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РОГНОЗЫ\ПРОГНОЗЫ СРЕДНЕСРОЧНЫЕ\2023-2025\Прогноз в ДУМУ И НА КОЛЛЕГИЮ\НА КОЛЛЕГИЮ\"/>
    </mc:Choice>
  </mc:AlternateContent>
  <xr:revisionPtr revIDLastSave="0" documentId="13_ncr:1_{3D8EE7C3-4A7C-4641-BCA4-7B8671F35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" sheetId="12" r:id="rId1"/>
  </sheets>
  <definedNames>
    <definedName name="_xlnm.Print_Titles" localSheetId="0">Все!$6:$8</definedName>
    <definedName name="_xlnm.Print_Area" localSheetId="0">Все!$A$1:$L$115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2" l="1"/>
  <c r="K14" i="12"/>
  <c r="K55" i="12"/>
  <c r="L104" i="12"/>
  <c r="K104" i="12"/>
  <c r="L105" i="12"/>
  <c r="K105" i="12"/>
  <c r="L47" i="12"/>
  <c r="K47" i="12"/>
  <c r="K48" i="12"/>
  <c r="L48" i="12"/>
  <c r="K54" i="12" l="1"/>
  <c r="L55" i="12"/>
  <c r="E78" i="12" l="1"/>
  <c r="F78" i="12"/>
  <c r="G78" i="12"/>
  <c r="H78" i="12"/>
  <c r="I78" i="12"/>
  <c r="J78" i="12"/>
  <c r="D78" i="12"/>
  <c r="F77" i="12"/>
  <c r="G77" i="12"/>
  <c r="H77" i="12"/>
  <c r="I77" i="12"/>
  <c r="J77" i="12"/>
  <c r="D77" i="12"/>
  <c r="E77" i="12"/>
  <c r="C77" i="12"/>
  <c r="L37" i="12"/>
  <c r="K37" i="12"/>
  <c r="D34" i="12"/>
  <c r="E34" i="12"/>
  <c r="F34" i="12"/>
  <c r="G34" i="12"/>
  <c r="H34" i="12"/>
  <c r="I34" i="12"/>
  <c r="J34" i="12"/>
  <c r="C34" i="12"/>
  <c r="L32" i="12"/>
  <c r="K32" i="12"/>
  <c r="L31" i="12"/>
  <c r="K31" i="12"/>
  <c r="L29" i="12"/>
  <c r="K29" i="12"/>
  <c r="L28" i="12"/>
  <c r="K28" i="12"/>
  <c r="L26" i="12"/>
  <c r="K26" i="12"/>
  <c r="L25" i="12"/>
  <c r="K25" i="12"/>
  <c r="L34" i="12" l="1"/>
  <c r="K34" i="12"/>
  <c r="L58" i="12"/>
  <c r="K58" i="12"/>
  <c r="L54" i="12"/>
  <c r="L53" i="12"/>
  <c r="K53" i="12"/>
  <c r="L52" i="12"/>
  <c r="L51" i="12"/>
  <c r="K51" i="12"/>
  <c r="L50" i="12"/>
  <c r="K50" i="12"/>
  <c r="L44" i="12"/>
  <c r="L45" i="12"/>
  <c r="K44" i="12"/>
  <c r="K45" i="12"/>
  <c r="L43" i="12"/>
  <c r="K43" i="12"/>
  <c r="L41" i="12"/>
  <c r="K41" i="12"/>
  <c r="L38" i="12"/>
  <c r="K38" i="12"/>
  <c r="L22" i="12"/>
  <c r="K22" i="12"/>
  <c r="L18" i="12"/>
  <c r="K18" i="12"/>
  <c r="L21" i="12"/>
  <c r="L40" i="12"/>
  <c r="K21" i="12"/>
  <c r="K40" i="12"/>
  <c r="L17" i="12"/>
  <c r="K17" i="12"/>
  <c r="K52" i="12" l="1"/>
  <c r="L62" i="12"/>
  <c r="K67" i="12"/>
  <c r="L66" i="12"/>
  <c r="K66" i="12"/>
  <c r="K65" i="12"/>
  <c r="L81" i="12"/>
  <c r="K81" i="12"/>
  <c r="K82" i="12"/>
  <c r="J83" i="12" l="1"/>
  <c r="I83" i="12"/>
  <c r="H83" i="12"/>
  <c r="G83" i="12"/>
  <c r="F83" i="12"/>
  <c r="E83" i="12"/>
  <c r="D83" i="12"/>
  <c r="K83" i="12" l="1"/>
  <c r="L83" i="12"/>
  <c r="L56" i="12"/>
  <c r="K56" i="12"/>
  <c r="L88" i="12" l="1"/>
  <c r="K88" i="12"/>
  <c r="L15" i="12"/>
  <c r="K15" i="12"/>
  <c r="L11" i="12" l="1"/>
  <c r="L12" i="12"/>
  <c r="L13" i="12"/>
  <c r="K11" i="12"/>
  <c r="K12" i="12"/>
  <c r="K13" i="12"/>
  <c r="L86" i="12"/>
  <c r="K86" i="12"/>
  <c r="L85" i="12"/>
  <c r="K85" i="12"/>
  <c r="L108" i="12"/>
  <c r="K108" i="12"/>
  <c r="L107" i="12"/>
  <c r="K107" i="12"/>
  <c r="L101" i="12"/>
  <c r="L102" i="12"/>
  <c r="L100" i="12"/>
  <c r="K101" i="12"/>
  <c r="K102" i="12"/>
  <c r="K100" i="12"/>
  <c r="L82" i="12"/>
  <c r="L91" i="12" l="1"/>
  <c r="K91" i="12"/>
  <c r="L97" i="12"/>
  <c r="K97" i="12"/>
  <c r="L96" i="12"/>
  <c r="K96" i="12"/>
  <c r="L95" i="12"/>
  <c r="K95" i="12"/>
  <c r="L94" i="12"/>
  <c r="K94" i="12"/>
  <c r="L92" i="12"/>
  <c r="L93" i="12"/>
  <c r="K92" i="12"/>
  <c r="K93" i="12"/>
  <c r="L90" i="12"/>
  <c r="K90" i="12"/>
  <c r="K79" i="12" l="1"/>
  <c r="L79" i="12"/>
  <c r="L68" i="12" l="1"/>
  <c r="K68" i="12"/>
  <c r="L78" i="12"/>
  <c r="K78" i="12"/>
  <c r="L77" i="12"/>
  <c r="K77" i="12"/>
  <c r="L76" i="12"/>
  <c r="K76" i="12"/>
  <c r="L75" i="12"/>
  <c r="K75" i="12"/>
  <c r="L74" i="12"/>
  <c r="K74" i="12"/>
  <c r="L72" i="12"/>
  <c r="K72" i="12"/>
  <c r="L71" i="12"/>
  <c r="K71" i="12"/>
  <c r="L70" i="12"/>
  <c r="K70" i="12"/>
  <c r="L63" i="12" l="1"/>
  <c r="K63" i="12"/>
  <c r="K62" i="12"/>
  <c r="L67" i="12" l="1"/>
  <c r="L65" i="12"/>
  <c r="L61" i="12"/>
  <c r="L60" i="12"/>
  <c r="K60" i="12"/>
  <c r="K61" i="12" l="1"/>
</calcChain>
</file>

<file path=xl/sharedStrings.xml><?xml version="1.0" encoding="utf-8"?>
<sst xmlns="http://schemas.openxmlformats.org/spreadsheetml/2006/main" count="202" uniqueCount="128">
  <si>
    <t>ПРОГНОЗ</t>
  </si>
  <si>
    <t>1 вариант</t>
  </si>
  <si>
    <t>2 вариант</t>
  </si>
  <si>
    <t>декабрь к декабрю</t>
  </si>
  <si>
    <t>%</t>
  </si>
  <si>
    <t>в % к предыдущему году</t>
  </si>
  <si>
    <t>тыс.тонн</t>
  </si>
  <si>
    <t>тыс.человек</t>
  </si>
  <si>
    <t>Заработная плата</t>
  </si>
  <si>
    <t>Оборот розничной торговли</t>
  </si>
  <si>
    <t>млн. пассажиро-километров</t>
  </si>
  <si>
    <t>млн. тонно-километров</t>
  </si>
  <si>
    <t>Связь</t>
  </si>
  <si>
    <t>Образование</t>
  </si>
  <si>
    <t>Численность детей в дошкольных образовательных учреждениях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</si>
  <si>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</si>
  <si>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</si>
  <si>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</si>
  <si>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</si>
  <si>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</si>
  <si>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</si>
  <si>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</si>
  <si>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</si>
  <si>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 xml:space="preserve">  объем отгруженных товаров </t>
  </si>
  <si>
    <t xml:space="preserve">   индекс производства</t>
  </si>
  <si>
    <t xml:space="preserve">тыс.кв.м общей площади 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</si>
  <si>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</si>
  <si>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</si>
  <si>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</si>
  <si>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 xml:space="preserve">в том числе по видам экономической деятельности: </t>
  </si>
  <si>
    <t>среднегодовой</t>
  </si>
  <si>
    <t>рублей</t>
  </si>
  <si>
    <t>Показатели</t>
  </si>
  <si>
    <t>Инвестиции в основной капитал</t>
  </si>
  <si>
    <t>Естественный прирост (убыль)</t>
  </si>
  <si>
    <t>Индекс потребительских цен:</t>
  </si>
  <si>
    <t>Индекс-дефлятор инвестиций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</si>
  <si>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</si>
  <si>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C,D,Е)</t>
  </si>
  <si>
    <t>Индекс производства по видам экономической деятельности (разделы C,D,E)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</si>
  <si>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</si>
  <si>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</si>
  <si>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Раздел C Обрабатывающие производства:</t>
  </si>
  <si>
    <t>Количество субъектов малого и среднего предпринимательства</t>
  </si>
  <si>
    <t>Малое и среднее предпринимательство</t>
  </si>
  <si>
    <t xml:space="preserve">СОЦИАЛЬНО-ЭКОНОМИЧЕСКОГО РАЗВИТИЯ ГОРОДСКОГО ОКРУГА ТОЛЬЯТТИ НА ОЧЕРЕДНОЙ ФИНАНСОВЫЙ ГОД И  ПЛАНОВЫЙ ПЕРИОД </t>
  </si>
  <si>
    <t xml:space="preserve">Пассажирооборот  транспорта общего пользования </t>
  </si>
  <si>
    <t>Приложение к Порядку разработки прогноза социально-экономического развития городского округа Тольятти на очередной финансовый год и плановый период, утвержденному Постановлением мэрии городского округа Тольятти от 24.08.2015 №2742-п/1</t>
  </si>
  <si>
    <t>Приложение к Постановлению администрации городского округа Тольятти от___________№___________</t>
  </si>
  <si>
    <t>Доля населения, систематически занимающихся физической культурой и спортом, в общей численности населения в возрасте 3-79 лет</t>
  </si>
  <si>
    <t>Уровень фактической обеспеченности населения объектами спорта от нормативной потребности</t>
  </si>
  <si>
    <t>Индекс-дефлятор оборота розничной торговли</t>
  </si>
  <si>
    <t>Промышленное производство ("Обрабатывающие производства"; "Обеспечение электрической энергией, газом и паром; кондиционирование воздуха"; "Водоснабжение; водоотведение, организация сбора и утилизации отходов, деятельность по ликвидации загрязнений")</t>
  </si>
  <si>
    <t>Численность детей, состоящих на учете для определения в дошкольные образовательные учреждения</t>
  </si>
  <si>
    <t>Доля обучающихся в дневных муниципальных общеобразовательных учреждениях, занимающихся в первую смену</t>
  </si>
  <si>
    <t>посещений на 1000 чел. населения</t>
  </si>
  <si>
    <t>Объем услуг связи</t>
  </si>
  <si>
    <t xml:space="preserve">Транспорт </t>
  </si>
  <si>
    <t>Индекс физического объема инвестиций в основной капитал</t>
  </si>
  <si>
    <t>Индекс физического объема оборота розничной торговли</t>
  </si>
  <si>
    <t xml:space="preserve">в % к предыдущему году </t>
  </si>
  <si>
    <t xml:space="preserve">млн.рублей </t>
  </si>
  <si>
    <t>млн.рублей</t>
  </si>
  <si>
    <t>тыс.единиц</t>
  </si>
  <si>
    <t>Индекс-дефлятор промышленности                                                          (разделы C,D,E)</t>
  </si>
  <si>
    <t>Единица измерения</t>
  </si>
  <si>
    <t xml:space="preserve">Объем инвестиций в основной капитал организаций за счет всех источников финансирования </t>
  </si>
  <si>
    <t>Грузооборот транспорта  (без трубопроводного )</t>
  </si>
  <si>
    <t>Прибыль прибыльных организаций до налогообложения</t>
  </si>
  <si>
    <t>в т.ч. в возрасте 3-6 лет</t>
  </si>
  <si>
    <t>Численность детей в возрасте 1-6 лет</t>
  </si>
  <si>
    <t>Численность детей в возрасте 7-17 лет</t>
  </si>
  <si>
    <t xml:space="preserve">Потребительский рынок товаров </t>
  </si>
  <si>
    <t>из них**:</t>
  </si>
  <si>
    <t>Примечания:</t>
  </si>
  <si>
    <t>Реальная начисленная заработная плата работников организаций, не относящихся к субъектам малого предпринимательства</t>
  </si>
  <si>
    <t>Прогноз на среднесрочный период*</t>
  </si>
  <si>
    <t>* количество и наименование вариантов прогноза ежегодно уточняется в соответствии со  Сценарными условиями социально-экономического развития Самарской области на очередной среднесрочный период, либо с утвержденным Прогнозом социально-экономического развития Самарской области (Российской Федерации) на аналогичный среднесрочный период;</t>
  </si>
  <si>
    <t xml:space="preserve">Ввод в действие жилых домов (квартир) за счет всех источников финансирования </t>
  </si>
  <si>
    <t xml:space="preserve"> в том числе:</t>
  </si>
  <si>
    <t xml:space="preserve">Численность трудовых ресурсов </t>
  </si>
  <si>
    <t>трудоспособное население в трудоспособном возрасте</t>
  </si>
  <si>
    <t>иностранные трудовые мигранты</t>
  </si>
  <si>
    <t>Распределение трудовых ресурсов:</t>
  </si>
  <si>
    <t>тыс. человек</t>
  </si>
  <si>
    <t xml:space="preserve">Финансы 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</si>
  <si>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</si>
  <si>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Среднесписочная численность работников организаций, не относящихся к субъектам малого предпринимательства (без внешних совместителей)</t>
  </si>
  <si>
    <t xml:space="preserve">учащиеся в трудоспособном возрасте, обучающиеся с отрывом от производства </t>
  </si>
  <si>
    <t xml:space="preserve">лица старше и моложе трудоспособного возраста, занятые в экономике </t>
  </si>
  <si>
    <t xml:space="preserve">численность занятых в экономике </t>
  </si>
  <si>
    <t xml:space="preserve">Численность постоянного населения </t>
  </si>
  <si>
    <t xml:space="preserve">Уровень официальной безработицы относительно населения в трудоспособном возрасте </t>
  </si>
  <si>
    <t xml:space="preserve">численность безработных, зарегистрированных в службе занятости населения </t>
  </si>
  <si>
    <t>прочие категории лиц в трудоспособном возрасте, не занятые трудовой деятельностью и учебой</t>
  </si>
  <si>
    <t>Показатели инфляции (в соответствии со сценарными условиями социально-экономического развития Самарской области на очередной финансовый год и плановый период)</t>
  </si>
  <si>
    <t xml:space="preserve">Число посещений социокультурных мероприятий </t>
  </si>
  <si>
    <t>млн. рублей</t>
  </si>
  <si>
    <t>*** по отраслям "Образование", "Культура", "Физкультура и спорт".</t>
  </si>
  <si>
    <t>Численность занятых у субъектов малого и среднего предпринимательства, включая индивидуальных предпринимателей и самозанятых граждан</t>
  </si>
  <si>
    <t xml:space="preserve">Собственные средства </t>
  </si>
  <si>
    <t>Привлеченные средства</t>
  </si>
  <si>
    <t>Распределение инвестиций в основной капитал по источникам финансирования:</t>
  </si>
  <si>
    <t xml:space="preserve">  из них бюджетные средства:</t>
  </si>
  <si>
    <t>Фонд заработной платы работников (с учетом малых предприятий)</t>
  </si>
  <si>
    <t>Охват дополнительным образованием детей в возрасте 5-18 лет***</t>
  </si>
  <si>
    <t>Демография и занятость населения (среднегодовые значения показателей)</t>
  </si>
  <si>
    <t xml:space="preserve">  -средства федерального бюджета</t>
  </si>
  <si>
    <t xml:space="preserve">  -средства областного бюджета</t>
  </si>
  <si>
    <t xml:space="preserve"> -средства бюджета городского округа</t>
  </si>
  <si>
    <t>из них: количество индивидуальных предпринимателей</t>
  </si>
  <si>
    <t>** по основным видам промышленной деятельности в городском округе Тольятти, сведения по которым предоставляются Территориальным органом Федеральной службы государственной статистики по Самарской области (Отделом государственной статистики в г.Тольятти);</t>
  </si>
  <si>
    <t>Обеспеченность детей в возрасте 1-6 лет местами в дошкольных образовательных учреждениях (число детей 1-6 лет, приходящихся на 1 место в дошкольных образовательных учреждениях, за исключением детей в возрасте 5-6 лет, обучающихся в школах)</t>
  </si>
  <si>
    <t>Справочно:численность постоянного населения на конец года</t>
  </si>
  <si>
    <t>Справочно:</t>
  </si>
  <si>
    <t>2021 год</t>
  </si>
  <si>
    <t>2022 год (оценка)</t>
  </si>
  <si>
    <t>2023 год</t>
  </si>
  <si>
    <t>2024 год</t>
  </si>
  <si>
    <t>2025 год</t>
  </si>
  <si>
    <t>2025 год к 2022 году, %</t>
  </si>
  <si>
    <t xml:space="preserve"> численность населения моложе трудоспособного возраста (среднегодовая)</t>
  </si>
  <si>
    <t xml:space="preserve"> численность населения трудоспособного возраста (среднегодовая)</t>
  </si>
  <si>
    <t xml:space="preserve"> численность населения старше трудоспособного возраста (среднегодовая)</t>
  </si>
  <si>
    <t>10 Производство пищевых продуктов:</t>
  </si>
  <si>
    <t>20 Производство химических веществ и химических продуктов:</t>
  </si>
  <si>
    <t>29 Производство автотранспортных средств, прицепов и полуприцепов:</t>
  </si>
  <si>
    <t>Прочие виды экономической деятельности раздела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</si>
</sst>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i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 indent="2"/>
    </xf>
    <xf numFmtId="165" fontId="2" fillId="0" borderId="1" xfId="0" applyNumberFormat="1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 indent="1"/>
    </xf>
    <xf numFmtId="49" fontId="2" fillId="3" borderId="1" xfId="0" applyNumberFormat="1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12" fillId="3" borderId="1" xfId="0" applyNumberFormat="1" applyFont="1" applyFill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left" vertical="center" wrapText="1" indent="1"/>
    </xf>
    <xf numFmtId="165" fontId="7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 indent="2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5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5"/>
  <sheetViews>
    <sheetView tabSelected="1" view="pageBreakPreview" topLeftCell="A3" zoomScale="110" zoomScaleNormal="110" zoomScaleSheetLayoutView="110" zoomScalePageLayoutView="89" workbookViewId="0">
      <pane ySplit="6" topLeftCell="A9" activePane="bottomLeft" state="frozen"/>
      <selection activeCell="A3" sqref="A3"/>
      <selection pane="bottomLeft" activeCell="D62" sqref="D62"/>
    </sheetView>
  </sheetViews>
  <sheetFormatPr defaultColWidth="9.140625" defaultRowHeight="12.75" x14ac:dyDescent="0.2"/>
  <cols>
    <col min="1" max="1" width="40.7109375" style="21" customWidth="1"/>
    <col min="2" max="2" width="13.140625" style="47" customWidth="1"/>
    <col min="3" max="3" width="10.85546875" style="21" customWidth="1"/>
    <col min="4" max="4" width="12.140625" style="21" customWidth="1"/>
    <col min="5" max="5" width="10.5703125" style="21" customWidth="1"/>
    <col min="6" max="8" width="10" style="21" customWidth="1"/>
    <col min="9" max="10" width="11" style="21" customWidth="1"/>
    <col min="11" max="11" width="10.85546875" style="21" bestFit="1" customWidth="1"/>
    <col min="12" max="12" width="10.28515625" style="21" customWidth="1"/>
    <col min="13" max="16384" width="9.140625" style="21"/>
  </cols>
  <sheetData>
    <row r="1" spans="1:19" s="5" customFormat="1" ht="30" customHeight="1" x14ac:dyDescent="0.2">
      <c r="B1" s="44"/>
      <c r="H1" s="91" t="s">
        <v>48</v>
      </c>
      <c r="I1" s="92"/>
      <c r="J1" s="92"/>
      <c r="K1" s="92"/>
      <c r="L1" s="92"/>
      <c r="M1" s="87"/>
      <c r="N1" s="88"/>
      <c r="O1" s="88"/>
      <c r="P1" s="88"/>
      <c r="Q1" s="88"/>
      <c r="R1" s="88"/>
      <c r="S1" s="88"/>
    </row>
    <row r="2" spans="1:19" customFormat="1" ht="68.25" customHeight="1" x14ac:dyDescent="0.2">
      <c r="A2" s="11"/>
      <c r="B2" s="45"/>
      <c r="C2" s="45"/>
      <c r="D2" s="45"/>
      <c r="E2" s="45"/>
      <c r="F2" s="45"/>
      <c r="G2" s="45"/>
      <c r="H2" s="87" t="s">
        <v>47</v>
      </c>
      <c r="I2" s="93"/>
      <c r="J2" s="93"/>
      <c r="K2" s="93"/>
      <c r="L2" s="93"/>
      <c r="M2" s="89"/>
      <c r="N2" s="90"/>
      <c r="O2" s="90"/>
      <c r="P2" s="90"/>
      <c r="Q2" s="90"/>
      <c r="R2" s="90"/>
      <c r="S2" s="90"/>
    </row>
    <row r="3" spans="1:19" ht="20.100000000000001" customHeight="1" x14ac:dyDescent="0.2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95"/>
    </row>
    <row r="4" spans="1:19" ht="20.100000000000001" customHeight="1" x14ac:dyDescent="0.2">
      <c r="A4" s="94" t="s">
        <v>45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95"/>
    </row>
    <row r="5" spans="1:19" ht="20.100000000000001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43"/>
    </row>
    <row r="6" spans="1:19" s="1" customFormat="1" ht="17.25" customHeight="1" x14ac:dyDescent="0.2">
      <c r="A6" s="82" t="s">
        <v>32</v>
      </c>
      <c r="B6" s="82" t="s">
        <v>65</v>
      </c>
      <c r="C6" s="82" t="s">
        <v>115</v>
      </c>
      <c r="D6" s="82" t="s">
        <v>116</v>
      </c>
      <c r="E6" s="82" t="s">
        <v>76</v>
      </c>
      <c r="F6" s="82"/>
      <c r="G6" s="82"/>
      <c r="H6" s="82"/>
      <c r="I6" s="82"/>
      <c r="J6" s="82"/>
      <c r="K6" s="82"/>
      <c r="L6" s="82"/>
    </row>
    <row r="7" spans="1:19" s="1" customFormat="1" ht="27" customHeight="1" x14ac:dyDescent="0.2">
      <c r="A7" s="82"/>
      <c r="B7" s="82"/>
      <c r="C7" s="82"/>
      <c r="D7" s="82"/>
      <c r="E7" s="82" t="s">
        <v>117</v>
      </c>
      <c r="F7" s="82"/>
      <c r="G7" s="82" t="s">
        <v>118</v>
      </c>
      <c r="H7" s="82"/>
      <c r="I7" s="82" t="s">
        <v>119</v>
      </c>
      <c r="J7" s="82"/>
      <c r="K7" s="82" t="s">
        <v>120</v>
      </c>
      <c r="L7" s="82"/>
    </row>
    <row r="8" spans="1:19" s="1" customFormat="1" x14ac:dyDescent="0.2">
      <c r="A8" s="82"/>
      <c r="B8" s="82"/>
      <c r="C8" s="82"/>
      <c r="D8" s="82"/>
      <c r="E8" s="55" t="s">
        <v>1</v>
      </c>
      <c r="F8" s="55" t="s">
        <v>2</v>
      </c>
      <c r="G8" s="55" t="s">
        <v>1</v>
      </c>
      <c r="H8" s="55" t="s">
        <v>2</v>
      </c>
      <c r="I8" s="55" t="s">
        <v>1</v>
      </c>
      <c r="J8" s="55" t="s">
        <v>2</v>
      </c>
      <c r="K8" s="55" t="s">
        <v>1</v>
      </c>
      <c r="L8" s="55" t="s">
        <v>2</v>
      </c>
    </row>
    <row r="9" spans="1:19" s="1" customFormat="1" ht="20.100000000000001" customHeight="1" x14ac:dyDescent="0.2">
      <c r="A9" s="82" t="s">
        <v>95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9" ht="20.100000000000001" customHeight="1" x14ac:dyDescent="0.2">
      <c r="A10" s="25" t="s">
        <v>35</v>
      </c>
      <c r="B10" s="2"/>
      <c r="C10" s="2"/>
      <c r="D10" s="6"/>
      <c r="E10" s="6"/>
      <c r="F10" s="6"/>
      <c r="G10" s="6"/>
      <c r="H10" s="6"/>
      <c r="I10" s="6"/>
      <c r="J10" s="6"/>
      <c r="K10" s="3"/>
      <c r="L10" s="3"/>
    </row>
    <row r="11" spans="1:19" s="1" customFormat="1" ht="20.100000000000001" customHeight="1" x14ac:dyDescent="0.2">
      <c r="A11" s="23" t="s">
        <v>30</v>
      </c>
      <c r="B11" s="2" t="s">
        <v>4</v>
      </c>
      <c r="C11" s="8">
        <v>107.3</v>
      </c>
      <c r="D11" s="8">
        <v>116.5</v>
      </c>
      <c r="E11" s="8">
        <v>109</v>
      </c>
      <c r="F11" s="8">
        <v>109</v>
      </c>
      <c r="G11" s="8">
        <v>104.6</v>
      </c>
      <c r="H11" s="8">
        <v>104.6</v>
      </c>
      <c r="I11" s="8">
        <v>104</v>
      </c>
      <c r="J11" s="8">
        <v>104</v>
      </c>
      <c r="K11" s="6">
        <f t="shared" ref="K11:K13" si="0">E11*G11*I11/10000</f>
        <v>118.57455999999999</v>
      </c>
      <c r="L11" s="6">
        <f t="shared" ref="L11:L13" si="1">F11*H11*J11/10000</f>
        <v>118.57455999999999</v>
      </c>
    </row>
    <row r="12" spans="1:19" s="1" customFormat="1" ht="20.100000000000001" customHeight="1" x14ac:dyDescent="0.2">
      <c r="A12" s="23" t="s">
        <v>3</v>
      </c>
      <c r="B12" s="2" t="s">
        <v>4</v>
      </c>
      <c r="C12" s="8">
        <v>108.8</v>
      </c>
      <c r="D12" s="8">
        <v>117.5</v>
      </c>
      <c r="E12" s="8">
        <v>106.1</v>
      </c>
      <c r="F12" s="8">
        <v>106.1</v>
      </c>
      <c r="G12" s="8">
        <v>104</v>
      </c>
      <c r="H12" s="8">
        <v>104</v>
      </c>
      <c r="I12" s="8">
        <v>104</v>
      </c>
      <c r="J12" s="8">
        <v>104</v>
      </c>
      <c r="K12" s="6">
        <f t="shared" si="0"/>
        <v>114.75775999999999</v>
      </c>
      <c r="L12" s="6">
        <f t="shared" si="1"/>
        <v>114.75775999999999</v>
      </c>
    </row>
    <row r="13" spans="1:19" s="1" customFormat="1" ht="30" customHeight="1" x14ac:dyDescent="0.2">
      <c r="A13" s="24" t="s">
        <v>64</v>
      </c>
      <c r="B13" s="2" t="s">
        <v>4</v>
      </c>
      <c r="C13" s="8">
        <v>131.5</v>
      </c>
      <c r="D13" s="8">
        <v>140.30000000000001</v>
      </c>
      <c r="E13" s="8">
        <v>111</v>
      </c>
      <c r="F13" s="8">
        <v>110.1</v>
      </c>
      <c r="G13" s="8">
        <v>109.4</v>
      </c>
      <c r="H13" s="8">
        <v>107.1</v>
      </c>
      <c r="I13" s="8">
        <v>105</v>
      </c>
      <c r="J13" s="8">
        <v>104.4</v>
      </c>
      <c r="K13" s="6">
        <f t="shared" si="0"/>
        <v>127.50570000000002</v>
      </c>
      <c r="L13" s="6">
        <f t="shared" si="1"/>
        <v>123.1054524</v>
      </c>
    </row>
    <row r="14" spans="1:19" ht="20.100000000000001" customHeight="1" x14ac:dyDescent="0.2">
      <c r="A14" s="25" t="s">
        <v>36</v>
      </c>
      <c r="B14" s="2" t="s">
        <v>4</v>
      </c>
      <c r="C14" s="2">
        <v>105.2</v>
      </c>
      <c r="D14" s="2">
        <v>111.3</v>
      </c>
      <c r="E14" s="2">
        <v>107.7</v>
      </c>
      <c r="F14" s="2">
        <v>106.2</v>
      </c>
      <c r="G14" s="2">
        <v>105.3</v>
      </c>
      <c r="H14" s="2">
        <v>105.1</v>
      </c>
      <c r="I14" s="2">
        <v>104.9</v>
      </c>
      <c r="J14" s="2">
        <v>104.7</v>
      </c>
      <c r="K14" s="6">
        <f>E14*G14*I14/10000</f>
        <v>118.96509690000001</v>
      </c>
      <c r="L14" s="6">
        <f>F14*H14*J14/10000</f>
        <v>116.86216139999998</v>
      </c>
    </row>
    <row r="15" spans="1:19" ht="20.100000000000001" customHeight="1" x14ac:dyDescent="0.2">
      <c r="A15" s="25" t="s">
        <v>51</v>
      </c>
      <c r="B15" s="2" t="s">
        <v>4</v>
      </c>
      <c r="C15" s="2">
        <v>108.9</v>
      </c>
      <c r="D15" s="6">
        <v>118.5</v>
      </c>
      <c r="E15" s="6">
        <v>108.7</v>
      </c>
      <c r="F15" s="6">
        <v>110.2</v>
      </c>
      <c r="G15" s="6">
        <v>104.5</v>
      </c>
      <c r="H15" s="6">
        <v>105</v>
      </c>
      <c r="I15" s="6">
        <v>104</v>
      </c>
      <c r="J15" s="6">
        <v>104.2</v>
      </c>
      <c r="K15" s="6">
        <f>E15*G15*I15/10000</f>
        <v>118.13515999999998</v>
      </c>
      <c r="L15" s="6">
        <f>F15*H15*J15/10000</f>
        <v>120.56981999999999</v>
      </c>
    </row>
    <row r="16" spans="1:19" ht="30" customHeight="1" x14ac:dyDescent="0.2">
      <c r="A16" s="101" t="s">
        <v>52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2"/>
    </row>
    <row r="17" spans="1:12" ht="50.1" customHeight="1" x14ac:dyDescent="0.2">
      <c r="A17" s="26" t="s">
        <v>38</v>
      </c>
      <c r="B17" s="2" t="s">
        <v>61</v>
      </c>
      <c r="C17" s="8">
        <v>672975</v>
      </c>
      <c r="D17" s="8">
        <v>575081.80000000005</v>
      </c>
      <c r="E17" s="8">
        <v>637752.19999999995</v>
      </c>
      <c r="F17" s="8">
        <v>657152.1</v>
      </c>
      <c r="G17" s="8">
        <v>714249.2</v>
      </c>
      <c r="H17" s="8">
        <v>744046.9</v>
      </c>
      <c r="I17" s="8">
        <v>776229.7</v>
      </c>
      <c r="J17" s="8">
        <v>828433.4</v>
      </c>
      <c r="K17" s="6">
        <f>I17/D17*100</f>
        <v>134.97726758175966</v>
      </c>
      <c r="L17" s="6">
        <f>J17/D17*100</f>
        <v>144.05488054047265</v>
      </c>
    </row>
    <row r="18" spans="1:12" s="4" customFormat="1" ht="39.950000000000003" customHeight="1" x14ac:dyDescent="0.2">
      <c r="A18" s="27" t="s">
        <v>39</v>
      </c>
      <c r="B18" s="8" t="s">
        <v>5</v>
      </c>
      <c r="C18" s="7">
        <v>101.2</v>
      </c>
      <c r="D18" s="7">
        <v>74.2</v>
      </c>
      <c r="E18" s="7">
        <v>99.9</v>
      </c>
      <c r="F18" s="7">
        <v>103.8</v>
      </c>
      <c r="G18" s="7">
        <v>102.4</v>
      </c>
      <c r="H18" s="7">
        <v>105.7</v>
      </c>
      <c r="I18" s="7">
        <v>103.5</v>
      </c>
      <c r="J18" s="7">
        <v>106.6</v>
      </c>
      <c r="K18" s="6">
        <f>E18*G18*I18/10000</f>
        <v>105.87801600000002</v>
      </c>
      <c r="L18" s="6">
        <f>F18*H18*J18/10000</f>
        <v>116.9578956</v>
      </c>
    </row>
    <row r="19" spans="1:12" s="4" customFormat="1" ht="30" customHeight="1" x14ac:dyDescent="0.2">
      <c r="A19" s="27" t="s">
        <v>29</v>
      </c>
      <c r="B19" s="8"/>
      <c r="C19" s="7"/>
      <c r="D19" s="7"/>
      <c r="E19" s="7"/>
      <c r="F19" s="7"/>
      <c r="G19" s="7"/>
      <c r="H19" s="7"/>
      <c r="I19" s="7"/>
      <c r="J19" s="7"/>
      <c r="K19" s="6"/>
      <c r="L19" s="6"/>
    </row>
    <row r="20" spans="1:12" ht="30" customHeight="1" x14ac:dyDescent="0.2">
      <c r="A20" s="29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6"/>
      <c r="L20" s="6"/>
    </row>
    <row r="21" spans="1:12" ht="20.100000000000001" customHeight="1" x14ac:dyDescent="0.2">
      <c r="A21" s="30" t="s">
        <v>23</v>
      </c>
      <c r="B21" s="8" t="s">
        <v>61</v>
      </c>
      <c r="C21" s="8">
        <v>631374</v>
      </c>
      <c r="D21" s="8">
        <v>536721.19999999995</v>
      </c>
      <c r="E21" s="8">
        <v>598585.69999999995</v>
      </c>
      <c r="F21" s="8">
        <v>617156</v>
      </c>
      <c r="G21" s="8">
        <v>673922.8</v>
      </c>
      <c r="H21" s="8">
        <v>702254.5</v>
      </c>
      <c r="I21" s="8">
        <v>734704</v>
      </c>
      <c r="J21" s="8">
        <v>784673.9</v>
      </c>
      <c r="K21" s="6">
        <f t="shared" ref="K21:K40" si="2">I21/D21*100</f>
        <v>136.88745665347298</v>
      </c>
      <c r="L21" s="6">
        <f t="shared" ref="L21:L40" si="3">J21/D21*100</f>
        <v>146.19767208748232</v>
      </c>
    </row>
    <row r="22" spans="1:12" s="4" customFormat="1" ht="39.950000000000003" customHeight="1" x14ac:dyDescent="0.2">
      <c r="A22" s="31" t="s">
        <v>24</v>
      </c>
      <c r="B22" s="6" t="s">
        <v>5</v>
      </c>
      <c r="C22" s="7">
        <v>101</v>
      </c>
      <c r="D22" s="7">
        <v>73.3</v>
      </c>
      <c r="E22" s="7">
        <v>100</v>
      </c>
      <c r="F22" s="7">
        <v>104</v>
      </c>
      <c r="G22" s="7">
        <v>102.6</v>
      </c>
      <c r="H22" s="7">
        <v>106</v>
      </c>
      <c r="I22" s="7">
        <v>103.8</v>
      </c>
      <c r="J22" s="7">
        <v>107</v>
      </c>
      <c r="K22" s="6">
        <f>E22*G22*I22/10000</f>
        <v>106.4988</v>
      </c>
      <c r="L22" s="6">
        <f>F22*H22*J22/10000</f>
        <v>117.9568</v>
      </c>
    </row>
    <row r="23" spans="1:12" s="4" customFormat="1" ht="20.100000000000001" customHeight="1" x14ac:dyDescent="0.2">
      <c r="A23" s="32" t="s">
        <v>73</v>
      </c>
      <c r="B23" s="6"/>
      <c r="C23" s="7"/>
      <c r="D23" s="7"/>
      <c r="E23" s="7"/>
      <c r="F23" s="7"/>
      <c r="G23" s="7"/>
      <c r="H23" s="7"/>
      <c r="I23" s="7"/>
      <c r="J23" s="7"/>
      <c r="K23" s="6"/>
      <c r="L23" s="6"/>
    </row>
    <row r="24" spans="1:12" s="4" customFormat="1" ht="20.100000000000001" customHeight="1" x14ac:dyDescent="0.2">
      <c r="A24" s="75" t="s">
        <v>124</v>
      </c>
      <c r="B24" s="6"/>
      <c r="C24" s="7"/>
      <c r="D24" s="7"/>
      <c r="E24" s="7"/>
      <c r="F24" s="7"/>
      <c r="G24" s="7"/>
      <c r="H24" s="7"/>
      <c r="I24" s="7"/>
      <c r="J24" s="7"/>
      <c r="K24" s="6"/>
      <c r="L24" s="6"/>
    </row>
    <row r="25" spans="1:12" s="4" customFormat="1" ht="20.100000000000001" customHeight="1" x14ac:dyDescent="0.2">
      <c r="A25" s="32" t="s">
        <v>23</v>
      </c>
      <c r="B25" s="6" t="s">
        <v>61</v>
      </c>
      <c r="C25" s="76">
        <v>17644.2</v>
      </c>
      <c r="D25" s="76">
        <v>20485.900000000001</v>
      </c>
      <c r="E25" s="76">
        <v>23426</v>
      </c>
      <c r="F25" s="76">
        <v>24044.3</v>
      </c>
      <c r="G25" s="76">
        <v>26490.1</v>
      </c>
      <c r="H25" s="76">
        <v>27863.5</v>
      </c>
      <c r="I25" s="76">
        <v>29238.7</v>
      </c>
      <c r="J25" s="76">
        <v>31218.799999999999</v>
      </c>
      <c r="K25" s="6">
        <f t="shared" si="2"/>
        <v>142.72597249815726</v>
      </c>
      <c r="L25" s="6">
        <f t="shared" si="3"/>
        <v>152.39164498508728</v>
      </c>
    </row>
    <row r="26" spans="1:12" s="4" customFormat="1" ht="38.25" x14ac:dyDescent="0.2">
      <c r="A26" s="32" t="s">
        <v>24</v>
      </c>
      <c r="B26" s="6" t="s">
        <v>5</v>
      </c>
      <c r="C26" s="7">
        <v>105.7</v>
      </c>
      <c r="D26" s="7">
        <v>89.8</v>
      </c>
      <c r="E26" s="7">
        <v>102.1</v>
      </c>
      <c r="F26" s="7">
        <v>106.7</v>
      </c>
      <c r="G26" s="7">
        <v>102.8</v>
      </c>
      <c r="H26" s="7">
        <v>107.3</v>
      </c>
      <c r="I26" s="7">
        <v>102.2</v>
      </c>
      <c r="J26" s="7">
        <v>105.7</v>
      </c>
      <c r="K26" s="6">
        <f>E26*G26*I26/10000</f>
        <v>107.26789359999999</v>
      </c>
      <c r="L26" s="6">
        <f>F26*H26*J26/10000</f>
        <v>121.0149787</v>
      </c>
    </row>
    <row r="27" spans="1:12" s="4" customFormat="1" ht="30" customHeight="1" x14ac:dyDescent="0.2">
      <c r="A27" s="75" t="s">
        <v>125</v>
      </c>
      <c r="B27" s="6"/>
      <c r="C27" s="7"/>
      <c r="D27" s="7"/>
      <c r="E27" s="7"/>
      <c r="F27" s="7"/>
      <c r="G27" s="7"/>
      <c r="H27" s="7"/>
      <c r="I27" s="7"/>
      <c r="J27" s="7"/>
      <c r="K27" s="6"/>
      <c r="L27" s="6"/>
    </row>
    <row r="28" spans="1:12" s="4" customFormat="1" ht="20.100000000000001" customHeight="1" x14ac:dyDescent="0.2">
      <c r="A28" s="32" t="s">
        <v>23</v>
      </c>
      <c r="B28" s="6" t="s">
        <v>61</v>
      </c>
      <c r="C28" s="76">
        <v>225559.7</v>
      </c>
      <c r="D28" s="76">
        <v>248134.5</v>
      </c>
      <c r="E28" s="76">
        <v>254600.9</v>
      </c>
      <c r="F28" s="76">
        <v>259300.6</v>
      </c>
      <c r="G28" s="76">
        <v>267644.09999999998</v>
      </c>
      <c r="H28" s="76">
        <v>277743.40000000002</v>
      </c>
      <c r="I28" s="76">
        <v>282755.3</v>
      </c>
      <c r="J28" s="76">
        <v>296046.7</v>
      </c>
      <c r="K28" s="6">
        <f t="shared" ref="K28" si="4">I28/D28*100</f>
        <v>113.95243305545984</v>
      </c>
      <c r="L28" s="6">
        <f t="shared" ref="L28" si="5">J28/D28*100</f>
        <v>119.30896348552902</v>
      </c>
    </row>
    <row r="29" spans="1:12" s="4" customFormat="1" ht="39.950000000000003" customHeight="1" x14ac:dyDescent="0.2">
      <c r="A29" s="32" t="s">
        <v>24</v>
      </c>
      <c r="B29" s="6" t="s">
        <v>5</v>
      </c>
      <c r="C29" s="7">
        <v>102.7</v>
      </c>
      <c r="D29" s="7">
        <v>73.3</v>
      </c>
      <c r="E29" s="7">
        <v>98</v>
      </c>
      <c r="F29" s="7">
        <v>100</v>
      </c>
      <c r="G29" s="7">
        <v>100.5</v>
      </c>
      <c r="H29" s="7">
        <v>102.5</v>
      </c>
      <c r="I29" s="7">
        <v>101</v>
      </c>
      <c r="J29" s="7">
        <v>102</v>
      </c>
      <c r="K29" s="6">
        <f>E29*G29*I29/10000</f>
        <v>99.474900000000005</v>
      </c>
      <c r="L29" s="6">
        <f>F29*H29*J29/10000</f>
        <v>104.55</v>
      </c>
    </row>
    <row r="30" spans="1:12" s="4" customFormat="1" ht="30" customHeight="1" x14ac:dyDescent="0.2">
      <c r="A30" s="75" t="s">
        <v>126</v>
      </c>
      <c r="B30" s="6"/>
      <c r="C30" s="7"/>
      <c r="D30" s="7"/>
      <c r="E30" s="7"/>
      <c r="F30" s="7"/>
      <c r="G30" s="7"/>
      <c r="H30" s="7"/>
      <c r="I30" s="7"/>
      <c r="J30" s="7"/>
      <c r="K30" s="6"/>
      <c r="L30" s="6"/>
    </row>
    <row r="31" spans="1:12" s="4" customFormat="1" ht="20.100000000000001" customHeight="1" x14ac:dyDescent="0.2">
      <c r="A31" s="32" t="s">
        <v>23</v>
      </c>
      <c r="B31" s="6" t="s">
        <v>61</v>
      </c>
      <c r="C31" s="76">
        <v>348078.7</v>
      </c>
      <c r="D31" s="76">
        <v>212590.5</v>
      </c>
      <c r="E31" s="76">
        <v>261486.3</v>
      </c>
      <c r="F31" s="76">
        <v>273433.90000000002</v>
      </c>
      <c r="G31" s="76">
        <v>317248.3</v>
      </c>
      <c r="H31" s="76">
        <v>330855</v>
      </c>
      <c r="I31" s="76">
        <v>356428.5</v>
      </c>
      <c r="J31" s="76">
        <v>385379.9</v>
      </c>
      <c r="K31" s="6">
        <f t="shared" ref="K31" si="6">I31/D31*100</f>
        <v>167.65965553493689</v>
      </c>
      <c r="L31" s="6">
        <f t="shared" ref="L31" si="7">J31/D31*100</f>
        <v>181.27804393893425</v>
      </c>
    </row>
    <row r="32" spans="1:12" s="4" customFormat="1" ht="39.950000000000003" customHeight="1" x14ac:dyDescent="0.2">
      <c r="A32" s="32" t="s">
        <v>24</v>
      </c>
      <c r="B32" s="6" t="s">
        <v>5</v>
      </c>
      <c r="C32" s="7">
        <v>94</v>
      </c>
      <c r="D32" s="7">
        <v>71</v>
      </c>
      <c r="E32" s="7">
        <v>102.5</v>
      </c>
      <c r="F32" s="7">
        <v>109</v>
      </c>
      <c r="G32" s="7">
        <v>105.5</v>
      </c>
      <c r="H32" s="7">
        <v>110</v>
      </c>
      <c r="I32" s="7">
        <v>107</v>
      </c>
      <c r="J32" s="7">
        <v>112</v>
      </c>
      <c r="K32" s="6">
        <f>E32*G32*I32/10000</f>
        <v>115.707125</v>
      </c>
      <c r="L32" s="6">
        <f>F32*H32*J32/10000</f>
        <v>134.28800000000001</v>
      </c>
    </row>
    <row r="33" spans="1:12" s="4" customFormat="1" ht="30" customHeight="1" x14ac:dyDescent="0.2">
      <c r="A33" s="75" t="s">
        <v>127</v>
      </c>
      <c r="B33" s="6"/>
      <c r="C33" s="7"/>
      <c r="D33" s="7"/>
      <c r="E33" s="7"/>
      <c r="F33" s="7"/>
      <c r="G33" s="7"/>
      <c r="H33" s="7"/>
      <c r="I33" s="7"/>
      <c r="J33" s="7"/>
      <c r="K33" s="6"/>
      <c r="L33" s="6"/>
    </row>
    <row r="34" spans="1:12" s="4" customFormat="1" ht="20.100000000000001" customHeight="1" x14ac:dyDescent="0.2">
      <c r="A34" s="32" t="s">
        <v>23</v>
      </c>
      <c r="B34" s="6" t="s">
        <v>61</v>
      </c>
      <c r="C34" s="76">
        <f>C21-C25-C28-C31</f>
        <v>40091.400000000023</v>
      </c>
      <c r="D34" s="76">
        <f t="shared" ref="D34:J34" si="8">D21-D25-D28-D31</f>
        <v>55510.29999999993</v>
      </c>
      <c r="E34" s="76">
        <f t="shared" si="8"/>
        <v>59072.499999999942</v>
      </c>
      <c r="F34" s="76">
        <f t="shared" si="8"/>
        <v>60377.199999999953</v>
      </c>
      <c r="G34" s="76">
        <f t="shared" si="8"/>
        <v>62540.300000000105</v>
      </c>
      <c r="H34" s="76">
        <f t="shared" si="8"/>
        <v>65792.599999999977</v>
      </c>
      <c r="I34" s="76">
        <f t="shared" si="8"/>
        <v>66281.500000000058</v>
      </c>
      <c r="J34" s="76">
        <f t="shared" si="8"/>
        <v>72028.499999999942</v>
      </c>
      <c r="K34" s="6">
        <f t="shared" ref="K34" si="9">I34/D34*100</f>
        <v>119.4039664710876</v>
      </c>
      <c r="L34" s="6">
        <f t="shared" ref="L34" si="10">J34/D34*100</f>
        <v>129.75700005224263</v>
      </c>
    </row>
    <row r="35" spans="1:12" s="4" customFormat="1" ht="39.950000000000003" customHeight="1" x14ac:dyDescent="0.2">
      <c r="A35" s="32" t="s">
        <v>24</v>
      </c>
      <c r="B35" s="6" t="s">
        <v>5</v>
      </c>
      <c r="C35" s="7"/>
      <c r="D35" s="7"/>
      <c r="E35" s="7"/>
      <c r="F35" s="7"/>
      <c r="G35" s="7"/>
      <c r="H35" s="7"/>
      <c r="I35" s="7"/>
      <c r="J35" s="7"/>
      <c r="K35" s="6"/>
      <c r="L35" s="6"/>
    </row>
    <row r="36" spans="1:12" ht="39.950000000000003" customHeight="1" x14ac:dyDescent="0.2">
      <c r="A36" s="29" t="s">
        <v>40</v>
      </c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0.100000000000001" customHeight="1" x14ac:dyDescent="0.2">
      <c r="A37" s="28" t="s">
        <v>23</v>
      </c>
      <c r="B37" s="8" t="s">
        <v>61</v>
      </c>
      <c r="C37" s="8">
        <v>24063.1</v>
      </c>
      <c r="D37" s="8">
        <v>23918.7</v>
      </c>
      <c r="E37" s="8">
        <v>24377.9</v>
      </c>
      <c r="F37" s="8">
        <v>25124.2</v>
      </c>
      <c r="G37" s="8">
        <v>25099.5</v>
      </c>
      <c r="H37" s="8">
        <v>26390.5</v>
      </c>
      <c r="I37" s="8">
        <v>25842.400000000001</v>
      </c>
      <c r="J37" s="8">
        <v>27720.6</v>
      </c>
      <c r="K37" s="6">
        <f t="shared" ref="K37" si="11">I37/D37*100</f>
        <v>108.04266118141872</v>
      </c>
      <c r="L37" s="6">
        <f t="shared" ref="L37" si="12">J37/D37*100</f>
        <v>115.8950946330695</v>
      </c>
    </row>
    <row r="38" spans="1:12" s="4" customFormat="1" ht="39.950000000000003" customHeight="1" x14ac:dyDescent="0.2">
      <c r="A38" s="33" t="s">
        <v>24</v>
      </c>
      <c r="B38" s="6" t="s">
        <v>5</v>
      </c>
      <c r="C38" s="7">
        <v>106.2</v>
      </c>
      <c r="D38" s="7">
        <v>95.5</v>
      </c>
      <c r="E38" s="7">
        <v>98</v>
      </c>
      <c r="F38" s="7">
        <v>101</v>
      </c>
      <c r="G38" s="7">
        <v>99</v>
      </c>
      <c r="H38" s="7">
        <v>101</v>
      </c>
      <c r="I38" s="7">
        <v>99</v>
      </c>
      <c r="J38" s="7">
        <v>101</v>
      </c>
      <c r="K38" s="6">
        <f>E38*G38*I38/10000</f>
        <v>96.049800000000005</v>
      </c>
      <c r="L38" s="6">
        <f>F38*H38*J38/10000</f>
        <v>103.0301</v>
      </c>
    </row>
    <row r="39" spans="1:12" ht="39.950000000000003" customHeight="1" x14ac:dyDescent="0.2">
      <c r="A39" s="29" t="s">
        <v>41</v>
      </c>
      <c r="B39" s="8"/>
      <c r="C39" s="8"/>
      <c r="D39" s="8"/>
      <c r="E39" s="8"/>
      <c r="F39" s="8"/>
      <c r="G39" s="8"/>
      <c r="H39" s="8"/>
      <c r="I39" s="8"/>
      <c r="J39" s="8"/>
      <c r="K39" s="6"/>
      <c r="L39" s="6"/>
    </row>
    <row r="40" spans="1:12" ht="20.100000000000001" customHeight="1" x14ac:dyDescent="0.2">
      <c r="A40" s="30" t="s">
        <v>23</v>
      </c>
      <c r="B40" s="8" t="s">
        <v>61</v>
      </c>
      <c r="C40" s="77">
        <v>17116.3</v>
      </c>
      <c r="D40" s="77">
        <v>14069.6</v>
      </c>
      <c r="E40" s="77">
        <v>14412.9</v>
      </c>
      <c r="F40" s="77">
        <v>14486.1</v>
      </c>
      <c r="G40" s="77">
        <v>14839.5</v>
      </c>
      <c r="H40" s="77">
        <v>14990.2</v>
      </c>
      <c r="I40" s="77">
        <v>15278.7</v>
      </c>
      <c r="J40" s="77">
        <v>15589.8</v>
      </c>
      <c r="K40" s="6">
        <f t="shared" si="2"/>
        <v>108.59370557798374</v>
      </c>
      <c r="L40" s="6">
        <f t="shared" si="3"/>
        <v>110.80485585944162</v>
      </c>
    </row>
    <row r="41" spans="1:12" s="4" customFormat="1" ht="39.950000000000003" customHeight="1" x14ac:dyDescent="0.2">
      <c r="A41" s="27" t="s">
        <v>24</v>
      </c>
      <c r="B41" s="7" t="s">
        <v>5</v>
      </c>
      <c r="C41" s="7">
        <v>98.2</v>
      </c>
      <c r="D41" s="7">
        <v>78.599999999999994</v>
      </c>
      <c r="E41" s="7">
        <v>98.5</v>
      </c>
      <c r="F41" s="7">
        <v>99</v>
      </c>
      <c r="G41" s="7">
        <v>99</v>
      </c>
      <c r="H41" s="7">
        <v>99.5</v>
      </c>
      <c r="I41" s="7">
        <v>99</v>
      </c>
      <c r="J41" s="7">
        <v>100</v>
      </c>
      <c r="K41" s="6">
        <f>E41*G41*I41/10000</f>
        <v>96.539850000000001</v>
      </c>
      <c r="L41" s="6">
        <f>F41*H41*J41/10000</f>
        <v>98.504999999999995</v>
      </c>
    </row>
    <row r="42" spans="1:12" ht="20.100000000000001" customHeight="1" x14ac:dyDescent="0.2">
      <c r="A42" s="82" t="s">
        <v>44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2" ht="30" customHeight="1" x14ac:dyDescent="0.2">
      <c r="A43" s="34" t="s">
        <v>43</v>
      </c>
      <c r="B43" s="35" t="s">
        <v>63</v>
      </c>
      <c r="C43" s="35">
        <v>32.4</v>
      </c>
      <c r="D43" s="35">
        <v>31.5</v>
      </c>
      <c r="E43" s="73">
        <v>31.184999999999999</v>
      </c>
      <c r="F43" s="73">
        <v>31.562999999999999</v>
      </c>
      <c r="G43" s="73">
        <v>30.873149999999999</v>
      </c>
      <c r="H43" s="73">
        <v>31.720815000000002</v>
      </c>
      <c r="I43" s="73">
        <v>30.873149999999999</v>
      </c>
      <c r="J43" s="73">
        <v>32.3552313</v>
      </c>
      <c r="K43" s="6">
        <f>I43/D43*100</f>
        <v>98.009999999999991</v>
      </c>
      <c r="L43" s="6">
        <f>J43/D43*100</f>
        <v>102.71502</v>
      </c>
    </row>
    <row r="44" spans="1:12" ht="30" customHeight="1" x14ac:dyDescent="0.2">
      <c r="A44" s="56" t="s">
        <v>110</v>
      </c>
      <c r="B44" s="35" t="s">
        <v>7</v>
      </c>
      <c r="C44" s="35">
        <v>14.6</v>
      </c>
      <c r="D44" s="35">
        <v>14.7</v>
      </c>
      <c r="E44" s="73">
        <v>14.7</v>
      </c>
      <c r="F44" s="73">
        <v>14.750515463917525</v>
      </c>
      <c r="G44" s="73">
        <v>14.8</v>
      </c>
      <c r="H44" s="73">
        <v>14.952577319587629</v>
      </c>
      <c r="I44" s="73">
        <v>14.9</v>
      </c>
      <c r="J44" s="73">
        <v>15.1</v>
      </c>
      <c r="K44" s="6">
        <f t="shared" ref="K44:K45" si="13">I44/D44*100</f>
        <v>101.36054421768708</v>
      </c>
      <c r="L44" s="6">
        <f t="shared" ref="L44:L45" si="14">J44/D44*100</f>
        <v>102.72108843537416</v>
      </c>
    </row>
    <row r="45" spans="1:12" s="13" customFormat="1" ht="50.1" customHeight="1" x14ac:dyDescent="0.2">
      <c r="A45" s="40" t="s">
        <v>99</v>
      </c>
      <c r="B45" s="14" t="s">
        <v>84</v>
      </c>
      <c r="C45" s="12">
        <v>163.30000000000001</v>
      </c>
      <c r="D45" s="12">
        <v>170.3</v>
      </c>
      <c r="E45" s="78">
        <v>172.5</v>
      </c>
      <c r="F45" s="78">
        <v>173.5</v>
      </c>
      <c r="G45" s="78">
        <v>172</v>
      </c>
      <c r="H45" s="78">
        <v>174</v>
      </c>
      <c r="I45" s="78">
        <v>172.5</v>
      </c>
      <c r="J45" s="78">
        <v>175</v>
      </c>
      <c r="K45" s="12">
        <f t="shared" si="13"/>
        <v>101.2918379330593</v>
      </c>
      <c r="L45" s="12">
        <f t="shared" si="14"/>
        <v>102.75983558426304</v>
      </c>
    </row>
    <row r="46" spans="1:12" s="15" customFormat="1" ht="20.100000000000001" customHeight="1" x14ac:dyDescent="0.2">
      <c r="A46" s="99" t="s">
        <v>33</v>
      </c>
      <c r="B46" s="99"/>
      <c r="C46" s="99"/>
      <c r="D46" s="99"/>
      <c r="E46" s="99"/>
      <c r="F46" s="99"/>
      <c r="G46" s="99"/>
      <c r="H46" s="99"/>
      <c r="I46" s="99"/>
      <c r="J46" s="99"/>
      <c r="K46" s="100"/>
      <c r="L46" s="100"/>
    </row>
    <row r="47" spans="1:12" ht="39.950000000000003" customHeight="1" x14ac:dyDescent="0.2">
      <c r="A47" s="36" t="s">
        <v>66</v>
      </c>
      <c r="B47" s="2" t="s">
        <v>62</v>
      </c>
      <c r="C47" s="79">
        <v>59904.1</v>
      </c>
      <c r="D47" s="79">
        <v>60364</v>
      </c>
      <c r="E47" s="79">
        <v>62125.3</v>
      </c>
      <c r="F47" s="79">
        <v>64818.9</v>
      </c>
      <c r="G47" s="79">
        <v>67075.3</v>
      </c>
      <c r="H47" s="79">
        <v>71408.800000000003</v>
      </c>
      <c r="I47" s="79">
        <v>72034.8</v>
      </c>
      <c r="J47" s="79">
        <v>77750.399999999994</v>
      </c>
      <c r="K47" s="12">
        <f>I47/D47*100</f>
        <v>119.3340401563846</v>
      </c>
      <c r="L47" s="12">
        <f>J47/D47*100</f>
        <v>128.80259757471339</v>
      </c>
    </row>
    <row r="48" spans="1:12" ht="39.950000000000003" customHeight="1" x14ac:dyDescent="0.2">
      <c r="A48" s="36" t="s">
        <v>58</v>
      </c>
      <c r="B48" s="7" t="s">
        <v>60</v>
      </c>
      <c r="C48" s="14">
        <v>116.8</v>
      </c>
      <c r="D48" s="12">
        <v>90.5</v>
      </c>
      <c r="E48" s="12">
        <v>95.6</v>
      </c>
      <c r="F48" s="12">
        <v>101.1</v>
      </c>
      <c r="G48" s="12">
        <v>102.5</v>
      </c>
      <c r="H48" s="12">
        <v>104.8</v>
      </c>
      <c r="I48" s="12">
        <v>102.4</v>
      </c>
      <c r="J48" s="12">
        <v>104</v>
      </c>
      <c r="K48" s="12">
        <f>E48*G48*I48/10000</f>
        <v>100.34176000000001</v>
      </c>
      <c r="L48" s="12">
        <f>F48*H48*J48/10000</f>
        <v>110.19091199999998</v>
      </c>
    </row>
    <row r="49" spans="1:12" ht="30" customHeight="1" x14ac:dyDescent="0.2">
      <c r="A49" s="36" t="s">
        <v>102</v>
      </c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s="13" customFormat="1" ht="20.100000000000001" customHeight="1" x14ac:dyDescent="0.2">
      <c r="A50" s="37" t="s">
        <v>100</v>
      </c>
      <c r="B50" s="14" t="s">
        <v>62</v>
      </c>
      <c r="C50" s="79">
        <v>40615</v>
      </c>
      <c r="D50" s="79">
        <v>48291.199999999997</v>
      </c>
      <c r="E50" s="79">
        <v>49762.400000000001</v>
      </c>
      <c r="F50" s="79">
        <v>51660.7</v>
      </c>
      <c r="G50" s="79">
        <v>53727.3</v>
      </c>
      <c r="H50" s="79">
        <v>56912.800000000003</v>
      </c>
      <c r="I50" s="79">
        <v>57699.9</v>
      </c>
      <c r="J50" s="79">
        <v>61967.1</v>
      </c>
      <c r="K50" s="12">
        <f t="shared" ref="K50:K53" si="15">I50/D50*100</f>
        <v>119.48325989000068</v>
      </c>
      <c r="L50" s="12">
        <f t="shared" ref="L50:L54" si="16">J50/D50*100</f>
        <v>128.31965244185278</v>
      </c>
    </row>
    <row r="51" spans="1:12" s="13" customFormat="1" ht="20.100000000000001" customHeight="1" x14ac:dyDescent="0.2">
      <c r="A51" s="37" t="s">
        <v>101</v>
      </c>
      <c r="B51" s="14" t="s">
        <v>62</v>
      </c>
      <c r="C51" s="79">
        <v>19289.099999999999</v>
      </c>
      <c r="D51" s="79">
        <v>12072.8</v>
      </c>
      <c r="E51" s="79">
        <v>12362.9</v>
      </c>
      <c r="F51" s="79">
        <v>13158.2</v>
      </c>
      <c r="G51" s="79">
        <v>13348</v>
      </c>
      <c r="H51" s="79">
        <v>14496</v>
      </c>
      <c r="I51" s="79">
        <v>14334.9</v>
      </c>
      <c r="J51" s="79">
        <v>15783.3</v>
      </c>
      <c r="K51" s="12">
        <f t="shared" si="15"/>
        <v>118.73716122192035</v>
      </c>
      <c r="L51" s="12">
        <f t="shared" si="16"/>
        <v>130.73437810615599</v>
      </c>
    </row>
    <row r="52" spans="1:12" s="13" customFormat="1" ht="20.100000000000001" customHeight="1" x14ac:dyDescent="0.2">
      <c r="A52" s="37" t="s">
        <v>103</v>
      </c>
      <c r="B52" s="14" t="s">
        <v>62</v>
      </c>
      <c r="C52" s="18">
        <v>4340.8</v>
      </c>
      <c r="D52" s="19">
        <v>5915.7</v>
      </c>
      <c r="E52" s="19">
        <v>6088.3</v>
      </c>
      <c r="F52" s="19">
        <v>6481.9</v>
      </c>
      <c r="G52" s="19">
        <v>6573.4</v>
      </c>
      <c r="H52" s="19">
        <v>7140.9</v>
      </c>
      <c r="I52" s="19">
        <v>7059.4</v>
      </c>
      <c r="J52" s="19">
        <v>7775</v>
      </c>
      <c r="K52" s="12">
        <f t="shared" si="15"/>
        <v>119.33329952499281</v>
      </c>
      <c r="L52" s="12">
        <f t="shared" si="16"/>
        <v>131.42992376219215</v>
      </c>
    </row>
    <row r="53" spans="1:12" s="13" customFormat="1" ht="20.100000000000001" customHeight="1" x14ac:dyDescent="0.2">
      <c r="A53" s="38" t="s">
        <v>107</v>
      </c>
      <c r="B53" s="14" t="s">
        <v>62</v>
      </c>
      <c r="C53" s="16">
        <v>1132.7</v>
      </c>
      <c r="D53" s="17">
        <v>1473</v>
      </c>
      <c r="E53" s="17">
        <v>1528.1</v>
      </c>
      <c r="F53" s="17">
        <v>1614</v>
      </c>
      <c r="G53" s="17">
        <v>1649.9</v>
      </c>
      <c r="H53" s="17">
        <v>1778.1</v>
      </c>
      <c r="I53" s="17">
        <v>1771.9</v>
      </c>
      <c r="J53" s="17">
        <v>1943.7</v>
      </c>
      <c r="K53" s="12">
        <f t="shared" si="15"/>
        <v>120.2919212491514</v>
      </c>
      <c r="L53" s="12">
        <f t="shared" si="16"/>
        <v>131.9551934826884</v>
      </c>
    </row>
    <row r="54" spans="1:12" s="13" customFormat="1" ht="20.100000000000001" customHeight="1" x14ac:dyDescent="0.2">
      <c r="A54" s="38" t="s">
        <v>108</v>
      </c>
      <c r="B54" s="14" t="s">
        <v>62</v>
      </c>
      <c r="C54" s="16">
        <v>2991.1</v>
      </c>
      <c r="D54" s="17">
        <v>4212</v>
      </c>
      <c r="E54" s="17">
        <v>4328.8</v>
      </c>
      <c r="F54" s="17">
        <v>4615.1000000000004</v>
      </c>
      <c r="G54" s="17">
        <v>4673.7</v>
      </c>
      <c r="H54" s="17">
        <v>5084.3</v>
      </c>
      <c r="I54" s="17">
        <v>5019.2</v>
      </c>
      <c r="J54" s="17">
        <v>5528.1</v>
      </c>
      <c r="K54" s="12">
        <f>I54/D54*100</f>
        <v>119.16429249762584</v>
      </c>
      <c r="L54" s="12">
        <f t="shared" si="16"/>
        <v>131.24643874643874</v>
      </c>
    </row>
    <row r="55" spans="1:12" s="13" customFormat="1" ht="20.100000000000001" customHeight="1" x14ac:dyDescent="0.2">
      <c r="A55" s="38" t="s">
        <v>109</v>
      </c>
      <c r="B55" s="14" t="s">
        <v>62</v>
      </c>
      <c r="C55" s="17">
        <v>217</v>
      </c>
      <c r="D55" s="17">
        <v>230.7</v>
      </c>
      <c r="E55" s="17">
        <v>231.4</v>
      </c>
      <c r="F55" s="17">
        <v>252.8</v>
      </c>
      <c r="G55" s="17">
        <v>249.8</v>
      </c>
      <c r="H55" s="17">
        <v>278.5</v>
      </c>
      <c r="I55" s="17">
        <v>268.3</v>
      </c>
      <c r="J55" s="17">
        <v>303.2</v>
      </c>
      <c r="K55" s="12">
        <f>I55/D55*100</f>
        <v>116.29822280017339</v>
      </c>
      <c r="L55" s="12">
        <f>J55/D55*100</f>
        <v>131.42609449501518</v>
      </c>
    </row>
    <row r="56" spans="1:12" ht="39.950000000000003" customHeight="1" x14ac:dyDescent="0.2">
      <c r="A56" s="36" t="s">
        <v>78</v>
      </c>
      <c r="B56" s="2" t="s">
        <v>25</v>
      </c>
      <c r="C56" s="12">
        <v>128.6</v>
      </c>
      <c r="D56" s="12">
        <v>133</v>
      </c>
      <c r="E56" s="12">
        <v>122.2</v>
      </c>
      <c r="F56" s="12">
        <v>167</v>
      </c>
      <c r="G56" s="12">
        <v>125.9</v>
      </c>
      <c r="H56" s="12">
        <v>179.7</v>
      </c>
      <c r="I56" s="12">
        <v>129.6</v>
      </c>
      <c r="J56" s="12">
        <v>176.6</v>
      </c>
      <c r="K56" s="12">
        <f>I56/D56*100</f>
        <v>97.443609022556387</v>
      </c>
      <c r="L56" s="12">
        <f>J56/D56*100</f>
        <v>132.78195488721803</v>
      </c>
    </row>
    <row r="57" spans="1:12" s="13" customFormat="1" ht="20.100000000000001" customHeight="1" x14ac:dyDescent="0.2">
      <c r="A57" s="84" t="s">
        <v>85</v>
      </c>
      <c r="B57" s="84"/>
      <c r="C57" s="84"/>
      <c r="D57" s="84"/>
      <c r="E57" s="84"/>
      <c r="F57" s="84"/>
      <c r="G57" s="84"/>
      <c r="H57" s="84"/>
      <c r="I57" s="84"/>
      <c r="J57" s="84"/>
      <c r="K57" s="85"/>
      <c r="L57" s="85"/>
    </row>
    <row r="58" spans="1:12" ht="30" customHeight="1" x14ac:dyDescent="0.2">
      <c r="A58" s="36" t="s">
        <v>68</v>
      </c>
      <c r="B58" s="14" t="s">
        <v>62</v>
      </c>
      <c r="C58" s="9">
        <v>118545.1</v>
      </c>
      <c r="D58" s="9">
        <v>64680.48052903502</v>
      </c>
      <c r="E58" s="9">
        <v>64745.16100956405</v>
      </c>
      <c r="F58" s="9">
        <v>66297.492542260894</v>
      </c>
      <c r="G58" s="9">
        <v>69795.283568310057</v>
      </c>
      <c r="H58" s="9">
        <v>79225.503588001768</v>
      </c>
      <c r="I58" s="9">
        <v>72517.29962747416</v>
      </c>
      <c r="J58" s="9">
        <v>84612.837831985889</v>
      </c>
      <c r="K58" s="6">
        <f>I58/D58*100</f>
        <v>112.11620420000004</v>
      </c>
      <c r="L58" s="6">
        <f>J58/D58*100</f>
        <v>130.81665000000001</v>
      </c>
    </row>
    <row r="59" spans="1:12" ht="20.100000000000001" customHeight="1" x14ac:dyDescent="0.2">
      <c r="A59" s="82" t="s">
        <v>106</v>
      </c>
      <c r="B59" s="82"/>
      <c r="C59" s="82"/>
      <c r="D59" s="82"/>
      <c r="E59" s="82"/>
      <c r="F59" s="82"/>
      <c r="G59" s="82"/>
      <c r="H59" s="82"/>
      <c r="I59" s="82"/>
      <c r="J59" s="82"/>
      <c r="K59" s="83"/>
      <c r="L59" s="83"/>
    </row>
    <row r="60" spans="1:12" ht="20.100000000000001" customHeight="1" x14ac:dyDescent="0.2">
      <c r="A60" s="40" t="s">
        <v>91</v>
      </c>
      <c r="B60" s="2" t="s">
        <v>7</v>
      </c>
      <c r="C60" s="20">
        <v>689.3</v>
      </c>
      <c r="D60" s="20">
        <v>681.2</v>
      </c>
      <c r="E60" s="20">
        <v>672.7</v>
      </c>
      <c r="F60" s="20">
        <v>673.3</v>
      </c>
      <c r="G60" s="20">
        <v>665.2</v>
      </c>
      <c r="H60" s="20">
        <v>667</v>
      </c>
      <c r="I60" s="20">
        <v>659</v>
      </c>
      <c r="J60" s="20">
        <v>662</v>
      </c>
      <c r="K60" s="6">
        <f>I60/D60*100</f>
        <v>96.741045214327642</v>
      </c>
      <c r="L60" s="6">
        <f>J60/D60*100</f>
        <v>97.181444509688774</v>
      </c>
    </row>
    <row r="61" spans="1:12" s="5" customFormat="1" ht="30" customHeight="1" x14ac:dyDescent="0.2">
      <c r="A61" s="57" t="s">
        <v>113</v>
      </c>
      <c r="B61" s="58" t="s">
        <v>7</v>
      </c>
      <c r="C61" s="20">
        <v>685.6</v>
      </c>
      <c r="D61" s="20">
        <v>676.8</v>
      </c>
      <c r="E61" s="20">
        <v>668.6</v>
      </c>
      <c r="F61" s="20">
        <v>669.8</v>
      </c>
      <c r="G61" s="20">
        <v>661.9</v>
      </c>
      <c r="H61" s="20">
        <v>664.2</v>
      </c>
      <c r="I61" s="20">
        <v>656.1</v>
      </c>
      <c r="J61" s="20">
        <v>659.6</v>
      </c>
      <c r="K61" s="6">
        <f>I61/D61*100</f>
        <v>96.941489361702139</v>
      </c>
      <c r="L61" s="6">
        <f>J61/D61*100</f>
        <v>97.458628841607577</v>
      </c>
    </row>
    <row r="62" spans="1:12" ht="20.100000000000001" customHeight="1" x14ac:dyDescent="0.2">
      <c r="A62" s="40" t="s">
        <v>34</v>
      </c>
      <c r="B62" s="2" t="s">
        <v>7</v>
      </c>
      <c r="C62" s="59">
        <v>-5.42</v>
      </c>
      <c r="D62" s="59">
        <v>-5.43</v>
      </c>
      <c r="E62" s="59">
        <v>-4.8</v>
      </c>
      <c r="F62" s="59">
        <v>-4.5</v>
      </c>
      <c r="G62" s="59">
        <v>-4.25</v>
      </c>
      <c r="H62" s="59">
        <v>-3.8</v>
      </c>
      <c r="I62" s="59">
        <v>-3.76</v>
      </c>
      <c r="J62" s="59">
        <v>-3.2</v>
      </c>
      <c r="K62" s="8">
        <f>I62/D62*100</f>
        <v>69.244935543278089</v>
      </c>
      <c r="L62" s="8">
        <f>J62/D62*100</f>
        <v>58.931860036832418</v>
      </c>
    </row>
    <row r="63" spans="1:12" ht="20.100000000000001" customHeight="1" x14ac:dyDescent="0.2">
      <c r="A63" s="40" t="s">
        <v>37</v>
      </c>
      <c r="B63" s="2" t="s">
        <v>7</v>
      </c>
      <c r="C63" s="59">
        <v>-2.04</v>
      </c>
      <c r="D63" s="59">
        <v>-3.37</v>
      </c>
      <c r="E63" s="59">
        <v>-3.4</v>
      </c>
      <c r="F63" s="59">
        <v>-2.5</v>
      </c>
      <c r="G63" s="59">
        <v>-2.5</v>
      </c>
      <c r="H63" s="59">
        <v>-1.8</v>
      </c>
      <c r="I63" s="59">
        <v>-2</v>
      </c>
      <c r="J63" s="59">
        <v>-1.4</v>
      </c>
      <c r="K63" s="6">
        <f>I63/D63*100</f>
        <v>59.347181008902069</v>
      </c>
      <c r="L63" s="6">
        <f>J63/D63*100</f>
        <v>41.543026706231451</v>
      </c>
    </row>
    <row r="64" spans="1:12" ht="20.100000000000001" customHeight="1" x14ac:dyDescent="0.2">
      <c r="A64" s="57" t="s">
        <v>114</v>
      </c>
      <c r="B64" s="58"/>
      <c r="C64" s="20"/>
      <c r="D64" s="20"/>
      <c r="E64" s="20"/>
      <c r="F64" s="20"/>
      <c r="G64" s="20"/>
      <c r="H64" s="20"/>
      <c r="I64" s="20"/>
      <c r="J64" s="20"/>
      <c r="K64" s="3"/>
      <c r="L64" s="3"/>
    </row>
    <row r="65" spans="1:12" ht="30" customHeight="1" x14ac:dyDescent="0.2">
      <c r="A65" s="57" t="s">
        <v>121</v>
      </c>
      <c r="B65" s="58" t="s">
        <v>7</v>
      </c>
      <c r="C65" s="20">
        <v>122.5</v>
      </c>
      <c r="D65" s="20">
        <v>120.494</v>
      </c>
      <c r="E65" s="20">
        <v>118.06399999999999</v>
      </c>
      <c r="F65" s="20">
        <v>118.114</v>
      </c>
      <c r="G65" s="20">
        <v>115.161</v>
      </c>
      <c r="H65" s="20">
        <v>115.386</v>
      </c>
      <c r="I65" s="20">
        <v>111.985</v>
      </c>
      <c r="J65" s="20">
        <v>112.51</v>
      </c>
      <c r="K65" s="6">
        <f>I65/D65*100</f>
        <v>92.938237588593623</v>
      </c>
      <c r="L65" s="6">
        <f t="shared" ref="L65:L68" si="17">J65/D65*100</f>
        <v>93.373943930818143</v>
      </c>
    </row>
    <row r="66" spans="1:12" ht="30" customHeight="1" x14ac:dyDescent="0.2">
      <c r="A66" s="57" t="s">
        <v>122</v>
      </c>
      <c r="B66" s="58" t="s">
        <v>7</v>
      </c>
      <c r="C66" s="20">
        <v>395.1</v>
      </c>
      <c r="D66" s="20">
        <v>393.60899999999998</v>
      </c>
      <c r="E66" s="20">
        <v>391.94499999999999</v>
      </c>
      <c r="F66" s="20">
        <v>392.303</v>
      </c>
      <c r="G66" s="20">
        <v>391.38</v>
      </c>
      <c r="H66" s="20">
        <v>392.37799999999999</v>
      </c>
      <c r="I66" s="20">
        <v>391.69799999999998</v>
      </c>
      <c r="J66" s="20">
        <v>393.32299999999998</v>
      </c>
      <c r="K66" s="6">
        <f>I66/D66*100</f>
        <v>99.514492808853461</v>
      </c>
      <c r="L66" s="6">
        <f>J66/D66*100</f>
        <v>99.927339059828412</v>
      </c>
    </row>
    <row r="67" spans="1:12" ht="30" customHeight="1" x14ac:dyDescent="0.2">
      <c r="A67" s="57" t="s">
        <v>123</v>
      </c>
      <c r="B67" s="58" t="s">
        <v>7</v>
      </c>
      <c r="C67" s="20">
        <v>171.7</v>
      </c>
      <c r="D67" s="20">
        <v>167.113</v>
      </c>
      <c r="E67" s="20">
        <v>162.70400000000001</v>
      </c>
      <c r="F67" s="20">
        <v>162.89599999999999</v>
      </c>
      <c r="G67" s="20">
        <v>158.697</v>
      </c>
      <c r="H67" s="20">
        <v>159.249</v>
      </c>
      <c r="I67" s="20">
        <v>155.30500000000001</v>
      </c>
      <c r="J67" s="20">
        <v>156.18</v>
      </c>
      <c r="K67" s="6">
        <f>I67/D67*100</f>
        <v>92.934122420158815</v>
      </c>
      <c r="L67" s="6">
        <f t="shared" si="17"/>
        <v>93.457720225236812</v>
      </c>
    </row>
    <row r="68" spans="1:12" ht="20.100000000000001" customHeight="1" x14ac:dyDescent="0.2">
      <c r="A68" s="40" t="s">
        <v>80</v>
      </c>
      <c r="B68" s="2" t="s">
        <v>7</v>
      </c>
      <c r="C68" s="20">
        <v>440.4</v>
      </c>
      <c r="D68" s="20">
        <v>438</v>
      </c>
      <c r="E68" s="20">
        <v>435</v>
      </c>
      <c r="F68" s="20">
        <v>436.2</v>
      </c>
      <c r="G68" s="20">
        <v>433.8</v>
      </c>
      <c r="H68" s="20">
        <v>435.8</v>
      </c>
      <c r="I68" s="20">
        <v>433.7</v>
      </c>
      <c r="J68" s="20">
        <v>436.3</v>
      </c>
      <c r="K68" s="12">
        <f t="shared" ref="K68" si="18">I68/D68*100</f>
        <v>99.018264840182653</v>
      </c>
      <c r="L68" s="12">
        <f t="shared" si="17"/>
        <v>99.611872146118728</v>
      </c>
    </row>
    <row r="69" spans="1:12" s="54" customFormat="1" ht="20.100000000000001" customHeight="1" x14ac:dyDescent="0.2">
      <c r="A69" s="24" t="s">
        <v>79</v>
      </c>
      <c r="B69" s="24"/>
      <c r="C69" s="71"/>
      <c r="D69" s="71"/>
      <c r="E69" s="71"/>
      <c r="F69" s="71"/>
      <c r="G69" s="71"/>
      <c r="H69" s="71"/>
      <c r="I69" s="71"/>
      <c r="J69" s="71"/>
      <c r="K69" s="72"/>
      <c r="L69" s="72"/>
    </row>
    <row r="70" spans="1:12" s="54" customFormat="1" ht="30" customHeight="1" x14ac:dyDescent="0.2">
      <c r="A70" s="24" t="s">
        <v>81</v>
      </c>
      <c r="B70" s="24" t="s">
        <v>7</v>
      </c>
      <c r="C70" s="20">
        <v>385.2</v>
      </c>
      <c r="D70" s="20">
        <v>383.8</v>
      </c>
      <c r="E70" s="20">
        <v>382.2</v>
      </c>
      <c r="F70" s="20">
        <v>383</v>
      </c>
      <c r="G70" s="20">
        <v>381.6</v>
      </c>
      <c r="H70" s="20">
        <v>383</v>
      </c>
      <c r="I70" s="20">
        <v>382</v>
      </c>
      <c r="J70" s="20">
        <v>383.8</v>
      </c>
      <c r="K70" s="12">
        <f t="shared" ref="K70" si="19">I70/D70*100</f>
        <v>99.531005732152153</v>
      </c>
      <c r="L70" s="12">
        <f t="shared" ref="L70" si="20">J70/D70*100</f>
        <v>100</v>
      </c>
    </row>
    <row r="71" spans="1:12" s="54" customFormat="1" ht="20.100000000000001" customHeight="1" x14ac:dyDescent="0.2">
      <c r="A71" s="24" t="s">
        <v>82</v>
      </c>
      <c r="B71" s="24" t="s">
        <v>7</v>
      </c>
      <c r="C71" s="20">
        <v>17.100000000000001</v>
      </c>
      <c r="D71" s="20">
        <v>17.2</v>
      </c>
      <c r="E71" s="20">
        <v>17</v>
      </c>
      <c r="F71" s="20">
        <v>17.3</v>
      </c>
      <c r="G71" s="20">
        <v>17.100000000000001</v>
      </c>
      <c r="H71" s="20">
        <v>17.399999999999999</v>
      </c>
      <c r="I71" s="20">
        <v>17.2</v>
      </c>
      <c r="J71" s="20">
        <v>17.5</v>
      </c>
      <c r="K71" s="12">
        <f>I71/D71*100</f>
        <v>100</v>
      </c>
      <c r="L71" s="12">
        <f>J71/D71*100</f>
        <v>101.74418604651163</v>
      </c>
    </row>
    <row r="72" spans="1:12" s="54" customFormat="1" ht="30" customHeight="1" x14ac:dyDescent="0.2">
      <c r="A72" s="24" t="s">
        <v>89</v>
      </c>
      <c r="B72" s="24" t="s">
        <v>7</v>
      </c>
      <c r="C72" s="20">
        <v>38.1</v>
      </c>
      <c r="D72" s="20">
        <v>37</v>
      </c>
      <c r="E72" s="20">
        <v>35.799999999999997</v>
      </c>
      <c r="F72" s="20">
        <v>35.9</v>
      </c>
      <c r="G72" s="20">
        <v>35.1</v>
      </c>
      <c r="H72" s="20">
        <v>35.4</v>
      </c>
      <c r="I72" s="20">
        <v>34.5</v>
      </c>
      <c r="J72" s="20">
        <v>35</v>
      </c>
      <c r="K72" s="12">
        <f>I72/D72*100</f>
        <v>93.243243243243242</v>
      </c>
      <c r="L72" s="12">
        <f>J72/D72*100</f>
        <v>94.594594594594597</v>
      </c>
    </row>
    <row r="73" spans="1:12" s="54" customFormat="1" ht="20.100000000000001" customHeight="1" x14ac:dyDescent="0.2">
      <c r="A73" s="40" t="s">
        <v>83</v>
      </c>
      <c r="B73" s="24"/>
      <c r="C73" s="53"/>
      <c r="D73" s="53"/>
      <c r="E73" s="53"/>
      <c r="F73" s="53"/>
      <c r="G73" s="53"/>
      <c r="H73" s="53"/>
      <c r="I73" s="53"/>
      <c r="J73" s="53"/>
      <c r="K73" s="24"/>
      <c r="L73" s="24"/>
    </row>
    <row r="74" spans="1:12" s="13" customFormat="1" ht="20.100000000000001" customHeight="1" x14ac:dyDescent="0.2">
      <c r="A74" s="24" t="s">
        <v>90</v>
      </c>
      <c r="B74" s="14" t="s">
        <v>7</v>
      </c>
      <c r="C74" s="20">
        <v>354.7</v>
      </c>
      <c r="D74" s="20">
        <v>351.4</v>
      </c>
      <c r="E74" s="20">
        <v>349.3</v>
      </c>
      <c r="F74" s="20">
        <v>350.8</v>
      </c>
      <c r="G74" s="20">
        <v>349.2</v>
      </c>
      <c r="H74" s="20">
        <v>351.7</v>
      </c>
      <c r="I74" s="20">
        <v>350</v>
      </c>
      <c r="J74" s="20">
        <v>353.2</v>
      </c>
      <c r="K74" s="12">
        <f t="shared" ref="K74:K78" si="21">I74/D74*100</f>
        <v>99.601593625498026</v>
      </c>
      <c r="L74" s="12">
        <f t="shared" ref="L74:L79" si="22">J74/D74*100</f>
        <v>100.51223676721686</v>
      </c>
    </row>
    <row r="75" spans="1:12" s="13" customFormat="1" ht="30" customHeight="1" x14ac:dyDescent="0.2">
      <c r="A75" s="24" t="s">
        <v>88</v>
      </c>
      <c r="B75" s="14" t="s">
        <v>7</v>
      </c>
      <c r="C75" s="20">
        <v>34.200000000000003</v>
      </c>
      <c r="D75" s="20">
        <v>35.5</v>
      </c>
      <c r="E75" s="20">
        <v>36.299999999999997</v>
      </c>
      <c r="F75" s="20">
        <v>36.6</v>
      </c>
      <c r="G75" s="20">
        <v>38</v>
      </c>
      <c r="H75" s="20">
        <v>38.200000000000003</v>
      </c>
      <c r="I75" s="20">
        <v>38.799999999999997</v>
      </c>
      <c r="J75" s="20">
        <v>39.200000000000003</v>
      </c>
      <c r="K75" s="12">
        <f t="shared" si="21"/>
        <v>109.29577464788731</v>
      </c>
      <c r="L75" s="12">
        <f t="shared" si="22"/>
        <v>110.42253521126761</v>
      </c>
    </row>
    <row r="76" spans="1:12" s="13" customFormat="1" ht="39.950000000000003" customHeight="1" x14ac:dyDescent="0.2">
      <c r="A76" s="24" t="s">
        <v>93</v>
      </c>
      <c r="B76" s="14" t="s">
        <v>7</v>
      </c>
      <c r="C76" s="20">
        <v>7.1</v>
      </c>
      <c r="D76" s="20">
        <v>3.1</v>
      </c>
      <c r="E76" s="20">
        <v>3.3</v>
      </c>
      <c r="F76" s="20">
        <v>3</v>
      </c>
      <c r="G76" s="20">
        <v>3</v>
      </c>
      <c r="H76" s="20">
        <v>2.5</v>
      </c>
      <c r="I76" s="20">
        <v>2.5</v>
      </c>
      <c r="J76" s="20">
        <v>2.2999999999999998</v>
      </c>
      <c r="K76" s="12">
        <f t="shared" si="21"/>
        <v>80.645161290322577</v>
      </c>
      <c r="L76" s="12">
        <f t="shared" si="22"/>
        <v>74.193548387096769</v>
      </c>
    </row>
    <row r="77" spans="1:12" s="13" customFormat="1" ht="39.950000000000003" customHeight="1" x14ac:dyDescent="0.2">
      <c r="A77" s="24" t="s">
        <v>94</v>
      </c>
      <c r="B77" s="14" t="s">
        <v>7</v>
      </c>
      <c r="C77" s="20">
        <f>C68-C74-C75-C76</f>
        <v>44.399999999999984</v>
      </c>
      <c r="D77" s="20">
        <f t="shared" ref="D77:E77" si="23">D68-D74-D75-D76</f>
        <v>48.000000000000021</v>
      </c>
      <c r="E77" s="20">
        <f t="shared" si="23"/>
        <v>46.099999999999994</v>
      </c>
      <c r="F77" s="20">
        <f t="shared" ref="F77" si="24">F68-F74-F75-F76</f>
        <v>45.799999999999976</v>
      </c>
      <c r="G77" s="20">
        <f t="shared" ref="G77" si="25">G68-G74-G75-G76</f>
        <v>43.600000000000023</v>
      </c>
      <c r="H77" s="20">
        <f t="shared" ref="H77" si="26">H68-H74-H75-H76</f>
        <v>43.40000000000002</v>
      </c>
      <c r="I77" s="20">
        <f t="shared" ref="I77" si="27">I68-I74-I75-I76</f>
        <v>42.399999999999991</v>
      </c>
      <c r="J77" s="20">
        <f t="shared" ref="J77" si="28">J68-J74-J75-J76</f>
        <v>41.600000000000023</v>
      </c>
      <c r="K77" s="12">
        <f t="shared" si="21"/>
        <v>88.333333333333272</v>
      </c>
      <c r="L77" s="12">
        <f t="shared" si="22"/>
        <v>86.666666666666686</v>
      </c>
    </row>
    <row r="78" spans="1:12" ht="39.950000000000003" customHeight="1" x14ac:dyDescent="0.2">
      <c r="A78" s="40" t="s">
        <v>92</v>
      </c>
      <c r="B78" s="2" t="s">
        <v>4</v>
      </c>
      <c r="C78" s="60">
        <v>1.79</v>
      </c>
      <c r="D78" s="60">
        <f>D76/D66*100</f>
        <v>0.78758361724452441</v>
      </c>
      <c r="E78" s="60">
        <f t="shared" ref="E78:J78" si="29">E76/E66*100</f>
        <v>0.84195486611641934</v>
      </c>
      <c r="F78" s="60">
        <f t="shared" si="29"/>
        <v>0.76471502894446386</v>
      </c>
      <c r="G78" s="60">
        <f t="shared" si="29"/>
        <v>0.7665184730952016</v>
      </c>
      <c r="H78" s="60">
        <f t="shared" si="29"/>
        <v>0.63714071635005021</v>
      </c>
      <c r="I78" s="60">
        <f t="shared" si="29"/>
        <v>0.63824681259541793</v>
      </c>
      <c r="J78" s="60">
        <f t="shared" si="29"/>
        <v>0.58476112508040468</v>
      </c>
      <c r="K78" s="12">
        <f t="shared" si="21"/>
        <v>81.038609567377378</v>
      </c>
      <c r="L78" s="12">
        <f t="shared" si="22"/>
        <v>74.247497316700958</v>
      </c>
    </row>
    <row r="79" spans="1:12" ht="50.1" customHeight="1" x14ac:dyDescent="0.2">
      <c r="A79" s="40" t="s">
        <v>87</v>
      </c>
      <c r="B79" s="2" t="s">
        <v>7</v>
      </c>
      <c r="C79" s="12">
        <v>152.5</v>
      </c>
      <c r="D79" s="12">
        <v>150.5</v>
      </c>
      <c r="E79" s="12">
        <v>148.5</v>
      </c>
      <c r="F79" s="12">
        <v>149</v>
      </c>
      <c r="G79" s="12">
        <v>146.5</v>
      </c>
      <c r="H79" s="12">
        <v>148</v>
      </c>
      <c r="I79" s="12">
        <v>146</v>
      </c>
      <c r="J79" s="12">
        <v>148</v>
      </c>
      <c r="K79" s="12">
        <f>I79/D79*100</f>
        <v>97.009966777408636</v>
      </c>
      <c r="L79" s="12">
        <f t="shared" si="22"/>
        <v>98.338870431893682</v>
      </c>
    </row>
    <row r="80" spans="1:12" ht="20.100000000000001" customHeight="1" x14ac:dyDescent="0.2">
      <c r="A80" s="82" t="s">
        <v>8</v>
      </c>
      <c r="B80" s="82"/>
      <c r="C80" s="82"/>
      <c r="D80" s="82"/>
      <c r="E80" s="82"/>
      <c r="F80" s="82"/>
      <c r="G80" s="82"/>
      <c r="H80" s="82"/>
      <c r="I80" s="82"/>
      <c r="J80" s="82"/>
      <c r="K80" s="83"/>
      <c r="L80" s="83"/>
    </row>
    <row r="81" spans="1:12" s="13" customFormat="1" ht="30" customHeight="1" x14ac:dyDescent="0.2">
      <c r="A81" s="40" t="s">
        <v>104</v>
      </c>
      <c r="B81" s="14" t="s">
        <v>97</v>
      </c>
      <c r="C81" s="64">
        <v>112059.3</v>
      </c>
      <c r="D81" s="64">
        <v>117990</v>
      </c>
      <c r="E81" s="64">
        <v>122985.9</v>
      </c>
      <c r="F81" s="64">
        <v>129786.9</v>
      </c>
      <c r="G81" s="64">
        <v>128475.2</v>
      </c>
      <c r="H81" s="64">
        <v>139912.29999999999</v>
      </c>
      <c r="I81" s="64">
        <v>135069.70000000001</v>
      </c>
      <c r="J81" s="64">
        <v>149328</v>
      </c>
      <c r="K81" s="12">
        <f>I81/D81*100</f>
        <v>114.47554877531996</v>
      </c>
      <c r="L81" s="12">
        <f>J81/D81*100</f>
        <v>126.55987795575896</v>
      </c>
    </row>
    <row r="82" spans="1:12" ht="50.1" customHeight="1" x14ac:dyDescent="0.2">
      <c r="A82" s="40" t="s">
        <v>86</v>
      </c>
      <c r="B82" s="2" t="s">
        <v>31</v>
      </c>
      <c r="C82" s="64">
        <v>47060</v>
      </c>
      <c r="D82" s="64">
        <v>50440</v>
      </c>
      <c r="E82" s="64">
        <v>53012</v>
      </c>
      <c r="F82" s="64">
        <v>55232</v>
      </c>
      <c r="G82" s="64">
        <v>55504</v>
      </c>
      <c r="H82" s="64">
        <v>59264</v>
      </c>
      <c r="I82" s="64">
        <v>57946</v>
      </c>
      <c r="J82" s="64">
        <v>62820</v>
      </c>
      <c r="K82" s="12">
        <f>I82/D82*100</f>
        <v>114.88104678826328</v>
      </c>
      <c r="L82" s="12">
        <f>J82/D82*100</f>
        <v>124.54401268834259</v>
      </c>
    </row>
    <row r="83" spans="1:12" ht="39.950000000000003" customHeight="1" x14ac:dyDescent="0.2">
      <c r="A83" s="40" t="s">
        <v>75</v>
      </c>
      <c r="B83" s="2" t="s">
        <v>5</v>
      </c>
      <c r="C83" s="12">
        <v>103.8</v>
      </c>
      <c r="D83" s="12">
        <f>D82/C82/D11*10000</f>
        <v>92.001991795698672</v>
      </c>
      <c r="E83" s="12">
        <f>E82/D82/E11*10000</f>
        <v>96.421218051786482</v>
      </c>
      <c r="F83" s="12">
        <f>F82/D82/F11*10000</f>
        <v>100.45907936761999</v>
      </c>
      <c r="G83" s="12">
        <f>G82/E82/G11*10000</f>
        <v>100.09638858058618</v>
      </c>
      <c r="H83" s="12">
        <f>H82/F82/H11*10000</f>
        <v>102.58137272930703</v>
      </c>
      <c r="I83" s="12">
        <f>I82/G82/I11*10000</f>
        <v>100.38431048628512</v>
      </c>
      <c r="J83" s="12">
        <f>J82/H82/J11*10000</f>
        <v>101.92333651769397</v>
      </c>
      <c r="K83" s="12">
        <f>E83*G83*I83/10000</f>
        <v>96.885071121717246</v>
      </c>
      <c r="L83" s="12">
        <f>F83*H83*J83/10000</f>
        <v>105.03434521565384</v>
      </c>
    </row>
    <row r="84" spans="1:12" ht="20.100000000000001" customHeight="1" x14ac:dyDescent="0.2">
      <c r="A84" s="82" t="s">
        <v>57</v>
      </c>
      <c r="B84" s="82"/>
      <c r="C84" s="82"/>
      <c r="D84" s="82"/>
      <c r="E84" s="82"/>
      <c r="F84" s="82"/>
      <c r="G84" s="82"/>
      <c r="H84" s="82"/>
      <c r="I84" s="82"/>
      <c r="J84" s="82"/>
      <c r="K84" s="83"/>
      <c r="L84" s="83"/>
    </row>
    <row r="85" spans="1:12" s="13" customFormat="1" ht="39.950000000000003" customHeight="1" x14ac:dyDescent="0.2">
      <c r="A85" s="40" t="s">
        <v>46</v>
      </c>
      <c r="B85" s="14" t="s">
        <v>10</v>
      </c>
      <c r="C85" s="20">
        <v>930.8</v>
      </c>
      <c r="D85" s="20">
        <v>819.6</v>
      </c>
      <c r="E85" s="20">
        <v>922.8</v>
      </c>
      <c r="F85" s="20">
        <v>933.2</v>
      </c>
      <c r="G85" s="20">
        <v>930.8</v>
      </c>
      <c r="H85" s="20">
        <v>934.8</v>
      </c>
      <c r="I85" s="20">
        <v>931.6</v>
      </c>
      <c r="J85" s="20">
        <v>935.6</v>
      </c>
      <c r="K85" s="12">
        <f>I85/D85*100</f>
        <v>113.66520253782333</v>
      </c>
      <c r="L85" s="12">
        <f>J85/D85*100</f>
        <v>114.15324548560272</v>
      </c>
    </row>
    <row r="86" spans="1:12" s="13" customFormat="1" ht="30" customHeight="1" x14ac:dyDescent="0.2">
      <c r="A86" s="40" t="s">
        <v>67</v>
      </c>
      <c r="B86" s="14" t="s">
        <v>11</v>
      </c>
      <c r="C86" s="14">
        <v>253.1</v>
      </c>
      <c r="D86" s="20">
        <v>210.6</v>
      </c>
      <c r="E86" s="14">
        <v>210.4</v>
      </c>
      <c r="F86" s="14">
        <v>218.2</v>
      </c>
      <c r="G86" s="14">
        <v>215</v>
      </c>
      <c r="H86" s="14">
        <v>230.2</v>
      </c>
      <c r="I86" s="12">
        <v>221.9</v>
      </c>
      <c r="J86" s="12">
        <v>244.7</v>
      </c>
      <c r="K86" s="12">
        <f>I86/D86*100</f>
        <v>105.3656220322887</v>
      </c>
      <c r="L86" s="12">
        <f>J86/D86*100</f>
        <v>116.19183285849952</v>
      </c>
    </row>
    <row r="87" spans="1:12" ht="20.100000000000001" customHeight="1" x14ac:dyDescent="0.2">
      <c r="A87" s="82" t="s">
        <v>12</v>
      </c>
      <c r="B87" s="82"/>
      <c r="C87" s="82"/>
      <c r="D87" s="82"/>
      <c r="E87" s="82"/>
      <c r="F87" s="82"/>
      <c r="G87" s="82"/>
      <c r="H87" s="82"/>
      <c r="I87" s="82"/>
      <c r="J87" s="82"/>
      <c r="K87" s="83"/>
      <c r="L87" s="83"/>
    </row>
    <row r="88" spans="1:12" s="13" customFormat="1" ht="20.100000000000001" customHeight="1" x14ac:dyDescent="0.2">
      <c r="A88" s="40" t="s">
        <v>56</v>
      </c>
      <c r="B88" s="14" t="s">
        <v>62</v>
      </c>
      <c r="C88" s="20">
        <v>3579.6</v>
      </c>
      <c r="D88" s="20">
        <v>3282.5</v>
      </c>
      <c r="E88" s="20">
        <v>3407.2</v>
      </c>
      <c r="F88" s="20">
        <v>3536.4</v>
      </c>
      <c r="G88" s="20">
        <v>3536.7</v>
      </c>
      <c r="H88" s="20">
        <v>3664.5</v>
      </c>
      <c r="I88" s="20">
        <v>3671.1</v>
      </c>
      <c r="J88" s="20">
        <v>3781.9</v>
      </c>
      <c r="K88" s="20">
        <f>I88/D88*100</f>
        <v>111.83853769992385</v>
      </c>
      <c r="L88" s="20">
        <f>J88/D88*100</f>
        <v>115.21401370906321</v>
      </c>
    </row>
    <row r="89" spans="1:12" ht="20.100000000000001" customHeight="1" x14ac:dyDescent="0.2">
      <c r="A89" s="103" t="s">
        <v>13</v>
      </c>
      <c r="B89" s="103"/>
      <c r="C89" s="82"/>
      <c r="D89" s="82"/>
      <c r="E89" s="82"/>
      <c r="F89" s="82"/>
      <c r="G89" s="82"/>
      <c r="H89" s="82"/>
      <c r="I89" s="82"/>
      <c r="J89" s="82"/>
      <c r="K89" s="83"/>
      <c r="L89" s="83"/>
    </row>
    <row r="90" spans="1:12" ht="20.100000000000001" customHeight="1" x14ac:dyDescent="0.2">
      <c r="A90" s="3" t="s">
        <v>70</v>
      </c>
      <c r="B90" s="2" t="s">
        <v>15</v>
      </c>
      <c r="C90" s="61">
        <v>43676</v>
      </c>
      <c r="D90" s="61">
        <v>39851</v>
      </c>
      <c r="E90" s="61">
        <v>35617</v>
      </c>
      <c r="F90" s="61">
        <v>35767</v>
      </c>
      <c r="G90" s="61">
        <v>33172</v>
      </c>
      <c r="H90" s="61">
        <v>33272</v>
      </c>
      <c r="I90" s="61">
        <v>31475</v>
      </c>
      <c r="J90" s="61">
        <v>31525</v>
      </c>
      <c r="K90" s="6">
        <f>I90/D90*100</f>
        <v>78.981706858046223</v>
      </c>
      <c r="L90" s="6">
        <f>J90/D90*100</f>
        <v>79.107174223984345</v>
      </c>
    </row>
    <row r="91" spans="1:12" ht="30" customHeight="1" x14ac:dyDescent="0.2">
      <c r="A91" s="3" t="s">
        <v>14</v>
      </c>
      <c r="B91" s="2" t="s">
        <v>15</v>
      </c>
      <c r="C91" s="80">
        <v>34419</v>
      </c>
      <c r="D91" s="80">
        <v>33515</v>
      </c>
      <c r="E91" s="80">
        <v>29954</v>
      </c>
      <c r="F91" s="80">
        <v>30080</v>
      </c>
      <c r="G91" s="80">
        <v>27898</v>
      </c>
      <c r="H91" s="80">
        <v>27982</v>
      </c>
      <c r="I91" s="80">
        <v>26470</v>
      </c>
      <c r="J91" s="80">
        <v>26513</v>
      </c>
      <c r="K91" s="12">
        <f>I91/D91*100</f>
        <v>78.979561390422205</v>
      </c>
      <c r="L91" s="12">
        <f>J91/D91*100</f>
        <v>79.10786215127554</v>
      </c>
    </row>
    <row r="92" spans="1:12" ht="39.950000000000003" customHeight="1" x14ac:dyDescent="0.2">
      <c r="A92" s="3" t="s">
        <v>53</v>
      </c>
      <c r="B92" s="2" t="s">
        <v>15</v>
      </c>
      <c r="C92" s="9">
        <v>5464</v>
      </c>
      <c r="D92" s="63">
        <v>5367</v>
      </c>
      <c r="E92" s="64">
        <v>4835</v>
      </c>
      <c r="F92" s="64">
        <v>4500</v>
      </c>
      <c r="G92" s="64">
        <v>4500</v>
      </c>
      <c r="H92" s="64">
        <v>4200</v>
      </c>
      <c r="I92" s="64">
        <v>4200</v>
      </c>
      <c r="J92" s="64">
        <v>3900</v>
      </c>
      <c r="K92" s="6">
        <f t="shared" ref="K92:K97" si="30">I92/D92*100</f>
        <v>78.256008943543875</v>
      </c>
      <c r="L92" s="6">
        <f t="shared" ref="L92:L97" si="31">J92/D92*100</f>
        <v>72.666294019005022</v>
      </c>
    </row>
    <row r="93" spans="1:12" ht="20.100000000000001" customHeight="1" x14ac:dyDescent="0.2">
      <c r="A93" s="3" t="s">
        <v>69</v>
      </c>
      <c r="B93" s="2" t="s">
        <v>15</v>
      </c>
      <c r="C93" s="14">
        <v>351</v>
      </c>
      <c r="D93" s="63">
        <v>294</v>
      </c>
      <c r="E93" s="64">
        <v>266</v>
      </c>
      <c r="F93" s="64">
        <v>263</v>
      </c>
      <c r="G93" s="64">
        <v>248</v>
      </c>
      <c r="H93" s="64">
        <v>246</v>
      </c>
      <c r="I93" s="64">
        <v>234</v>
      </c>
      <c r="J93" s="64">
        <v>229</v>
      </c>
      <c r="K93" s="6">
        <f t="shared" si="30"/>
        <v>79.591836734693871</v>
      </c>
      <c r="L93" s="6">
        <f t="shared" si="31"/>
        <v>77.89115646258503</v>
      </c>
    </row>
    <row r="94" spans="1:12" ht="90" customHeight="1" x14ac:dyDescent="0.2">
      <c r="A94" s="3" t="s">
        <v>112</v>
      </c>
      <c r="B94" s="2" t="s">
        <v>15</v>
      </c>
      <c r="C94" s="41">
        <v>1.0820000000000001</v>
      </c>
      <c r="D94" s="2">
        <v>0.98399999999999999</v>
      </c>
      <c r="E94" s="2">
        <v>0.88400000000000001</v>
      </c>
      <c r="F94" s="2">
        <v>0.88100000000000001</v>
      </c>
      <c r="G94" s="2">
        <v>0.82299999999999995</v>
      </c>
      <c r="H94" s="2">
        <v>0.81699999999999995</v>
      </c>
      <c r="I94" s="81">
        <v>0.78</v>
      </c>
      <c r="J94" s="2">
        <v>0.76600000000000001</v>
      </c>
      <c r="K94" s="6">
        <f t="shared" si="30"/>
        <v>79.268292682926827</v>
      </c>
      <c r="L94" s="6">
        <f t="shared" si="31"/>
        <v>77.845528455284551</v>
      </c>
    </row>
    <row r="95" spans="1:12" ht="20.100000000000001" customHeight="1" x14ac:dyDescent="0.2">
      <c r="A95" s="3" t="s">
        <v>71</v>
      </c>
      <c r="B95" s="2" t="s">
        <v>15</v>
      </c>
      <c r="C95" s="61">
        <v>86240</v>
      </c>
      <c r="D95" s="61">
        <v>88587</v>
      </c>
      <c r="E95" s="61">
        <v>90562</v>
      </c>
      <c r="F95" s="61">
        <v>90612</v>
      </c>
      <c r="G95" s="61">
        <v>90831</v>
      </c>
      <c r="H95" s="61">
        <v>90881</v>
      </c>
      <c r="I95" s="61">
        <v>90200</v>
      </c>
      <c r="J95" s="61">
        <v>90250</v>
      </c>
      <c r="K95" s="6">
        <f t="shared" si="30"/>
        <v>101.82080892230236</v>
      </c>
      <c r="L95" s="6">
        <f t="shared" si="31"/>
        <v>101.87725061239234</v>
      </c>
    </row>
    <row r="96" spans="1:12" ht="39.950000000000003" customHeight="1" x14ac:dyDescent="0.2">
      <c r="A96" s="3" t="s">
        <v>54</v>
      </c>
      <c r="B96" s="2" t="s">
        <v>4</v>
      </c>
      <c r="C96" s="65">
        <v>96.4</v>
      </c>
      <c r="D96" s="65">
        <v>95.8</v>
      </c>
      <c r="E96" s="66">
        <v>96.3</v>
      </c>
      <c r="F96" s="66">
        <v>96.8</v>
      </c>
      <c r="G96" s="66">
        <v>97.6</v>
      </c>
      <c r="H96" s="66">
        <v>97.7</v>
      </c>
      <c r="I96" s="66">
        <v>97.8</v>
      </c>
      <c r="J96" s="66">
        <v>97.9</v>
      </c>
      <c r="K96" s="6">
        <f t="shared" si="30"/>
        <v>102.08768267223383</v>
      </c>
      <c r="L96" s="6">
        <f t="shared" si="31"/>
        <v>102.19206680584551</v>
      </c>
    </row>
    <row r="97" spans="1:12" ht="30" customHeight="1" x14ac:dyDescent="0.2">
      <c r="A97" s="3" t="s">
        <v>105</v>
      </c>
      <c r="B97" s="2" t="s">
        <v>4</v>
      </c>
      <c r="C97" s="62">
        <v>87</v>
      </c>
      <c r="D97" s="6">
        <v>87</v>
      </c>
      <c r="E97" s="6">
        <v>87</v>
      </c>
      <c r="F97" s="6">
        <v>88</v>
      </c>
      <c r="G97" s="2">
        <v>87.1</v>
      </c>
      <c r="H97" s="2">
        <v>88.1</v>
      </c>
      <c r="I97" s="2">
        <v>87.2</v>
      </c>
      <c r="J97" s="2">
        <v>88.2</v>
      </c>
      <c r="K97" s="6">
        <f t="shared" si="30"/>
        <v>100.22988505747125</v>
      </c>
      <c r="L97" s="6">
        <f t="shared" si="31"/>
        <v>101.37931034482759</v>
      </c>
    </row>
    <row r="98" spans="1:12" ht="20.100000000000001" customHeight="1" x14ac:dyDescent="0.2">
      <c r="A98" s="82" t="s">
        <v>19</v>
      </c>
      <c r="B98" s="82"/>
      <c r="C98" s="82"/>
      <c r="D98" s="82"/>
      <c r="E98" s="82"/>
      <c r="F98" s="82"/>
      <c r="G98" s="82"/>
      <c r="H98" s="82"/>
      <c r="I98" s="82"/>
      <c r="J98" s="82"/>
      <c r="K98" s="83"/>
      <c r="L98" s="83"/>
    </row>
    <row r="99" spans="1:12" ht="20.100000000000001" customHeight="1" x14ac:dyDescent="0.2">
      <c r="A99" s="39" t="s">
        <v>16</v>
      </c>
      <c r="B99" s="2"/>
      <c r="C99" s="3"/>
      <c r="D99" s="3"/>
      <c r="E99" s="3"/>
      <c r="F99" s="3"/>
      <c r="G99" s="3"/>
      <c r="H99" s="3"/>
      <c r="I99" s="3"/>
      <c r="J99" s="3"/>
      <c r="K99" s="6"/>
      <c r="L99" s="6"/>
    </row>
    <row r="100" spans="1:12" ht="39.950000000000003" customHeight="1" x14ac:dyDescent="0.2">
      <c r="A100" s="50" t="s">
        <v>17</v>
      </c>
      <c r="B100" s="2" t="s">
        <v>18</v>
      </c>
      <c r="C100" s="67">
        <v>0.62</v>
      </c>
      <c r="D100" s="69">
        <v>0.63</v>
      </c>
      <c r="E100" s="69">
        <v>0.64</v>
      </c>
      <c r="F100" s="69">
        <v>0.64</v>
      </c>
      <c r="G100" s="69">
        <v>0.65</v>
      </c>
      <c r="H100" s="69">
        <v>0.64</v>
      </c>
      <c r="I100" s="69">
        <v>0.65</v>
      </c>
      <c r="J100" s="69">
        <v>0.65</v>
      </c>
      <c r="K100" s="6">
        <f>I100/D100*100</f>
        <v>103.17460317460319</v>
      </c>
      <c r="L100" s="6">
        <f>J100/D100*100</f>
        <v>103.17460317460319</v>
      </c>
    </row>
    <row r="101" spans="1:12" ht="39.950000000000003" customHeight="1" x14ac:dyDescent="0.2">
      <c r="A101" s="51" t="s">
        <v>20</v>
      </c>
      <c r="B101" s="46" t="s">
        <v>18</v>
      </c>
      <c r="C101" s="68">
        <v>7.0000000000000007E-2</v>
      </c>
      <c r="D101" s="68">
        <v>7.0000000000000007E-2</v>
      </c>
      <c r="E101" s="68">
        <v>7.0000000000000007E-2</v>
      </c>
      <c r="F101" s="68">
        <v>7.0000000000000007E-2</v>
      </c>
      <c r="G101" s="74">
        <v>0.08</v>
      </c>
      <c r="H101" s="74">
        <v>7.0000000000000007E-2</v>
      </c>
      <c r="I101" s="68">
        <v>0.08</v>
      </c>
      <c r="J101" s="68">
        <v>0.08</v>
      </c>
      <c r="K101" s="6">
        <f t="shared" ref="K101:K102" si="32">I101/D101*100</f>
        <v>114.28571428571428</v>
      </c>
      <c r="L101" s="6">
        <f t="shared" ref="L101:L102" si="33">J101/D101*100</f>
        <v>114.28571428571428</v>
      </c>
    </row>
    <row r="102" spans="1:12" ht="39.950000000000003" customHeight="1" x14ac:dyDescent="0.2">
      <c r="A102" s="52" t="s">
        <v>96</v>
      </c>
      <c r="B102" s="49" t="s">
        <v>55</v>
      </c>
      <c r="C102" s="67">
        <v>6358</v>
      </c>
      <c r="D102" s="67">
        <v>5876</v>
      </c>
      <c r="E102" s="67">
        <v>4266</v>
      </c>
      <c r="F102" s="67">
        <v>6089</v>
      </c>
      <c r="G102" s="67">
        <v>4946</v>
      </c>
      <c r="H102" s="67">
        <v>7046</v>
      </c>
      <c r="I102" s="67">
        <v>6055</v>
      </c>
      <c r="J102" s="67">
        <v>8612</v>
      </c>
      <c r="K102" s="6">
        <f t="shared" si="32"/>
        <v>103.04628999319266</v>
      </c>
      <c r="L102" s="6">
        <f t="shared" si="33"/>
        <v>146.56228727025186</v>
      </c>
    </row>
    <row r="103" spans="1:12" ht="20.100000000000001" customHeight="1" x14ac:dyDescent="0.2">
      <c r="A103" s="98" t="s">
        <v>26</v>
      </c>
      <c r="B103" s="98"/>
      <c r="C103" s="82"/>
      <c r="D103" s="82"/>
      <c r="E103" s="82"/>
      <c r="F103" s="82"/>
      <c r="G103" s="82"/>
      <c r="H103" s="82"/>
      <c r="I103" s="82"/>
      <c r="J103" s="82"/>
      <c r="K103" s="83"/>
      <c r="L103" s="83"/>
    </row>
    <row r="104" spans="1:12" s="13" customFormat="1" ht="39.950000000000003" customHeight="1" x14ac:dyDescent="0.2">
      <c r="A104" s="40" t="s">
        <v>49</v>
      </c>
      <c r="B104" s="14" t="s">
        <v>4</v>
      </c>
      <c r="C104" s="60">
        <v>47.19</v>
      </c>
      <c r="D104" s="12">
        <v>50</v>
      </c>
      <c r="E104" s="12">
        <v>51</v>
      </c>
      <c r="F104" s="12">
        <v>53</v>
      </c>
      <c r="G104" s="12">
        <v>53</v>
      </c>
      <c r="H104" s="12">
        <v>56</v>
      </c>
      <c r="I104" s="12">
        <v>56</v>
      </c>
      <c r="J104" s="12">
        <v>59</v>
      </c>
      <c r="K104" s="6">
        <f>I104/D104*100</f>
        <v>112.00000000000001</v>
      </c>
      <c r="L104" s="6">
        <f>J104/D104*100</f>
        <v>118</v>
      </c>
    </row>
    <row r="105" spans="1:12" s="13" customFormat="1" ht="30" customHeight="1" x14ac:dyDescent="0.2">
      <c r="A105" s="40" t="s">
        <v>50</v>
      </c>
      <c r="B105" s="14" t="s">
        <v>4</v>
      </c>
      <c r="C105" s="12">
        <v>32</v>
      </c>
      <c r="D105" s="12">
        <v>32.6</v>
      </c>
      <c r="E105" s="12">
        <v>33</v>
      </c>
      <c r="F105" s="12">
        <v>33.200000000000003</v>
      </c>
      <c r="G105" s="12">
        <v>33.6</v>
      </c>
      <c r="H105" s="12">
        <v>33.799999999999997</v>
      </c>
      <c r="I105" s="12">
        <v>33.9</v>
      </c>
      <c r="J105" s="12">
        <v>34.200000000000003</v>
      </c>
      <c r="K105" s="6">
        <f>I105/D105*100</f>
        <v>103.98773006134969</v>
      </c>
      <c r="L105" s="6">
        <f>J105/D105*100</f>
        <v>104.9079754601227</v>
      </c>
    </row>
    <row r="106" spans="1:12" ht="20.100000000000001" customHeight="1" x14ac:dyDescent="0.2">
      <c r="A106" s="82" t="s">
        <v>72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3"/>
      <c r="L106" s="83"/>
    </row>
    <row r="107" spans="1:12" ht="20.100000000000001" customHeight="1" x14ac:dyDescent="0.2">
      <c r="A107" s="39" t="s">
        <v>9</v>
      </c>
      <c r="B107" s="14" t="s">
        <v>62</v>
      </c>
      <c r="C107" s="20">
        <v>193781.8</v>
      </c>
      <c r="D107" s="20">
        <v>200735.6</v>
      </c>
      <c r="E107" s="20">
        <v>215363</v>
      </c>
      <c r="F107" s="20">
        <v>222816.5</v>
      </c>
      <c r="G107" s="20">
        <v>222353.7</v>
      </c>
      <c r="H107" s="20">
        <v>241310.3</v>
      </c>
      <c r="I107" s="20">
        <v>228704.1</v>
      </c>
      <c r="J107" s="20">
        <v>256995.5</v>
      </c>
      <c r="K107" s="20">
        <f>I107/D107*100</f>
        <v>113.93300440978082</v>
      </c>
      <c r="L107" s="20">
        <f>J107/D107*100</f>
        <v>128.02686718250277</v>
      </c>
    </row>
    <row r="108" spans="1:12" ht="39.950000000000003" customHeight="1" x14ac:dyDescent="0.2">
      <c r="A108" s="39" t="s">
        <v>59</v>
      </c>
      <c r="B108" s="7" t="s">
        <v>60</v>
      </c>
      <c r="C108" s="70">
        <v>100</v>
      </c>
      <c r="D108" s="70">
        <v>87.4</v>
      </c>
      <c r="E108" s="70">
        <v>98.7</v>
      </c>
      <c r="F108" s="70">
        <v>100.7</v>
      </c>
      <c r="G108" s="70">
        <v>98.8</v>
      </c>
      <c r="H108" s="70">
        <v>103.1</v>
      </c>
      <c r="I108" s="70">
        <v>98.9</v>
      </c>
      <c r="J108" s="70">
        <v>102.2</v>
      </c>
      <c r="K108" s="6">
        <f>E108*G108*I108/10000</f>
        <v>96.4429284</v>
      </c>
      <c r="L108" s="6">
        <f>F108*H108*J108/10000</f>
        <v>106.10577739999999</v>
      </c>
    </row>
    <row r="109" spans="1:12" ht="20.100000000000001" customHeight="1" x14ac:dyDescent="0.2">
      <c r="A109" s="82" t="s">
        <v>22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3"/>
      <c r="L109" s="83"/>
    </row>
    <row r="110" spans="1:12" ht="39.950000000000003" customHeight="1" x14ac:dyDescent="0.2">
      <c r="A110" s="39" t="s">
        <v>21</v>
      </c>
      <c r="B110" s="2" t="s">
        <v>6</v>
      </c>
      <c r="C110" s="10">
        <v>32.4</v>
      </c>
      <c r="D110" s="10">
        <v>31.6</v>
      </c>
      <c r="E110" s="10">
        <v>31.6</v>
      </c>
      <c r="F110" s="10">
        <v>30.9</v>
      </c>
      <c r="G110" s="10">
        <v>31.5</v>
      </c>
      <c r="H110" s="10">
        <v>30.7</v>
      </c>
      <c r="I110" s="10">
        <v>31.5</v>
      </c>
      <c r="J110" s="10">
        <v>30.5</v>
      </c>
      <c r="K110" s="10">
        <v>99.7</v>
      </c>
      <c r="L110" s="10">
        <v>96.5</v>
      </c>
    </row>
    <row r="111" spans="1:12" ht="30" customHeight="1" x14ac:dyDescent="0.2">
      <c r="A111" s="3" t="s">
        <v>27</v>
      </c>
      <c r="B111" s="2" t="s">
        <v>28</v>
      </c>
      <c r="C111" s="10">
        <v>117646.94</v>
      </c>
      <c r="D111" s="10">
        <v>117417.9</v>
      </c>
      <c r="E111" s="10">
        <v>117303.3</v>
      </c>
      <c r="F111" s="10">
        <v>116731.1</v>
      </c>
      <c r="G111" s="10">
        <v>115364.6</v>
      </c>
      <c r="H111" s="10">
        <v>114225.8</v>
      </c>
      <c r="I111" s="10">
        <v>113451.9</v>
      </c>
      <c r="J111" s="10">
        <v>111775.6</v>
      </c>
      <c r="K111" s="10">
        <v>96.6</v>
      </c>
      <c r="L111" s="10">
        <v>95.2</v>
      </c>
    </row>
    <row r="112" spans="1:12" ht="20.100000000000001" customHeight="1" x14ac:dyDescent="0.2">
      <c r="A112" s="21" t="s">
        <v>74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3" ht="30" customHeight="1" x14ac:dyDescent="0.2">
      <c r="A113" s="86" t="s">
        <v>77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3" ht="30" customHeight="1" x14ac:dyDescent="0.2">
      <c r="A114" s="86" t="s">
        <v>111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48"/>
    </row>
    <row r="115" spans="1:13" ht="20.100000000000001" customHeight="1" x14ac:dyDescent="0.2">
      <c r="A115" s="96" t="s">
        <v>98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</sheetData>
  <mergeCells count="32">
    <mergeCell ref="G7:H7"/>
    <mergeCell ref="I7:J7"/>
    <mergeCell ref="E7:F7"/>
    <mergeCell ref="A6:A8"/>
    <mergeCell ref="A115:L115"/>
    <mergeCell ref="A9:L9"/>
    <mergeCell ref="A109:L109"/>
    <mergeCell ref="A103:L103"/>
    <mergeCell ref="A80:L80"/>
    <mergeCell ref="A87:L87"/>
    <mergeCell ref="A84:L84"/>
    <mergeCell ref="A46:L46"/>
    <mergeCell ref="A98:L98"/>
    <mergeCell ref="A16:L16"/>
    <mergeCell ref="A89:L89"/>
    <mergeCell ref="A113:L113"/>
    <mergeCell ref="A106:L106"/>
    <mergeCell ref="A57:L57"/>
    <mergeCell ref="A59:L59"/>
    <mergeCell ref="A114:L114"/>
    <mergeCell ref="M1:S1"/>
    <mergeCell ref="M2:S2"/>
    <mergeCell ref="H1:L1"/>
    <mergeCell ref="H2:L2"/>
    <mergeCell ref="A42:L42"/>
    <mergeCell ref="A3:L3"/>
    <mergeCell ref="A4:L4"/>
    <mergeCell ref="C6:C8"/>
    <mergeCell ref="D6:D8"/>
    <mergeCell ref="K7:L7"/>
    <mergeCell ref="E6:L6"/>
    <mergeCell ref="B6:B8"/>
  </mergeCells>
  <phoneticPr fontId="6" type="noConversion"/>
  <printOptions horizontalCentered="1"/>
  <pageMargins left="0.39370078740157483" right="0.39370078740157483" top="0.59055118110236227" bottom="0.39370078740157483" header="0.19685039370078741" footer="0.15748031496062992"/>
  <pageSetup paperSize="9" scale="85" orientation="landscape" r:id="rId1"/>
  <headerFooter alignWithMargins="0"/>
  <rowBreaks count="5" manualBreakCount="5">
    <brk id="22" max="11" man="1"/>
    <brk id="41" max="11" man="1"/>
    <brk id="62" max="11" man="1"/>
    <brk id="81" max="11" man="1"/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Company>Мэрия городского округа 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Кончева Наталья Валериевна</cp:lastModifiedBy>
  <cp:lastPrinted>2022-09-23T11:56:57Z</cp:lastPrinted>
  <dcterms:created xsi:type="dcterms:W3CDTF">2008-08-29T06:35:59Z</dcterms:created>
  <dcterms:modified xsi:type="dcterms:W3CDTF">2022-09-26T07:41:23Z</dcterms:modified>
</cp:coreProperties>
</file>