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РОСПИСЬ" sheetId="1" r:id="rId1"/>
    <sheet name="лимиты" sheetId="2" r:id="rId2"/>
    <sheet name="ООП" sheetId="3" r:id="rId3"/>
    <sheet name="ЦГЗ" sheetId="4" r:id="rId4"/>
    <sheet name="Курсы" sheetId="5" r:id="rId5"/>
    <sheet name="ДОБ" sheetId="6" r:id="rId6"/>
  </sheets>
  <definedNames>
    <definedName name="_xlnm.Print_Area" localSheetId="1">'лимиты'!$A$1:$P$122</definedName>
    <definedName name="_xlnm.Print_Area" localSheetId="0">'РОСПИСЬ'!$A$1:$K$54</definedName>
  </definedNames>
  <calcPr fullCalcOnLoad="1"/>
</workbook>
</file>

<file path=xl/sharedStrings.xml><?xml version="1.0" encoding="utf-8"?>
<sst xmlns="http://schemas.openxmlformats.org/spreadsheetml/2006/main" count="1482" uniqueCount="105">
  <si>
    <t xml:space="preserve">Наименование </t>
  </si>
  <si>
    <t>Код</t>
  </si>
  <si>
    <t xml:space="preserve">Сумма на год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</si>
  <si>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</si>
  <si>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</si>
  <si>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</si>
  <si>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>(текущий финансовый год и плановый период)</t>
  </si>
  <si>
    <t>РОСПИСЬ РАСХОДОВ  БЮДЖЕТА ГОРОДСКОГО ОКРУГА ТОЛЬЯТТИ</t>
  </si>
  <si>
    <t>главного распоря-дителя средств  бюджета городского округа</t>
  </si>
  <si>
    <t>УТВЕРЖДАЮ</t>
  </si>
  <si>
    <t>группы вида расходов</t>
  </si>
  <si>
    <t>подгруппы вида расходов</t>
  </si>
  <si>
    <t>элемента вида расходов</t>
  </si>
  <si>
    <t>200</t>
  </si>
  <si>
    <t>240</t>
  </si>
  <si>
    <t>244</t>
  </si>
  <si>
    <t>(тыс. руб.)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</si>
  <si>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</si>
  <si>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</si>
  <si>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09</t>
  </si>
  <si>
    <t>100</t>
  </si>
  <si>
    <t>110</t>
  </si>
  <si>
    <t>800</t>
  </si>
  <si>
    <t>850</t>
  </si>
  <si>
    <t>Обеспечение пожарной безопасности</t>
  </si>
  <si>
    <t>10</t>
  </si>
  <si>
    <t>600</t>
  </si>
  <si>
    <t>630</t>
  </si>
  <si>
    <t>Другие вопросы в области национальной безопасности и правоохранительной деятельности</t>
  </si>
  <si>
    <t>14</t>
  </si>
  <si>
    <t>Профессиональная подготовка, переподготовка и повышение квалификации</t>
  </si>
  <si>
    <t>07</t>
  </si>
  <si>
    <t>05</t>
  </si>
  <si>
    <t>610</t>
  </si>
  <si>
    <t>111</t>
  </si>
  <si>
    <t>112</t>
  </si>
  <si>
    <t>851</t>
  </si>
  <si>
    <t>852</t>
  </si>
  <si>
    <t xml:space="preserve">                                                                                            ЛИМИТЫ БЮДЖЕТНЫХ ОБЯЗАТЕЛЬСТВ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</si>
  <si>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(текущий финансовый год и плановый период)</t>
  </si>
  <si>
    <t>Сумма на год</t>
  </si>
  <si>
    <t>главного распоряд средств  бюджета городского округа</t>
  </si>
  <si>
    <r>
      <t>целевой статьи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</t>
    </r>
  </si>
  <si>
    <t>под-группы вида расходов</t>
  </si>
  <si>
    <t>операции сектора государственного управления</t>
  </si>
  <si>
    <t>допол.функциональный код</t>
  </si>
  <si>
    <t>дополнительный код операции сектора государственного управления</t>
  </si>
  <si>
    <t>дополнительный код расхода</t>
  </si>
  <si>
    <t>код цели</t>
  </si>
  <si>
    <t>211</t>
  </si>
  <si>
    <t>213</t>
  </si>
  <si>
    <t>04210</t>
  </si>
  <si>
    <t>04215</t>
  </si>
  <si>
    <t>221</t>
  </si>
  <si>
    <t>223</t>
  </si>
  <si>
    <t>04201</t>
  </si>
  <si>
    <t>04202</t>
  </si>
  <si>
    <t>04203</t>
  </si>
  <si>
    <t>225</t>
  </si>
  <si>
    <t>226</t>
  </si>
  <si>
    <t>310</t>
  </si>
  <si>
    <t>04205</t>
  </si>
  <si>
    <t>04206</t>
  </si>
  <si>
    <t>611</t>
  </si>
  <si>
    <t>241</t>
  </si>
  <si>
    <t>090 00 12140</t>
  </si>
  <si>
    <t>119</t>
  </si>
  <si>
    <t>280 00 10020</t>
  </si>
  <si>
    <t>160 00 10050</t>
  </si>
  <si>
    <t>090 00 02160</t>
  </si>
  <si>
    <t>160 00 12150</t>
  </si>
  <si>
    <t>853</t>
  </si>
  <si>
    <t>2019 г.</t>
  </si>
  <si>
    <t>060 00 04150</t>
  </si>
  <si>
    <t>090 00 04150</t>
  </si>
  <si>
    <t>101</t>
  </si>
  <si>
    <t>общественной безопасности</t>
  </si>
  <si>
    <t>Департамент общественной безопасности администрации городского округа Тольятти</t>
  </si>
  <si>
    <t>2020 г.</t>
  </si>
  <si>
    <t>990 00 12150</t>
  </si>
  <si>
    <t>04208</t>
  </si>
  <si>
    <t xml:space="preserve">И.о. руководителя департамента                   </t>
  </si>
  <si>
    <t>Е.В. Румянцев</t>
  </si>
  <si>
    <t>"____" ___________  2018 г.</t>
  </si>
  <si>
    <t xml:space="preserve">на 2019 год и плановый период 2020 и 2021 годов </t>
  </si>
  <si>
    <t>2021 г.</t>
  </si>
  <si>
    <t>266</t>
  </si>
  <si>
    <t>227</t>
  </si>
  <si>
    <t>353</t>
  </si>
  <si>
    <t>341</t>
  </si>
  <si>
    <t>343</t>
  </si>
  <si>
    <t>344</t>
  </si>
  <si>
    <t>345</t>
  </si>
  <si>
    <t>346</t>
  </si>
  <si>
    <t>291</t>
  </si>
  <si>
    <t>246</t>
  </si>
  <si>
    <t>990 00 12140</t>
  </si>
  <si>
    <t>228</t>
  </si>
  <si>
    <t>229</t>
  </si>
  <si>
    <t>990 00 02160</t>
  </si>
  <si>
    <t>________________ Е.В. Румянцев</t>
  </si>
  <si>
    <t>"____" __________ 2018 г.</t>
  </si>
  <si>
    <t>на 2019 год и плановый период 2020 и 2021 годов</t>
  </si>
  <si>
    <t>И.о. руководителя департамента общественной безопасности администрации городского округа Тольятти</t>
  </si>
  <si>
    <t>631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</si>
</sst>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justify" wrapText="1"/>
    </xf>
    <xf numFmtId="49" fontId="10" fillId="33" borderId="10" xfId="0" applyNumberFormat="1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7" fillId="33" borderId="10" xfId="61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="112" zoomScaleSheetLayoutView="112" zoomScalePageLayoutView="0" workbookViewId="0" topLeftCell="A1">
      <selection activeCell="J51" sqref="J51"/>
    </sheetView>
  </sheetViews>
  <sheetFormatPr defaultColWidth="9.00390625" defaultRowHeight="12.75"/>
  <cols>
    <col min="1" max="1" width="18.875" style="1" customWidth="1"/>
    <col min="2" max="2" width="8.875" style="1" customWidth="1"/>
    <col min="3" max="3" width="6.75390625" style="1" customWidth="1"/>
    <col min="4" max="4" width="6.625" style="1" customWidth="1"/>
    <col min="5" max="5" width="11.25390625" style="1" customWidth="1"/>
    <col min="6" max="8" width="8.00390625" style="1" customWidth="1"/>
    <col min="9" max="9" width="8.25390625" style="1" customWidth="1"/>
    <col min="10" max="10" width="8.00390625" style="1" customWidth="1"/>
    <col min="11" max="11" width="9.00390625" style="1" customWidth="1"/>
    <col min="12" max="16384" width="9.125" style="1" customWidth="1"/>
  </cols>
  <sheetData>
    <row r="1" spans="3:11" ht="24.75" customHeight="1">
      <c r="C1" s="52"/>
      <c r="D1" s="52"/>
      <c r="E1" s="52"/>
      <c r="F1" s="52"/>
      <c r="G1" s="62" t="s">
        <v>9</v>
      </c>
      <c r="H1" s="62"/>
      <c r="I1" s="62"/>
      <c r="J1" s="62"/>
      <c r="K1" s="62"/>
    </row>
    <row r="2" spans="3:13" ht="96" customHeight="1">
      <c r="C2" s="52"/>
      <c r="D2" s="52"/>
      <c r="E2" s="52"/>
      <c r="F2" s="52"/>
      <c r="G2" s="63" t="s">
        <v>103</v>
      </c>
      <c r="H2" s="63"/>
      <c r="I2" s="63"/>
      <c r="J2" s="63"/>
      <c r="K2" s="63"/>
      <c r="M2" s="53"/>
    </row>
    <row r="3" spans="3:13" ht="21.75" customHeight="1">
      <c r="C3" s="52"/>
      <c r="D3" s="52"/>
      <c r="E3" s="52"/>
      <c r="F3" s="52"/>
      <c r="G3" s="64" t="s">
        <v>100</v>
      </c>
      <c r="H3" s="64"/>
      <c r="I3" s="64"/>
      <c r="J3" s="64"/>
      <c r="K3" s="64"/>
      <c r="M3" s="53"/>
    </row>
    <row r="4" spans="3:11" ht="21" customHeight="1">
      <c r="C4" s="52"/>
      <c r="G4" s="54" t="s">
        <v>101</v>
      </c>
      <c r="H4" s="54"/>
      <c r="I4" s="55"/>
      <c r="J4" s="55"/>
      <c r="K4" s="55"/>
    </row>
    <row r="5" spans="4:16" ht="12.75" hidden="1">
      <c r="D5" s="2"/>
      <c r="E5" s="2"/>
      <c r="F5" s="2"/>
      <c r="G5" s="2"/>
      <c r="H5" s="2"/>
      <c r="I5" s="2"/>
      <c r="M5" s="7"/>
      <c r="N5" s="65"/>
      <c r="O5" s="65"/>
      <c r="P5" s="65"/>
    </row>
    <row r="6" ht="33" customHeight="1" hidden="1"/>
    <row r="7" ht="33" customHeight="1"/>
    <row r="8" spans="1:11" ht="21.75" customHeight="1">
      <c r="A8" s="66" t="s">
        <v>7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102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2.75" customHeight="1">
      <c r="A10" s="68" t="s">
        <v>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0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0:11" ht="19.5" customHeight="1">
      <c r="J12" s="70" t="s">
        <v>16</v>
      </c>
      <c r="K12" s="70"/>
    </row>
    <row r="13" spans="1:11" ht="24" customHeight="1">
      <c r="A13" s="71" t="s">
        <v>0</v>
      </c>
      <c r="B13" s="73" t="s">
        <v>1</v>
      </c>
      <c r="C13" s="74"/>
      <c r="D13" s="74"/>
      <c r="E13" s="74"/>
      <c r="F13" s="74"/>
      <c r="G13" s="74"/>
      <c r="H13" s="75"/>
      <c r="I13" s="73" t="s">
        <v>2</v>
      </c>
      <c r="J13" s="74"/>
      <c r="K13" s="75"/>
    </row>
    <row r="14" spans="1:11" ht="93.75" customHeight="1">
      <c r="A14" s="72"/>
      <c r="B14" s="6" t="s">
        <v>8</v>
      </c>
      <c r="C14" s="3" t="s">
        <v>3</v>
      </c>
      <c r="D14" s="3" t="s">
        <v>4</v>
      </c>
      <c r="E14" s="3" t="s">
        <v>5</v>
      </c>
      <c r="F14" s="3" t="s">
        <v>10</v>
      </c>
      <c r="G14" s="3" t="s">
        <v>11</v>
      </c>
      <c r="H14" s="3" t="s">
        <v>12</v>
      </c>
      <c r="I14" s="4">
        <v>2019</v>
      </c>
      <c r="J14" s="3">
        <v>2020</v>
      </c>
      <c r="K14" s="3">
        <v>2021</v>
      </c>
    </row>
    <row r="15" spans="1:11" ht="11.2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3">
        <v>10</v>
      </c>
      <c r="K15" s="3">
        <v>11</v>
      </c>
    </row>
    <row r="16" spans="1:23" ht="89.25" customHeight="1">
      <c r="A16" s="12" t="s">
        <v>77</v>
      </c>
      <c r="B16" s="16">
        <v>906</v>
      </c>
      <c r="C16" s="17"/>
      <c r="D16" s="17"/>
      <c r="E16" s="9"/>
      <c r="F16" s="8"/>
      <c r="G16" s="3"/>
      <c r="H16" s="3"/>
      <c r="I16" s="24">
        <f>I17+I34+I52+I32</f>
        <v>134422</v>
      </c>
      <c r="J16" s="24">
        <f>J17+J34+J52+J32</f>
        <v>130584</v>
      </c>
      <c r="K16" s="24">
        <f>K17+K34+K52+K32</f>
        <v>130584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11" ht="140.25" customHeight="1">
      <c r="A17" s="59" t="s">
        <v>17</v>
      </c>
      <c r="B17" s="16">
        <v>906</v>
      </c>
      <c r="C17" s="17" t="s">
        <v>18</v>
      </c>
      <c r="D17" s="17" t="s">
        <v>19</v>
      </c>
      <c r="E17" s="11"/>
      <c r="F17" s="10"/>
      <c r="G17" s="3"/>
      <c r="H17" s="3"/>
      <c r="I17" s="25">
        <f>SUM(I18:I24)</f>
        <v>76161</v>
      </c>
      <c r="J17" s="25">
        <f>SUM(J18:J24)</f>
        <v>75675</v>
      </c>
      <c r="K17" s="25">
        <f>K25+K26+K27+K28+K29+K30+K31</f>
        <v>75675</v>
      </c>
    </row>
    <row r="18" spans="1:11" ht="16.5" customHeight="1">
      <c r="A18" s="13"/>
      <c r="B18" s="19">
        <v>906</v>
      </c>
      <c r="C18" s="19" t="s">
        <v>18</v>
      </c>
      <c r="D18" s="18" t="s">
        <v>19</v>
      </c>
      <c r="E18" s="18" t="s">
        <v>65</v>
      </c>
      <c r="F18" s="18" t="s">
        <v>20</v>
      </c>
      <c r="G18" s="18" t="s">
        <v>21</v>
      </c>
      <c r="H18" s="18" t="s">
        <v>34</v>
      </c>
      <c r="I18" s="22">
        <v>47604</v>
      </c>
      <c r="J18" s="22">
        <v>47604</v>
      </c>
      <c r="K18" s="23"/>
    </row>
    <row r="19" spans="1:11" ht="16.5" customHeight="1">
      <c r="A19" s="13"/>
      <c r="B19" s="19">
        <v>906</v>
      </c>
      <c r="C19" s="19" t="s">
        <v>18</v>
      </c>
      <c r="D19" s="18" t="s">
        <v>19</v>
      </c>
      <c r="E19" s="18" t="s">
        <v>65</v>
      </c>
      <c r="F19" s="18" t="s">
        <v>20</v>
      </c>
      <c r="G19" s="18" t="s">
        <v>21</v>
      </c>
      <c r="H19" s="18" t="s">
        <v>35</v>
      </c>
      <c r="I19" s="22">
        <v>1073</v>
      </c>
      <c r="J19" s="22">
        <v>1073</v>
      </c>
      <c r="K19" s="23"/>
    </row>
    <row r="20" spans="1:11" ht="16.5" customHeight="1">
      <c r="A20" s="13"/>
      <c r="B20" s="19">
        <v>906</v>
      </c>
      <c r="C20" s="19" t="s">
        <v>18</v>
      </c>
      <c r="D20" s="18" t="s">
        <v>19</v>
      </c>
      <c r="E20" s="18" t="s">
        <v>65</v>
      </c>
      <c r="F20" s="18" t="s">
        <v>20</v>
      </c>
      <c r="G20" s="18" t="s">
        <v>21</v>
      </c>
      <c r="H20" s="18" t="s">
        <v>66</v>
      </c>
      <c r="I20" s="22">
        <v>14347</v>
      </c>
      <c r="J20" s="22">
        <v>14347</v>
      </c>
      <c r="K20" s="23"/>
    </row>
    <row r="21" spans="1:11" ht="16.5" customHeight="1">
      <c r="A21" s="13"/>
      <c r="B21" s="19">
        <v>906</v>
      </c>
      <c r="C21" s="19" t="s">
        <v>18</v>
      </c>
      <c r="D21" s="18" t="s">
        <v>19</v>
      </c>
      <c r="E21" s="18" t="s">
        <v>65</v>
      </c>
      <c r="F21" s="18" t="s">
        <v>13</v>
      </c>
      <c r="G21" s="18" t="s">
        <v>14</v>
      </c>
      <c r="H21" s="18" t="s">
        <v>15</v>
      </c>
      <c r="I21" s="23">
        <f>лимиты!N24+лимиты!N25+лимиты!N26+лимиты!N27+лимиты!N28+лимиты!N29+лимиты!N30+лимиты!N31+лимиты!N32+лимиты!N33+лимиты!N34+лимиты!N35+лимиты!N36+лимиты!N37</f>
        <v>12714</v>
      </c>
      <c r="J21" s="23">
        <f>лимиты!O24+лимиты!O25+лимиты!O26+лимиты!O27+лимиты!O28+лимиты!O29+лимиты!O30+лимиты!O31+лимиты!O32+лимиты!O33+лимиты!O34+лимиты!O35+лимиты!O36+лимиты!O37</f>
        <v>12228</v>
      </c>
      <c r="K21" s="23"/>
    </row>
    <row r="22" spans="1:11" ht="16.5" customHeight="1">
      <c r="A22" s="13"/>
      <c r="B22" s="19">
        <v>906</v>
      </c>
      <c r="C22" s="19" t="s">
        <v>18</v>
      </c>
      <c r="D22" s="18" t="s">
        <v>19</v>
      </c>
      <c r="E22" s="18" t="s">
        <v>65</v>
      </c>
      <c r="F22" s="18" t="s">
        <v>22</v>
      </c>
      <c r="G22" s="18" t="s">
        <v>23</v>
      </c>
      <c r="H22" s="18" t="s">
        <v>36</v>
      </c>
      <c r="I22" s="23">
        <v>313</v>
      </c>
      <c r="J22" s="23">
        <v>313</v>
      </c>
      <c r="K22" s="23"/>
    </row>
    <row r="23" spans="1:11" ht="16.5" customHeight="1">
      <c r="A23" s="13"/>
      <c r="B23" s="19">
        <v>906</v>
      </c>
      <c r="C23" s="19" t="s">
        <v>18</v>
      </c>
      <c r="D23" s="18" t="s">
        <v>19</v>
      </c>
      <c r="E23" s="18" t="s">
        <v>65</v>
      </c>
      <c r="F23" s="18" t="s">
        <v>22</v>
      </c>
      <c r="G23" s="18" t="s">
        <v>23</v>
      </c>
      <c r="H23" s="18" t="s">
        <v>37</v>
      </c>
      <c r="I23" s="23">
        <v>105</v>
      </c>
      <c r="J23" s="23">
        <v>105</v>
      </c>
      <c r="K23" s="23"/>
    </row>
    <row r="24" spans="1:11" ht="18.75" customHeight="1">
      <c r="A24" s="14"/>
      <c r="B24" s="19">
        <v>906</v>
      </c>
      <c r="C24" s="19" t="s">
        <v>18</v>
      </c>
      <c r="D24" s="18" t="s">
        <v>19</v>
      </c>
      <c r="E24" s="18" t="s">
        <v>65</v>
      </c>
      <c r="F24" s="18" t="s">
        <v>22</v>
      </c>
      <c r="G24" s="18" t="s">
        <v>23</v>
      </c>
      <c r="H24" s="18" t="s">
        <v>71</v>
      </c>
      <c r="I24" s="22">
        <v>5</v>
      </c>
      <c r="J24" s="22">
        <v>5</v>
      </c>
      <c r="K24" s="22"/>
    </row>
    <row r="25" spans="1:11" ht="17.25" customHeight="1">
      <c r="A25" s="14"/>
      <c r="B25" s="19">
        <v>906</v>
      </c>
      <c r="C25" s="19" t="s">
        <v>18</v>
      </c>
      <c r="D25" s="18" t="s">
        <v>19</v>
      </c>
      <c r="E25" s="18" t="s">
        <v>96</v>
      </c>
      <c r="F25" s="18" t="s">
        <v>20</v>
      </c>
      <c r="G25" s="18" t="s">
        <v>21</v>
      </c>
      <c r="H25" s="18" t="s">
        <v>34</v>
      </c>
      <c r="I25" s="22"/>
      <c r="J25" s="22"/>
      <c r="K25" s="22">
        <v>47604</v>
      </c>
    </row>
    <row r="26" spans="1:11" ht="17.25" customHeight="1">
      <c r="A26" s="14"/>
      <c r="B26" s="19">
        <v>906</v>
      </c>
      <c r="C26" s="19" t="s">
        <v>18</v>
      </c>
      <c r="D26" s="18" t="s">
        <v>19</v>
      </c>
      <c r="E26" s="18" t="s">
        <v>96</v>
      </c>
      <c r="F26" s="18" t="s">
        <v>20</v>
      </c>
      <c r="G26" s="18" t="s">
        <v>21</v>
      </c>
      <c r="H26" s="18" t="s">
        <v>35</v>
      </c>
      <c r="I26" s="22"/>
      <c r="J26" s="22"/>
      <c r="K26" s="22">
        <v>1073</v>
      </c>
    </row>
    <row r="27" spans="1:11" ht="17.25" customHeight="1">
      <c r="A27" s="14"/>
      <c r="B27" s="19">
        <v>906</v>
      </c>
      <c r="C27" s="19" t="s">
        <v>18</v>
      </c>
      <c r="D27" s="18" t="s">
        <v>19</v>
      </c>
      <c r="E27" s="18" t="s">
        <v>96</v>
      </c>
      <c r="F27" s="18" t="s">
        <v>20</v>
      </c>
      <c r="G27" s="18" t="s">
        <v>21</v>
      </c>
      <c r="H27" s="18" t="s">
        <v>66</v>
      </c>
      <c r="I27" s="22"/>
      <c r="J27" s="22"/>
      <c r="K27" s="22">
        <v>14347</v>
      </c>
    </row>
    <row r="28" spans="1:11" ht="17.25" customHeight="1">
      <c r="A28" s="14"/>
      <c r="B28" s="19">
        <v>906</v>
      </c>
      <c r="C28" s="19" t="s">
        <v>18</v>
      </c>
      <c r="D28" s="18" t="s">
        <v>19</v>
      </c>
      <c r="E28" s="18" t="s">
        <v>96</v>
      </c>
      <c r="F28" s="18" t="s">
        <v>13</v>
      </c>
      <c r="G28" s="18" t="s">
        <v>14</v>
      </c>
      <c r="H28" s="18" t="s">
        <v>15</v>
      </c>
      <c r="I28" s="23"/>
      <c r="J28" s="22"/>
      <c r="K28" s="23">
        <v>12228</v>
      </c>
    </row>
    <row r="29" spans="1:11" ht="17.25" customHeight="1">
      <c r="A29" s="14"/>
      <c r="B29" s="19">
        <v>906</v>
      </c>
      <c r="C29" s="19" t="s">
        <v>18</v>
      </c>
      <c r="D29" s="18" t="s">
        <v>19</v>
      </c>
      <c r="E29" s="18" t="s">
        <v>96</v>
      </c>
      <c r="F29" s="18" t="s">
        <v>22</v>
      </c>
      <c r="G29" s="18" t="s">
        <v>23</v>
      </c>
      <c r="H29" s="18" t="s">
        <v>36</v>
      </c>
      <c r="I29" s="23"/>
      <c r="J29" s="22"/>
      <c r="K29" s="23">
        <v>313</v>
      </c>
    </row>
    <row r="30" spans="1:11" ht="17.25" customHeight="1">
      <c r="A30" s="14"/>
      <c r="B30" s="19">
        <v>906</v>
      </c>
      <c r="C30" s="19" t="s">
        <v>18</v>
      </c>
      <c r="D30" s="18" t="s">
        <v>19</v>
      </c>
      <c r="E30" s="18" t="s">
        <v>96</v>
      </c>
      <c r="F30" s="18" t="s">
        <v>22</v>
      </c>
      <c r="G30" s="18" t="s">
        <v>23</v>
      </c>
      <c r="H30" s="18" t="s">
        <v>37</v>
      </c>
      <c r="I30" s="23"/>
      <c r="J30" s="22"/>
      <c r="K30" s="23">
        <v>105</v>
      </c>
    </row>
    <row r="31" spans="1:11" ht="17.25" customHeight="1">
      <c r="A31" s="14"/>
      <c r="B31" s="19">
        <v>906</v>
      </c>
      <c r="C31" s="19" t="s">
        <v>18</v>
      </c>
      <c r="D31" s="18" t="s">
        <v>19</v>
      </c>
      <c r="E31" s="18" t="s">
        <v>96</v>
      </c>
      <c r="F31" s="18" t="s">
        <v>22</v>
      </c>
      <c r="G31" s="18" t="s">
        <v>23</v>
      </c>
      <c r="H31" s="18" t="s">
        <v>71</v>
      </c>
      <c r="I31" s="22"/>
      <c r="J31" s="22"/>
      <c r="K31" s="22">
        <v>5</v>
      </c>
    </row>
    <row r="32" spans="1:11" ht="39.75" customHeight="1">
      <c r="A32" s="15" t="s">
        <v>24</v>
      </c>
      <c r="B32" s="16">
        <v>906</v>
      </c>
      <c r="C32" s="17" t="s">
        <v>18</v>
      </c>
      <c r="D32" s="17" t="s">
        <v>25</v>
      </c>
      <c r="E32" s="21"/>
      <c r="F32" s="17"/>
      <c r="G32" s="17"/>
      <c r="H32" s="17"/>
      <c r="I32" s="26">
        <f>I33</f>
        <v>950</v>
      </c>
      <c r="J32" s="26">
        <f>J33</f>
        <v>0</v>
      </c>
      <c r="K32" s="26">
        <f>K33</f>
        <v>0</v>
      </c>
    </row>
    <row r="33" spans="1:11" ht="12.75">
      <c r="A33" s="13"/>
      <c r="B33" s="19">
        <v>906</v>
      </c>
      <c r="C33" s="18" t="s">
        <v>18</v>
      </c>
      <c r="D33" s="18" t="s">
        <v>25</v>
      </c>
      <c r="E33" s="20" t="s">
        <v>67</v>
      </c>
      <c r="F33" s="18" t="s">
        <v>26</v>
      </c>
      <c r="G33" s="18" t="s">
        <v>27</v>
      </c>
      <c r="H33" s="18" t="s">
        <v>104</v>
      </c>
      <c r="I33" s="22">
        <v>950</v>
      </c>
      <c r="J33" s="43"/>
      <c r="K33" s="43"/>
    </row>
    <row r="34" spans="1:11" ht="81" customHeight="1">
      <c r="A34" s="12" t="s">
        <v>28</v>
      </c>
      <c r="B34" s="16">
        <v>906</v>
      </c>
      <c r="C34" s="17" t="s">
        <v>18</v>
      </c>
      <c r="D34" s="17" t="s">
        <v>29</v>
      </c>
      <c r="E34" s="21"/>
      <c r="F34" s="17"/>
      <c r="G34" s="17"/>
      <c r="H34" s="17"/>
      <c r="I34" s="25">
        <f>SUM(I35:I44)</f>
        <v>54027</v>
      </c>
      <c r="J34" s="25">
        <f>J35+J36+J45+J46+J47+J48+J49+J50+J51</f>
        <v>51625</v>
      </c>
      <c r="K34" s="25">
        <f>SUM(K35:K51)</f>
        <v>51625</v>
      </c>
    </row>
    <row r="35" spans="1:11" ht="15" customHeight="1">
      <c r="A35" s="12"/>
      <c r="B35" s="19">
        <v>906</v>
      </c>
      <c r="C35" s="18" t="s">
        <v>18</v>
      </c>
      <c r="D35" s="18" t="s">
        <v>29</v>
      </c>
      <c r="E35" s="20" t="s">
        <v>73</v>
      </c>
      <c r="F35" s="18" t="s">
        <v>13</v>
      </c>
      <c r="G35" s="18" t="s">
        <v>14</v>
      </c>
      <c r="H35" s="18" t="s">
        <v>15</v>
      </c>
      <c r="I35" s="23">
        <v>242</v>
      </c>
      <c r="J35" s="23">
        <v>242</v>
      </c>
      <c r="K35" s="23">
        <v>242</v>
      </c>
    </row>
    <row r="36" spans="1:11" ht="14.25" customHeight="1">
      <c r="A36" s="13"/>
      <c r="B36" s="19">
        <v>906</v>
      </c>
      <c r="C36" s="18" t="s">
        <v>18</v>
      </c>
      <c r="D36" s="18" t="s">
        <v>29</v>
      </c>
      <c r="E36" s="20" t="s">
        <v>74</v>
      </c>
      <c r="F36" s="18" t="s">
        <v>13</v>
      </c>
      <c r="G36" s="18" t="s">
        <v>14</v>
      </c>
      <c r="H36" s="18" t="s">
        <v>15</v>
      </c>
      <c r="I36" s="22">
        <v>25</v>
      </c>
      <c r="J36" s="57">
        <v>25</v>
      </c>
      <c r="K36" s="57"/>
    </row>
    <row r="37" spans="1:11" ht="12.75">
      <c r="A37" s="13"/>
      <c r="B37" s="19">
        <v>906</v>
      </c>
      <c r="C37" s="18" t="s">
        <v>18</v>
      </c>
      <c r="D37" s="18" t="s">
        <v>29</v>
      </c>
      <c r="E37" s="20" t="s">
        <v>68</v>
      </c>
      <c r="F37" s="18" t="s">
        <v>26</v>
      </c>
      <c r="G37" s="18" t="s">
        <v>27</v>
      </c>
      <c r="H37" s="18" t="s">
        <v>104</v>
      </c>
      <c r="I37" s="22">
        <v>2402</v>
      </c>
      <c r="J37" s="57"/>
      <c r="K37" s="57"/>
    </row>
    <row r="38" spans="1:11" ht="12.75">
      <c r="A38" s="13"/>
      <c r="B38" s="19">
        <v>906</v>
      </c>
      <c r="C38" s="18" t="s">
        <v>18</v>
      </c>
      <c r="D38" s="18" t="s">
        <v>29</v>
      </c>
      <c r="E38" s="20" t="s">
        <v>70</v>
      </c>
      <c r="F38" s="18" t="s">
        <v>20</v>
      </c>
      <c r="G38" s="18" t="s">
        <v>21</v>
      </c>
      <c r="H38" s="18" t="s">
        <v>34</v>
      </c>
      <c r="I38" s="22">
        <v>37417</v>
      </c>
      <c r="J38" s="57"/>
      <c r="K38" s="57"/>
    </row>
    <row r="39" spans="1:11" ht="12.75">
      <c r="A39" s="13"/>
      <c r="B39" s="19">
        <v>906</v>
      </c>
      <c r="C39" s="18" t="s">
        <v>18</v>
      </c>
      <c r="D39" s="18" t="s">
        <v>29</v>
      </c>
      <c r="E39" s="20" t="s">
        <v>70</v>
      </c>
      <c r="F39" s="18" t="s">
        <v>20</v>
      </c>
      <c r="G39" s="18" t="s">
        <v>21</v>
      </c>
      <c r="H39" s="18" t="s">
        <v>35</v>
      </c>
      <c r="I39" s="22">
        <v>3</v>
      </c>
      <c r="J39" s="57"/>
      <c r="K39" s="57"/>
    </row>
    <row r="40" spans="1:11" ht="12.75">
      <c r="A40" s="13"/>
      <c r="B40" s="19">
        <v>906</v>
      </c>
      <c r="C40" s="18" t="s">
        <v>18</v>
      </c>
      <c r="D40" s="18" t="s">
        <v>29</v>
      </c>
      <c r="E40" s="20" t="s">
        <v>70</v>
      </c>
      <c r="F40" s="18" t="s">
        <v>20</v>
      </c>
      <c r="G40" s="18" t="s">
        <v>21</v>
      </c>
      <c r="H40" s="18" t="s">
        <v>66</v>
      </c>
      <c r="I40" s="22">
        <v>11265</v>
      </c>
      <c r="J40" s="57"/>
      <c r="K40" s="57"/>
    </row>
    <row r="41" spans="1:11" ht="12.75">
      <c r="A41" s="13"/>
      <c r="B41" s="19">
        <v>906</v>
      </c>
      <c r="C41" s="18" t="s">
        <v>18</v>
      </c>
      <c r="D41" s="18" t="s">
        <v>29</v>
      </c>
      <c r="E41" s="20" t="s">
        <v>70</v>
      </c>
      <c r="F41" s="18" t="s">
        <v>13</v>
      </c>
      <c r="G41" s="18" t="s">
        <v>14</v>
      </c>
      <c r="H41" s="18" t="s">
        <v>15</v>
      </c>
      <c r="I41" s="22">
        <f>лимиты!N80+лимиты!N81+лимиты!N82+лимиты!N83+лимиты!N84+лимиты!N85+лимиты!N86+лимиты!N87+лимиты!N88+лимиты!N89+лимиты!N90+лимиты!N91+лимиты!N92+лимиты!N93</f>
        <v>2558</v>
      </c>
      <c r="J41" s="22"/>
      <c r="K41" s="57"/>
    </row>
    <row r="42" spans="1:11" ht="12.75">
      <c r="A42" s="14"/>
      <c r="B42" s="19">
        <v>906</v>
      </c>
      <c r="C42" s="18" t="s">
        <v>18</v>
      </c>
      <c r="D42" s="18" t="s">
        <v>29</v>
      </c>
      <c r="E42" s="20" t="s">
        <v>70</v>
      </c>
      <c r="F42" s="18" t="s">
        <v>22</v>
      </c>
      <c r="G42" s="18" t="s">
        <v>23</v>
      </c>
      <c r="H42" s="18" t="s">
        <v>36</v>
      </c>
      <c r="I42" s="22">
        <v>95</v>
      </c>
      <c r="J42" s="22"/>
      <c r="K42" s="57"/>
    </row>
    <row r="43" spans="1:11" ht="12.75">
      <c r="A43" s="14"/>
      <c r="B43" s="19">
        <v>906</v>
      </c>
      <c r="C43" s="18" t="s">
        <v>18</v>
      </c>
      <c r="D43" s="18" t="s">
        <v>29</v>
      </c>
      <c r="E43" s="20" t="s">
        <v>70</v>
      </c>
      <c r="F43" s="18" t="s">
        <v>22</v>
      </c>
      <c r="G43" s="18" t="s">
        <v>23</v>
      </c>
      <c r="H43" s="18" t="s">
        <v>37</v>
      </c>
      <c r="I43" s="22">
        <v>14</v>
      </c>
      <c r="J43" s="22"/>
      <c r="K43" s="57"/>
    </row>
    <row r="44" spans="1:11" ht="12.75">
      <c r="A44" s="14"/>
      <c r="B44" s="19">
        <v>906</v>
      </c>
      <c r="C44" s="18" t="s">
        <v>18</v>
      </c>
      <c r="D44" s="18" t="s">
        <v>29</v>
      </c>
      <c r="E44" s="20" t="s">
        <v>70</v>
      </c>
      <c r="F44" s="18" t="s">
        <v>22</v>
      </c>
      <c r="G44" s="18" t="s">
        <v>23</v>
      </c>
      <c r="H44" s="18" t="s">
        <v>71</v>
      </c>
      <c r="I44" s="22">
        <v>6</v>
      </c>
      <c r="J44" s="22"/>
      <c r="K44" s="57"/>
    </row>
    <row r="45" spans="1:11" ht="12.75">
      <c r="A45" s="14"/>
      <c r="B45" s="19">
        <v>906</v>
      </c>
      <c r="C45" s="18" t="s">
        <v>18</v>
      </c>
      <c r="D45" s="18" t="s">
        <v>29</v>
      </c>
      <c r="E45" s="20" t="s">
        <v>79</v>
      </c>
      <c r="F45" s="18" t="s">
        <v>20</v>
      </c>
      <c r="G45" s="18" t="s">
        <v>21</v>
      </c>
      <c r="H45" s="18" t="s">
        <v>34</v>
      </c>
      <c r="I45" s="22"/>
      <c r="J45" s="43">
        <v>37417</v>
      </c>
      <c r="K45" s="43">
        <v>37417</v>
      </c>
    </row>
    <row r="46" spans="1:11" ht="12.75">
      <c r="A46" s="14"/>
      <c r="B46" s="19">
        <v>906</v>
      </c>
      <c r="C46" s="18" t="s">
        <v>18</v>
      </c>
      <c r="D46" s="18" t="s">
        <v>29</v>
      </c>
      <c r="E46" s="20" t="s">
        <v>79</v>
      </c>
      <c r="F46" s="18" t="s">
        <v>20</v>
      </c>
      <c r="G46" s="18" t="s">
        <v>21</v>
      </c>
      <c r="H46" s="18" t="s">
        <v>35</v>
      </c>
      <c r="I46" s="22"/>
      <c r="J46" s="43">
        <v>3</v>
      </c>
      <c r="K46" s="43">
        <v>3</v>
      </c>
    </row>
    <row r="47" spans="1:11" ht="12.75">
      <c r="A47" s="14"/>
      <c r="B47" s="19">
        <v>906</v>
      </c>
      <c r="C47" s="18" t="s">
        <v>18</v>
      </c>
      <c r="D47" s="18" t="s">
        <v>29</v>
      </c>
      <c r="E47" s="20" t="s">
        <v>79</v>
      </c>
      <c r="F47" s="18" t="s">
        <v>20</v>
      </c>
      <c r="G47" s="18" t="s">
        <v>21</v>
      </c>
      <c r="H47" s="18" t="s">
        <v>66</v>
      </c>
      <c r="I47" s="22"/>
      <c r="J47" s="43">
        <v>11265</v>
      </c>
      <c r="K47" s="43">
        <v>11265</v>
      </c>
    </row>
    <row r="48" spans="1:11" ht="12.75">
      <c r="A48" s="14"/>
      <c r="B48" s="19">
        <v>906</v>
      </c>
      <c r="C48" s="18" t="s">
        <v>18</v>
      </c>
      <c r="D48" s="18" t="s">
        <v>29</v>
      </c>
      <c r="E48" s="20" t="s">
        <v>79</v>
      </c>
      <c r="F48" s="18" t="s">
        <v>13</v>
      </c>
      <c r="G48" s="18" t="s">
        <v>14</v>
      </c>
      <c r="H48" s="18" t="s">
        <v>15</v>
      </c>
      <c r="I48" s="22"/>
      <c r="J48" s="43">
        <v>2558</v>
      </c>
      <c r="K48" s="43">
        <f>2558+25</f>
        <v>2583</v>
      </c>
    </row>
    <row r="49" spans="1:11" ht="12.75">
      <c r="A49" s="14"/>
      <c r="B49" s="19">
        <v>906</v>
      </c>
      <c r="C49" s="18" t="s">
        <v>18</v>
      </c>
      <c r="D49" s="18" t="s">
        <v>29</v>
      </c>
      <c r="E49" s="20" t="s">
        <v>79</v>
      </c>
      <c r="F49" s="18" t="s">
        <v>22</v>
      </c>
      <c r="G49" s="18" t="s">
        <v>23</v>
      </c>
      <c r="H49" s="18" t="s">
        <v>36</v>
      </c>
      <c r="I49" s="22"/>
      <c r="J49" s="43">
        <v>95</v>
      </c>
      <c r="K49" s="22">
        <v>95</v>
      </c>
    </row>
    <row r="50" spans="1:11" ht="12.75">
      <c r="A50" s="14"/>
      <c r="B50" s="19">
        <v>906</v>
      </c>
      <c r="C50" s="18" t="s">
        <v>18</v>
      </c>
      <c r="D50" s="18" t="s">
        <v>29</v>
      </c>
      <c r="E50" s="20" t="s">
        <v>79</v>
      </c>
      <c r="F50" s="18" t="s">
        <v>22</v>
      </c>
      <c r="G50" s="18" t="s">
        <v>23</v>
      </c>
      <c r="H50" s="18" t="s">
        <v>37</v>
      </c>
      <c r="I50" s="22"/>
      <c r="J50" s="43">
        <v>14</v>
      </c>
      <c r="K50" s="22">
        <v>14</v>
      </c>
    </row>
    <row r="51" spans="1:11" ht="12.75">
      <c r="A51" s="14"/>
      <c r="B51" s="19">
        <v>906</v>
      </c>
      <c r="C51" s="18" t="s">
        <v>18</v>
      </c>
      <c r="D51" s="18" t="s">
        <v>29</v>
      </c>
      <c r="E51" s="20" t="s">
        <v>79</v>
      </c>
      <c r="F51" s="18" t="s">
        <v>22</v>
      </c>
      <c r="G51" s="18" t="s">
        <v>23</v>
      </c>
      <c r="H51" s="18" t="s">
        <v>71</v>
      </c>
      <c r="I51" s="22"/>
      <c r="J51" s="43">
        <v>6</v>
      </c>
      <c r="K51" s="22">
        <v>6</v>
      </c>
    </row>
    <row r="52" spans="1:11" ht="70.5" customHeight="1">
      <c r="A52" s="12" t="s">
        <v>30</v>
      </c>
      <c r="B52" s="16">
        <v>906</v>
      </c>
      <c r="C52" s="17" t="s">
        <v>31</v>
      </c>
      <c r="D52" s="17" t="s">
        <v>32</v>
      </c>
      <c r="E52" s="21"/>
      <c r="F52" s="17"/>
      <c r="G52" s="17"/>
      <c r="H52" s="17"/>
      <c r="I52" s="25">
        <f>SUM(I53:I53)</f>
        <v>3284</v>
      </c>
      <c r="J52" s="25">
        <f>SUM(J53:J53)</f>
        <v>3284</v>
      </c>
      <c r="K52" s="25">
        <f>K54</f>
        <v>3284</v>
      </c>
    </row>
    <row r="53" spans="1:11" ht="12.75">
      <c r="A53" s="13"/>
      <c r="B53" s="19">
        <v>906</v>
      </c>
      <c r="C53" s="18" t="s">
        <v>31</v>
      </c>
      <c r="D53" s="18" t="s">
        <v>32</v>
      </c>
      <c r="E53" s="20" t="s">
        <v>69</v>
      </c>
      <c r="F53" s="18" t="s">
        <v>26</v>
      </c>
      <c r="G53" s="18" t="s">
        <v>33</v>
      </c>
      <c r="H53" s="18" t="s">
        <v>63</v>
      </c>
      <c r="I53" s="23">
        <v>3284</v>
      </c>
      <c r="J53" s="23">
        <v>3284</v>
      </c>
      <c r="K53" s="23"/>
    </row>
    <row r="54" spans="1:11" ht="12.75">
      <c r="A54" s="3"/>
      <c r="B54" s="19">
        <v>906</v>
      </c>
      <c r="C54" s="18" t="s">
        <v>31</v>
      </c>
      <c r="D54" s="18" t="s">
        <v>32</v>
      </c>
      <c r="E54" s="20" t="s">
        <v>99</v>
      </c>
      <c r="F54" s="18" t="s">
        <v>26</v>
      </c>
      <c r="G54" s="18" t="s">
        <v>33</v>
      </c>
      <c r="H54" s="18" t="s">
        <v>63</v>
      </c>
      <c r="I54" s="3"/>
      <c r="J54" s="3"/>
      <c r="K54" s="60">
        <v>3284</v>
      </c>
    </row>
  </sheetData>
  <sheetProtection/>
  <mergeCells count="13">
    <mergeCell ref="M16:W16"/>
    <mergeCell ref="A10:K10"/>
    <mergeCell ref="A11:K11"/>
    <mergeCell ref="J12:K12"/>
    <mergeCell ref="A13:A14"/>
    <mergeCell ref="I13:K13"/>
    <mergeCell ref="B13:H13"/>
    <mergeCell ref="G1:K1"/>
    <mergeCell ref="G2:K2"/>
    <mergeCell ref="G3:K3"/>
    <mergeCell ref="N5:P5"/>
    <mergeCell ref="A8:K8"/>
    <mergeCell ref="A9:K9"/>
  </mergeCells>
  <printOptions/>
  <pageMargins left="0.5118110236220472" right="0.3937007874015748" top="0.15748031496062992" bottom="0" header="0.31496062992125984" footer="0.31496062992125984"/>
  <pageSetup horizontalDpi="600" verticalDpi="600" orientation="portrait" paperSize="9" scale="90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2"/>
  <sheetViews>
    <sheetView tabSelected="1" view="pageBreakPreview" zoomScale="106" zoomScaleSheetLayoutView="106" zoomScalePageLayoutView="0" workbookViewId="0" topLeftCell="A1">
      <selection activeCell="L16" sqref="L16"/>
    </sheetView>
  </sheetViews>
  <sheetFormatPr defaultColWidth="9.00390625" defaultRowHeight="12.75"/>
  <cols>
    <col min="1" max="1" width="24.875" style="30" customWidth="1"/>
    <col min="2" max="2" width="7.25390625" style="30" customWidth="1"/>
    <col min="3" max="3" width="5.25390625" style="30" customWidth="1"/>
    <col min="4" max="4" width="6.25390625" style="30" customWidth="1"/>
    <col min="5" max="5" width="11.625" style="30" customWidth="1"/>
    <col min="6" max="6" width="6.625" style="30" customWidth="1"/>
    <col min="7" max="7" width="6.00390625" style="30" customWidth="1"/>
    <col min="8" max="8" width="6.625" style="30" customWidth="1"/>
    <col min="9" max="9" width="7.375" style="30" customWidth="1"/>
    <col min="10" max="10" width="6.25390625" style="30" customWidth="1"/>
    <col min="11" max="11" width="7.625" style="30" customWidth="1"/>
    <col min="12" max="12" width="5.625" style="30" customWidth="1"/>
    <col min="13" max="13" width="7.375" style="30" customWidth="1"/>
    <col min="14" max="14" width="8.25390625" style="30" customWidth="1"/>
    <col min="15" max="16" width="7.875" style="30" customWidth="1"/>
    <col min="17" max="16384" width="9.125" style="1" customWidth="1"/>
  </cols>
  <sheetData>
    <row r="1" spans="1:16" ht="15.75">
      <c r="A1" s="27"/>
      <c r="B1" s="94"/>
      <c r="C1" s="94"/>
      <c r="D1" s="94"/>
      <c r="E1" s="27"/>
      <c r="F1" s="94"/>
      <c r="G1" s="94"/>
      <c r="H1" s="94"/>
      <c r="I1" s="27"/>
      <c r="J1" s="94"/>
      <c r="K1" s="94"/>
      <c r="L1" s="94"/>
      <c r="M1" s="27"/>
      <c r="N1" s="94" t="s">
        <v>9</v>
      </c>
      <c r="O1" s="94"/>
      <c r="P1" s="94"/>
    </row>
    <row r="2" spans="1:16" ht="18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81</v>
      </c>
      <c r="N2" s="77"/>
      <c r="O2" s="77"/>
      <c r="P2" s="77"/>
    </row>
    <row r="3" spans="1:16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79" t="s">
        <v>76</v>
      </c>
      <c r="N3" s="79"/>
      <c r="O3" s="79"/>
      <c r="P3" s="79"/>
    </row>
    <row r="4" spans="1:16" ht="15.75">
      <c r="A4" s="78"/>
      <c r="B4" s="93"/>
      <c r="C4" s="93"/>
      <c r="D4" s="93"/>
      <c r="E4" s="78"/>
      <c r="F4" s="93"/>
      <c r="G4" s="93"/>
      <c r="H4" s="93"/>
      <c r="I4" s="78"/>
      <c r="J4" s="93"/>
      <c r="K4" s="93"/>
      <c r="L4" s="93"/>
      <c r="M4" s="81" t="s">
        <v>82</v>
      </c>
      <c r="N4" s="82"/>
      <c r="O4" s="82"/>
      <c r="P4" s="82"/>
    </row>
    <row r="5" spans="1:16" ht="15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83</v>
      </c>
      <c r="N5" s="78"/>
      <c r="O5" s="78"/>
      <c r="P5" s="78"/>
    </row>
    <row r="6" spans="1:16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.75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>
      <c r="A8" s="50"/>
      <c r="B8" s="80" t="s">
        <v>84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5.75">
      <c r="A9" s="28"/>
      <c r="B9" s="28" t="s">
        <v>39</v>
      </c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</row>
    <row r="10" spans="1:16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5:16" ht="12.75">
      <c r="O11" s="84" t="s">
        <v>16</v>
      </c>
      <c r="P11" s="84"/>
    </row>
    <row r="12" spans="1:16" ht="12.75">
      <c r="A12" s="88" t="s">
        <v>0</v>
      </c>
      <c r="B12" s="90" t="s">
        <v>1</v>
      </c>
      <c r="C12" s="91"/>
      <c r="D12" s="91"/>
      <c r="E12" s="91"/>
      <c r="F12" s="91"/>
      <c r="G12" s="91"/>
      <c r="H12" s="91"/>
      <c r="I12" s="31"/>
      <c r="J12" s="31"/>
      <c r="K12" s="31"/>
      <c r="L12" s="31"/>
      <c r="M12" s="31"/>
      <c r="N12" s="90" t="s">
        <v>40</v>
      </c>
      <c r="O12" s="91"/>
      <c r="P12" s="92"/>
    </row>
    <row r="13" spans="1:16" ht="120">
      <c r="A13" s="89"/>
      <c r="B13" s="33" t="s">
        <v>41</v>
      </c>
      <c r="C13" s="33" t="s">
        <v>3</v>
      </c>
      <c r="D13" s="33" t="s">
        <v>4</v>
      </c>
      <c r="E13" s="33" t="s">
        <v>42</v>
      </c>
      <c r="F13" s="5" t="s">
        <v>10</v>
      </c>
      <c r="G13" s="5" t="s">
        <v>43</v>
      </c>
      <c r="H13" s="5" t="s">
        <v>12</v>
      </c>
      <c r="I13" s="34" t="s">
        <v>44</v>
      </c>
      <c r="J13" s="34" t="s">
        <v>45</v>
      </c>
      <c r="K13" s="35" t="s">
        <v>46</v>
      </c>
      <c r="L13" s="35" t="s">
        <v>47</v>
      </c>
      <c r="M13" s="35" t="s">
        <v>48</v>
      </c>
      <c r="N13" s="32" t="s">
        <v>72</v>
      </c>
      <c r="O13" s="36" t="s">
        <v>78</v>
      </c>
      <c r="P13" s="36" t="s">
        <v>85</v>
      </c>
    </row>
    <row r="14" spans="1:16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6">
        <v>15</v>
      </c>
      <c r="P14" s="36">
        <v>16</v>
      </c>
    </row>
    <row r="15" spans="1:16" ht="65.25" customHeight="1">
      <c r="A15" s="37" t="s">
        <v>77</v>
      </c>
      <c r="B15" s="37">
        <v>906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>
        <f>N16+N69+N71+N120</f>
        <v>134422</v>
      </c>
      <c r="O15" s="39">
        <f>O16+O69+O71+O120</f>
        <v>130584</v>
      </c>
      <c r="P15" s="39">
        <f>P16+P69+P71+P120</f>
        <v>130584</v>
      </c>
    </row>
    <row r="16" spans="1:16" ht="79.5" customHeight="1">
      <c r="A16" s="37" t="s">
        <v>17</v>
      </c>
      <c r="B16" s="37">
        <v>906</v>
      </c>
      <c r="C16" s="40" t="s">
        <v>18</v>
      </c>
      <c r="D16" s="40" t="s">
        <v>19</v>
      </c>
      <c r="E16" s="36"/>
      <c r="F16" s="36"/>
      <c r="G16" s="36"/>
      <c r="H16" s="36"/>
      <c r="I16" s="36"/>
      <c r="J16" s="36"/>
      <c r="K16" s="36"/>
      <c r="L16" s="36"/>
      <c r="M16" s="36"/>
      <c r="N16" s="46">
        <f>SUM(N17:N42)</f>
        <v>76161</v>
      </c>
      <c r="O16" s="46">
        <f>SUM(O17:O42)</f>
        <v>75675</v>
      </c>
      <c r="P16" s="46">
        <f>SUM(P43:P68)</f>
        <v>75675</v>
      </c>
    </row>
    <row r="17" spans="1:16" ht="12.75">
      <c r="A17" s="85"/>
      <c r="B17" s="41">
        <v>906</v>
      </c>
      <c r="C17" s="42" t="s">
        <v>18</v>
      </c>
      <c r="D17" s="42" t="s">
        <v>19</v>
      </c>
      <c r="E17" s="41" t="s">
        <v>65</v>
      </c>
      <c r="F17" s="41">
        <v>100</v>
      </c>
      <c r="G17" s="41">
        <v>110</v>
      </c>
      <c r="H17" s="42" t="s">
        <v>34</v>
      </c>
      <c r="I17" s="42" t="s">
        <v>49</v>
      </c>
      <c r="J17" s="42"/>
      <c r="K17" s="42"/>
      <c r="L17" s="42"/>
      <c r="M17" s="42"/>
      <c r="N17" s="43">
        <v>47509</v>
      </c>
      <c r="O17" s="43">
        <v>47509</v>
      </c>
      <c r="P17" s="43"/>
    </row>
    <row r="18" spans="1:16" ht="12.75">
      <c r="A18" s="86"/>
      <c r="B18" s="41">
        <v>906</v>
      </c>
      <c r="C18" s="42" t="s">
        <v>18</v>
      </c>
      <c r="D18" s="42" t="s">
        <v>19</v>
      </c>
      <c r="E18" s="41" t="s">
        <v>65</v>
      </c>
      <c r="F18" s="41">
        <v>100</v>
      </c>
      <c r="G18" s="41">
        <v>110</v>
      </c>
      <c r="H18" s="42" t="s">
        <v>34</v>
      </c>
      <c r="I18" s="42" t="s">
        <v>86</v>
      </c>
      <c r="J18" s="42"/>
      <c r="K18" s="42"/>
      <c r="L18" s="42"/>
      <c r="M18" s="42"/>
      <c r="N18" s="43">
        <v>95</v>
      </c>
      <c r="O18" s="43">
        <v>95</v>
      </c>
      <c r="P18" s="43"/>
    </row>
    <row r="19" spans="1:16" ht="12.75">
      <c r="A19" s="86"/>
      <c r="B19" s="41">
        <v>906</v>
      </c>
      <c r="C19" s="42" t="s">
        <v>18</v>
      </c>
      <c r="D19" s="42" t="s">
        <v>19</v>
      </c>
      <c r="E19" s="41" t="s">
        <v>65</v>
      </c>
      <c r="F19" s="41">
        <v>100</v>
      </c>
      <c r="G19" s="41">
        <v>110</v>
      </c>
      <c r="H19" s="42" t="s">
        <v>35</v>
      </c>
      <c r="I19" s="42" t="s">
        <v>59</v>
      </c>
      <c r="J19" s="42"/>
      <c r="K19" s="42"/>
      <c r="L19" s="42"/>
      <c r="M19" s="42"/>
      <c r="N19" s="43">
        <v>15</v>
      </c>
      <c r="O19" s="43">
        <v>15</v>
      </c>
      <c r="P19" s="43"/>
    </row>
    <row r="20" spans="1:16" ht="12.75">
      <c r="A20" s="86"/>
      <c r="B20" s="41">
        <v>906</v>
      </c>
      <c r="C20" s="42" t="s">
        <v>18</v>
      </c>
      <c r="D20" s="42" t="s">
        <v>19</v>
      </c>
      <c r="E20" s="41" t="s">
        <v>65</v>
      </c>
      <c r="F20" s="41">
        <v>100</v>
      </c>
      <c r="G20" s="41">
        <v>110</v>
      </c>
      <c r="H20" s="42" t="s">
        <v>35</v>
      </c>
      <c r="I20" s="42" t="s">
        <v>86</v>
      </c>
      <c r="J20" s="42"/>
      <c r="K20" s="42" t="s">
        <v>52</v>
      </c>
      <c r="L20" s="42"/>
      <c r="M20" s="42"/>
      <c r="N20" s="43">
        <v>16</v>
      </c>
      <c r="O20" s="43">
        <v>16</v>
      </c>
      <c r="P20" s="43"/>
    </row>
    <row r="21" spans="1:18" ht="12.75">
      <c r="A21" s="86"/>
      <c r="B21" s="41">
        <v>906</v>
      </c>
      <c r="C21" s="42" t="s">
        <v>18</v>
      </c>
      <c r="D21" s="42" t="s">
        <v>19</v>
      </c>
      <c r="E21" s="41" t="s">
        <v>65</v>
      </c>
      <c r="F21" s="41">
        <v>100</v>
      </c>
      <c r="G21" s="41">
        <v>110</v>
      </c>
      <c r="H21" s="42" t="s">
        <v>35</v>
      </c>
      <c r="I21" s="42" t="s">
        <v>86</v>
      </c>
      <c r="J21" s="42"/>
      <c r="K21" s="42" t="s">
        <v>51</v>
      </c>
      <c r="L21" s="42"/>
      <c r="M21" s="42"/>
      <c r="N21" s="43">
        <v>1038</v>
      </c>
      <c r="O21" s="43">
        <v>1038</v>
      </c>
      <c r="P21" s="43"/>
      <c r="R21" s="58"/>
    </row>
    <row r="22" spans="1:19" ht="12.75">
      <c r="A22" s="86"/>
      <c r="B22" s="41">
        <v>906</v>
      </c>
      <c r="C22" s="42" t="s">
        <v>18</v>
      </c>
      <c r="D22" s="42" t="s">
        <v>19</v>
      </c>
      <c r="E22" s="41" t="s">
        <v>65</v>
      </c>
      <c r="F22" s="41">
        <v>100</v>
      </c>
      <c r="G22" s="41">
        <v>110</v>
      </c>
      <c r="H22" s="42" t="s">
        <v>35</v>
      </c>
      <c r="I22" s="42" t="s">
        <v>86</v>
      </c>
      <c r="J22" s="42"/>
      <c r="K22" s="42"/>
      <c r="L22" s="42"/>
      <c r="M22" s="42"/>
      <c r="N22" s="43">
        <v>4</v>
      </c>
      <c r="O22" s="43">
        <v>4</v>
      </c>
      <c r="P22" s="43"/>
      <c r="S22" s="58"/>
    </row>
    <row r="23" spans="1:16" ht="12.75">
      <c r="A23" s="86"/>
      <c r="B23" s="41">
        <v>906</v>
      </c>
      <c r="C23" s="42" t="s">
        <v>18</v>
      </c>
      <c r="D23" s="42" t="s">
        <v>19</v>
      </c>
      <c r="E23" s="41" t="s">
        <v>65</v>
      </c>
      <c r="F23" s="41">
        <v>100</v>
      </c>
      <c r="G23" s="41">
        <v>110</v>
      </c>
      <c r="H23" s="42" t="s">
        <v>66</v>
      </c>
      <c r="I23" s="42" t="s">
        <v>50</v>
      </c>
      <c r="J23" s="42"/>
      <c r="K23" s="42"/>
      <c r="L23" s="42"/>
      <c r="M23" s="42"/>
      <c r="N23" s="43">
        <v>14347</v>
      </c>
      <c r="O23" s="43">
        <v>14347</v>
      </c>
      <c r="P23" s="43"/>
    </row>
    <row r="24" spans="1:16" ht="12.75">
      <c r="A24" s="86"/>
      <c r="B24" s="41">
        <v>906</v>
      </c>
      <c r="C24" s="42" t="s">
        <v>18</v>
      </c>
      <c r="D24" s="42" t="s">
        <v>19</v>
      </c>
      <c r="E24" s="41" t="s">
        <v>65</v>
      </c>
      <c r="F24" s="41">
        <v>200</v>
      </c>
      <c r="G24" s="41">
        <v>240</v>
      </c>
      <c r="H24" s="42" t="s">
        <v>15</v>
      </c>
      <c r="I24" s="42" t="s">
        <v>53</v>
      </c>
      <c r="J24" s="42"/>
      <c r="K24" s="42"/>
      <c r="L24" s="42"/>
      <c r="M24" s="42"/>
      <c r="N24" s="43">
        <v>1295</v>
      </c>
      <c r="O24" s="43">
        <v>1295</v>
      </c>
      <c r="P24" s="43"/>
    </row>
    <row r="25" spans="1:16" ht="12.75">
      <c r="A25" s="86"/>
      <c r="B25" s="41">
        <v>906</v>
      </c>
      <c r="C25" s="42" t="s">
        <v>18</v>
      </c>
      <c r="D25" s="42" t="s">
        <v>19</v>
      </c>
      <c r="E25" s="41" t="s">
        <v>65</v>
      </c>
      <c r="F25" s="41">
        <v>200</v>
      </c>
      <c r="G25" s="41">
        <v>240</v>
      </c>
      <c r="H25" s="42" t="s">
        <v>15</v>
      </c>
      <c r="I25" s="42" t="s">
        <v>54</v>
      </c>
      <c r="J25" s="42"/>
      <c r="K25" s="42" t="s">
        <v>55</v>
      </c>
      <c r="L25" s="42"/>
      <c r="M25" s="42"/>
      <c r="N25" s="43">
        <v>390</v>
      </c>
      <c r="O25" s="43">
        <v>390</v>
      </c>
      <c r="P25" s="43"/>
    </row>
    <row r="26" spans="1:16" ht="12.75">
      <c r="A26" s="86"/>
      <c r="B26" s="41">
        <v>906</v>
      </c>
      <c r="C26" s="42" t="s">
        <v>18</v>
      </c>
      <c r="D26" s="42" t="s">
        <v>19</v>
      </c>
      <c r="E26" s="41" t="s">
        <v>65</v>
      </c>
      <c r="F26" s="41">
        <v>200</v>
      </c>
      <c r="G26" s="41">
        <v>240</v>
      </c>
      <c r="H26" s="42" t="s">
        <v>15</v>
      </c>
      <c r="I26" s="42" t="s">
        <v>54</v>
      </c>
      <c r="J26" s="42"/>
      <c r="K26" s="42" t="s">
        <v>56</v>
      </c>
      <c r="L26" s="42"/>
      <c r="M26" s="42"/>
      <c r="N26" s="43">
        <v>1135</v>
      </c>
      <c r="O26" s="43">
        <v>1135</v>
      </c>
      <c r="P26" s="43"/>
    </row>
    <row r="27" spans="1:16" ht="12.75">
      <c r="A27" s="86"/>
      <c r="B27" s="41">
        <v>906</v>
      </c>
      <c r="C27" s="42" t="s">
        <v>18</v>
      </c>
      <c r="D27" s="42" t="s">
        <v>19</v>
      </c>
      <c r="E27" s="41" t="s">
        <v>65</v>
      </c>
      <c r="F27" s="41">
        <v>200</v>
      </c>
      <c r="G27" s="41">
        <v>240</v>
      </c>
      <c r="H27" s="42" t="s">
        <v>15</v>
      </c>
      <c r="I27" s="42" t="s">
        <v>54</v>
      </c>
      <c r="J27" s="42"/>
      <c r="K27" s="42" t="s">
        <v>57</v>
      </c>
      <c r="L27" s="42"/>
      <c r="M27" s="42"/>
      <c r="N27" s="43">
        <v>53</v>
      </c>
      <c r="O27" s="43">
        <v>53</v>
      </c>
      <c r="P27" s="43"/>
    </row>
    <row r="28" spans="1:16" ht="12.75">
      <c r="A28" s="86"/>
      <c r="B28" s="41">
        <v>906</v>
      </c>
      <c r="C28" s="42" t="s">
        <v>18</v>
      </c>
      <c r="D28" s="42" t="s">
        <v>19</v>
      </c>
      <c r="E28" s="41" t="s">
        <v>65</v>
      </c>
      <c r="F28" s="41">
        <v>200</v>
      </c>
      <c r="G28" s="41">
        <v>240</v>
      </c>
      <c r="H28" s="42" t="s">
        <v>15</v>
      </c>
      <c r="I28" s="42" t="s">
        <v>58</v>
      </c>
      <c r="J28" s="42"/>
      <c r="K28" s="42"/>
      <c r="L28" s="42"/>
      <c r="M28" s="42"/>
      <c r="N28" s="43">
        <v>1061</v>
      </c>
      <c r="O28" s="43">
        <v>1061</v>
      </c>
      <c r="P28" s="43"/>
    </row>
    <row r="29" spans="1:16" ht="12.75">
      <c r="A29" s="86"/>
      <c r="B29" s="41">
        <v>906</v>
      </c>
      <c r="C29" s="42" t="s">
        <v>18</v>
      </c>
      <c r="D29" s="42" t="s">
        <v>19</v>
      </c>
      <c r="E29" s="41" t="s">
        <v>65</v>
      </c>
      <c r="F29" s="41">
        <v>200</v>
      </c>
      <c r="G29" s="41">
        <v>240</v>
      </c>
      <c r="H29" s="42" t="s">
        <v>15</v>
      </c>
      <c r="I29" s="42" t="s">
        <v>59</v>
      </c>
      <c r="J29" s="42"/>
      <c r="K29" s="42"/>
      <c r="L29" s="42"/>
      <c r="M29" s="42"/>
      <c r="N29" s="43">
        <f>1270-52</f>
        <v>1218</v>
      </c>
      <c r="O29" s="43">
        <f>1270-52</f>
        <v>1218</v>
      </c>
      <c r="P29" s="43"/>
    </row>
    <row r="30" spans="1:16" ht="12.75">
      <c r="A30" s="86"/>
      <c r="B30" s="41">
        <v>906</v>
      </c>
      <c r="C30" s="42" t="s">
        <v>18</v>
      </c>
      <c r="D30" s="42" t="s">
        <v>19</v>
      </c>
      <c r="E30" s="41" t="s">
        <v>65</v>
      </c>
      <c r="F30" s="41">
        <v>200</v>
      </c>
      <c r="G30" s="41">
        <v>240</v>
      </c>
      <c r="H30" s="42" t="s">
        <v>15</v>
      </c>
      <c r="I30" s="42" t="s">
        <v>87</v>
      </c>
      <c r="J30" s="42"/>
      <c r="K30" s="42"/>
      <c r="L30" s="42"/>
      <c r="M30" s="42"/>
      <c r="N30" s="43">
        <v>208</v>
      </c>
      <c r="O30" s="43">
        <v>208</v>
      </c>
      <c r="P30" s="43"/>
    </row>
    <row r="31" spans="1:16" ht="12.75">
      <c r="A31" s="86"/>
      <c r="B31" s="41">
        <v>906</v>
      </c>
      <c r="C31" s="42" t="s">
        <v>18</v>
      </c>
      <c r="D31" s="42" t="s">
        <v>19</v>
      </c>
      <c r="E31" s="41" t="s">
        <v>65</v>
      </c>
      <c r="F31" s="41">
        <v>200</v>
      </c>
      <c r="G31" s="41">
        <v>240</v>
      </c>
      <c r="H31" s="42" t="s">
        <v>15</v>
      </c>
      <c r="I31" s="42" t="s">
        <v>60</v>
      </c>
      <c r="J31" s="42"/>
      <c r="K31" s="42"/>
      <c r="L31" s="42"/>
      <c r="M31" s="42"/>
      <c r="N31" s="43">
        <v>1840</v>
      </c>
      <c r="O31" s="43">
        <v>1354</v>
      </c>
      <c r="P31" s="43"/>
    </row>
    <row r="32" spans="1:16" ht="12.75">
      <c r="A32" s="86"/>
      <c r="B32" s="41">
        <v>906</v>
      </c>
      <c r="C32" s="42" t="s">
        <v>18</v>
      </c>
      <c r="D32" s="42" t="s">
        <v>19</v>
      </c>
      <c r="E32" s="41" t="s">
        <v>65</v>
      </c>
      <c r="F32" s="41">
        <v>200</v>
      </c>
      <c r="G32" s="41">
        <v>240</v>
      </c>
      <c r="H32" s="42" t="s">
        <v>15</v>
      </c>
      <c r="I32" s="42" t="s">
        <v>89</v>
      </c>
      <c r="J32" s="42"/>
      <c r="K32" s="42"/>
      <c r="L32" s="42"/>
      <c r="M32" s="42"/>
      <c r="N32" s="43">
        <v>23</v>
      </c>
      <c r="O32" s="43">
        <v>23</v>
      </c>
      <c r="P32" s="43"/>
    </row>
    <row r="33" spans="1:16" ht="12.75">
      <c r="A33" s="86"/>
      <c r="B33" s="41">
        <v>906</v>
      </c>
      <c r="C33" s="42" t="s">
        <v>18</v>
      </c>
      <c r="D33" s="42" t="s">
        <v>19</v>
      </c>
      <c r="E33" s="41" t="s">
        <v>65</v>
      </c>
      <c r="F33" s="41">
        <v>200</v>
      </c>
      <c r="G33" s="41">
        <v>240</v>
      </c>
      <c r="H33" s="42" t="s">
        <v>15</v>
      </c>
      <c r="I33" s="42" t="s">
        <v>90</v>
      </c>
      <c r="J33" s="42"/>
      <c r="K33" s="42"/>
      <c r="L33" s="42"/>
      <c r="M33" s="42"/>
      <c r="N33" s="43">
        <v>2166</v>
      </c>
      <c r="O33" s="43">
        <v>2166</v>
      </c>
      <c r="P33" s="43"/>
    </row>
    <row r="34" spans="1:16" ht="12.75">
      <c r="A34" s="86"/>
      <c r="B34" s="41">
        <v>906</v>
      </c>
      <c r="C34" s="42" t="s">
        <v>18</v>
      </c>
      <c r="D34" s="42" t="s">
        <v>19</v>
      </c>
      <c r="E34" s="41" t="s">
        <v>65</v>
      </c>
      <c r="F34" s="41">
        <v>200</v>
      </c>
      <c r="G34" s="41">
        <v>240</v>
      </c>
      <c r="H34" s="42" t="s">
        <v>15</v>
      </c>
      <c r="I34" s="42" t="s">
        <v>91</v>
      </c>
      <c r="J34" s="42"/>
      <c r="K34" s="42"/>
      <c r="L34" s="42"/>
      <c r="M34" s="42"/>
      <c r="N34" s="43">
        <v>20</v>
      </c>
      <c r="O34" s="43">
        <v>20</v>
      </c>
      <c r="P34" s="43"/>
    </row>
    <row r="35" spans="1:16" ht="12.75">
      <c r="A35" s="86"/>
      <c r="B35" s="41">
        <v>906</v>
      </c>
      <c r="C35" s="42" t="s">
        <v>18</v>
      </c>
      <c r="D35" s="42" t="s">
        <v>19</v>
      </c>
      <c r="E35" s="41" t="s">
        <v>65</v>
      </c>
      <c r="F35" s="41">
        <v>200</v>
      </c>
      <c r="G35" s="41">
        <v>240</v>
      </c>
      <c r="H35" s="42" t="s">
        <v>15</v>
      </c>
      <c r="I35" s="42" t="s">
        <v>92</v>
      </c>
      <c r="J35" s="42"/>
      <c r="K35" s="42"/>
      <c r="L35" s="42"/>
      <c r="M35" s="42"/>
      <c r="N35" s="43">
        <v>778</v>
      </c>
      <c r="O35" s="43">
        <v>778</v>
      </c>
      <c r="P35" s="43"/>
    </row>
    <row r="36" spans="1:16" ht="12.75">
      <c r="A36" s="86"/>
      <c r="B36" s="41">
        <v>906</v>
      </c>
      <c r="C36" s="42" t="s">
        <v>18</v>
      </c>
      <c r="D36" s="42" t="s">
        <v>19</v>
      </c>
      <c r="E36" s="41" t="s">
        <v>65</v>
      </c>
      <c r="F36" s="41">
        <v>200</v>
      </c>
      <c r="G36" s="41">
        <v>240</v>
      </c>
      <c r="H36" s="42" t="s">
        <v>15</v>
      </c>
      <c r="I36" s="42" t="s">
        <v>93</v>
      </c>
      <c r="J36" s="42"/>
      <c r="K36" s="42"/>
      <c r="L36" s="42"/>
      <c r="M36" s="42"/>
      <c r="N36" s="43">
        <v>2397</v>
      </c>
      <c r="O36" s="43">
        <v>2397</v>
      </c>
      <c r="P36" s="43"/>
    </row>
    <row r="37" spans="1:16" ht="13.5" customHeight="1">
      <c r="A37" s="86"/>
      <c r="B37" s="41">
        <v>906</v>
      </c>
      <c r="C37" s="42" t="s">
        <v>18</v>
      </c>
      <c r="D37" s="42" t="s">
        <v>19</v>
      </c>
      <c r="E37" s="41" t="s">
        <v>65</v>
      </c>
      <c r="F37" s="41">
        <v>200</v>
      </c>
      <c r="G37" s="41">
        <v>240</v>
      </c>
      <c r="H37" s="42" t="s">
        <v>15</v>
      </c>
      <c r="I37" s="42" t="s">
        <v>88</v>
      </c>
      <c r="J37" s="42"/>
      <c r="K37" s="42"/>
      <c r="L37" s="42"/>
      <c r="M37" s="42"/>
      <c r="N37" s="43">
        <f>78+52</f>
        <v>130</v>
      </c>
      <c r="O37" s="43">
        <f>78+52</f>
        <v>130</v>
      </c>
      <c r="P37" s="43"/>
    </row>
    <row r="38" spans="1:16" ht="13.5" customHeight="1">
      <c r="A38" s="86"/>
      <c r="B38" s="41">
        <v>906</v>
      </c>
      <c r="C38" s="42" t="s">
        <v>18</v>
      </c>
      <c r="D38" s="42" t="s">
        <v>19</v>
      </c>
      <c r="E38" s="41" t="s">
        <v>65</v>
      </c>
      <c r="F38" s="41">
        <v>800</v>
      </c>
      <c r="G38" s="41">
        <v>850</v>
      </c>
      <c r="H38" s="42" t="s">
        <v>36</v>
      </c>
      <c r="I38" s="42" t="s">
        <v>94</v>
      </c>
      <c r="J38" s="42"/>
      <c r="K38" s="42" t="s">
        <v>61</v>
      </c>
      <c r="L38" s="42"/>
      <c r="M38" s="42"/>
      <c r="N38" s="43">
        <v>100</v>
      </c>
      <c r="O38" s="43">
        <v>100</v>
      </c>
      <c r="P38" s="43"/>
    </row>
    <row r="39" spans="1:16" ht="13.5" customHeight="1">
      <c r="A39" s="86"/>
      <c r="B39" s="41">
        <v>906</v>
      </c>
      <c r="C39" s="42" t="s">
        <v>18</v>
      </c>
      <c r="D39" s="42" t="s">
        <v>19</v>
      </c>
      <c r="E39" s="41" t="s">
        <v>65</v>
      </c>
      <c r="F39" s="41">
        <v>800</v>
      </c>
      <c r="G39" s="41">
        <v>850</v>
      </c>
      <c r="H39" s="42" t="s">
        <v>36</v>
      </c>
      <c r="I39" s="42" t="s">
        <v>94</v>
      </c>
      <c r="J39" s="42"/>
      <c r="K39" s="42" t="s">
        <v>80</v>
      </c>
      <c r="L39" s="42"/>
      <c r="M39" s="42"/>
      <c r="N39" s="43">
        <v>213</v>
      </c>
      <c r="O39" s="43">
        <v>213</v>
      </c>
      <c r="P39" s="43"/>
    </row>
    <row r="40" spans="1:16" ht="13.5" customHeight="1">
      <c r="A40" s="86"/>
      <c r="B40" s="41">
        <v>906</v>
      </c>
      <c r="C40" s="42" t="s">
        <v>18</v>
      </c>
      <c r="D40" s="42" t="s">
        <v>19</v>
      </c>
      <c r="E40" s="41" t="s">
        <v>65</v>
      </c>
      <c r="F40" s="41">
        <v>800</v>
      </c>
      <c r="G40" s="41">
        <v>850</v>
      </c>
      <c r="H40" s="42" t="s">
        <v>37</v>
      </c>
      <c r="I40" s="42" t="s">
        <v>94</v>
      </c>
      <c r="J40" s="42"/>
      <c r="K40" s="42"/>
      <c r="L40" s="42"/>
      <c r="M40" s="42"/>
      <c r="N40" s="43">
        <v>5</v>
      </c>
      <c r="O40" s="43">
        <v>5</v>
      </c>
      <c r="P40" s="43"/>
    </row>
    <row r="41" spans="1:16" ht="13.5" customHeight="1">
      <c r="A41" s="86"/>
      <c r="B41" s="41">
        <v>906</v>
      </c>
      <c r="C41" s="42" t="s">
        <v>18</v>
      </c>
      <c r="D41" s="42" t="s">
        <v>19</v>
      </c>
      <c r="E41" s="41" t="s">
        <v>65</v>
      </c>
      <c r="F41" s="41">
        <v>800</v>
      </c>
      <c r="G41" s="41">
        <v>850</v>
      </c>
      <c r="H41" s="42" t="s">
        <v>37</v>
      </c>
      <c r="I41" s="42" t="s">
        <v>94</v>
      </c>
      <c r="J41" s="42"/>
      <c r="K41" s="42" t="s">
        <v>62</v>
      </c>
      <c r="L41" s="42"/>
      <c r="M41" s="42"/>
      <c r="N41" s="43">
        <v>100</v>
      </c>
      <c r="O41" s="43">
        <v>100</v>
      </c>
      <c r="P41" s="43"/>
    </row>
    <row r="42" spans="1:16" ht="13.5" customHeight="1">
      <c r="A42" s="86"/>
      <c r="B42" s="41">
        <v>906</v>
      </c>
      <c r="C42" s="42" t="s">
        <v>18</v>
      </c>
      <c r="D42" s="42" t="s">
        <v>19</v>
      </c>
      <c r="E42" s="41" t="s">
        <v>65</v>
      </c>
      <c r="F42" s="41">
        <v>800</v>
      </c>
      <c r="G42" s="41">
        <v>850</v>
      </c>
      <c r="H42" s="42" t="s">
        <v>71</v>
      </c>
      <c r="I42" s="42" t="s">
        <v>94</v>
      </c>
      <c r="J42" s="42"/>
      <c r="K42" s="42"/>
      <c r="L42" s="42"/>
      <c r="M42" s="42"/>
      <c r="N42" s="43">
        <v>5</v>
      </c>
      <c r="O42" s="43">
        <v>5</v>
      </c>
      <c r="P42" s="43"/>
    </row>
    <row r="43" spans="1:16" ht="13.5" customHeight="1">
      <c r="A43" s="86"/>
      <c r="B43" s="41">
        <v>906</v>
      </c>
      <c r="C43" s="42" t="s">
        <v>18</v>
      </c>
      <c r="D43" s="42" t="s">
        <v>19</v>
      </c>
      <c r="E43" s="41" t="s">
        <v>96</v>
      </c>
      <c r="F43" s="41">
        <v>100</v>
      </c>
      <c r="G43" s="41">
        <v>110</v>
      </c>
      <c r="H43" s="42" t="s">
        <v>34</v>
      </c>
      <c r="I43" s="42" t="s">
        <v>49</v>
      </c>
      <c r="J43" s="42"/>
      <c r="K43" s="42"/>
      <c r="L43" s="42"/>
      <c r="M43" s="42"/>
      <c r="N43" s="43"/>
      <c r="O43" s="43"/>
      <c r="P43" s="43">
        <v>47509</v>
      </c>
    </row>
    <row r="44" spans="1:16" ht="13.5" customHeight="1">
      <c r="A44" s="86"/>
      <c r="B44" s="41">
        <v>906</v>
      </c>
      <c r="C44" s="42" t="s">
        <v>18</v>
      </c>
      <c r="D44" s="42" t="s">
        <v>19</v>
      </c>
      <c r="E44" s="41" t="s">
        <v>96</v>
      </c>
      <c r="F44" s="41">
        <v>100</v>
      </c>
      <c r="G44" s="41">
        <v>110</v>
      </c>
      <c r="H44" s="42" t="s">
        <v>34</v>
      </c>
      <c r="I44" s="42" t="s">
        <v>86</v>
      </c>
      <c r="J44" s="42"/>
      <c r="K44" s="42"/>
      <c r="L44" s="42"/>
      <c r="M44" s="42"/>
      <c r="N44" s="43"/>
      <c r="O44" s="43"/>
      <c r="P44" s="43">
        <v>95</v>
      </c>
    </row>
    <row r="45" spans="1:16" ht="13.5" customHeight="1">
      <c r="A45" s="86"/>
      <c r="B45" s="41">
        <v>906</v>
      </c>
      <c r="C45" s="42" t="s">
        <v>18</v>
      </c>
      <c r="D45" s="42" t="s">
        <v>19</v>
      </c>
      <c r="E45" s="41" t="s">
        <v>96</v>
      </c>
      <c r="F45" s="41">
        <v>100</v>
      </c>
      <c r="G45" s="41">
        <v>110</v>
      </c>
      <c r="H45" s="42" t="s">
        <v>35</v>
      </c>
      <c r="I45" s="42" t="s">
        <v>59</v>
      </c>
      <c r="J45" s="42"/>
      <c r="K45" s="42"/>
      <c r="L45" s="42"/>
      <c r="M45" s="42"/>
      <c r="N45" s="43"/>
      <c r="O45" s="43"/>
      <c r="P45" s="43">
        <v>15</v>
      </c>
    </row>
    <row r="46" spans="1:16" ht="13.5" customHeight="1">
      <c r="A46" s="86"/>
      <c r="B46" s="41">
        <v>906</v>
      </c>
      <c r="C46" s="42" t="s">
        <v>18</v>
      </c>
      <c r="D46" s="42" t="s">
        <v>19</v>
      </c>
      <c r="E46" s="41" t="s">
        <v>96</v>
      </c>
      <c r="F46" s="41">
        <v>100</v>
      </c>
      <c r="G46" s="41">
        <v>110</v>
      </c>
      <c r="H46" s="42" t="s">
        <v>35</v>
      </c>
      <c r="I46" s="42" t="s">
        <v>86</v>
      </c>
      <c r="J46" s="42"/>
      <c r="K46" s="42" t="s">
        <v>52</v>
      </c>
      <c r="L46" s="42"/>
      <c r="M46" s="42"/>
      <c r="N46" s="43"/>
      <c r="O46" s="43"/>
      <c r="P46" s="43">
        <v>16</v>
      </c>
    </row>
    <row r="47" spans="1:16" ht="13.5" customHeight="1">
      <c r="A47" s="86"/>
      <c r="B47" s="41">
        <v>906</v>
      </c>
      <c r="C47" s="42" t="s">
        <v>18</v>
      </c>
      <c r="D47" s="42" t="s">
        <v>19</v>
      </c>
      <c r="E47" s="41" t="s">
        <v>96</v>
      </c>
      <c r="F47" s="41">
        <v>100</v>
      </c>
      <c r="G47" s="41">
        <v>110</v>
      </c>
      <c r="H47" s="42" t="s">
        <v>35</v>
      </c>
      <c r="I47" s="42" t="s">
        <v>86</v>
      </c>
      <c r="J47" s="42"/>
      <c r="K47" s="42" t="s">
        <v>51</v>
      </c>
      <c r="L47" s="42"/>
      <c r="M47" s="42"/>
      <c r="N47" s="43"/>
      <c r="O47" s="43"/>
      <c r="P47" s="43">
        <v>1038</v>
      </c>
    </row>
    <row r="48" spans="1:16" ht="13.5" customHeight="1">
      <c r="A48" s="86"/>
      <c r="B48" s="41">
        <v>906</v>
      </c>
      <c r="C48" s="42" t="s">
        <v>18</v>
      </c>
      <c r="D48" s="42" t="s">
        <v>19</v>
      </c>
      <c r="E48" s="41" t="s">
        <v>96</v>
      </c>
      <c r="F48" s="41">
        <v>100</v>
      </c>
      <c r="G48" s="41">
        <v>110</v>
      </c>
      <c r="H48" s="42" t="s">
        <v>35</v>
      </c>
      <c r="I48" s="42" t="s">
        <v>86</v>
      </c>
      <c r="J48" s="42"/>
      <c r="K48" s="42"/>
      <c r="L48" s="42"/>
      <c r="M48" s="42"/>
      <c r="N48" s="43"/>
      <c r="O48" s="43"/>
      <c r="P48" s="43">
        <v>4</v>
      </c>
    </row>
    <row r="49" spans="1:16" ht="13.5" customHeight="1">
      <c r="A49" s="86"/>
      <c r="B49" s="41">
        <v>906</v>
      </c>
      <c r="C49" s="42" t="s">
        <v>18</v>
      </c>
      <c r="D49" s="42" t="s">
        <v>19</v>
      </c>
      <c r="E49" s="41" t="s">
        <v>96</v>
      </c>
      <c r="F49" s="41">
        <v>100</v>
      </c>
      <c r="G49" s="41">
        <v>110</v>
      </c>
      <c r="H49" s="42" t="s">
        <v>66</v>
      </c>
      <c r="I49" s="42" t="s">
        <v>50</v>
      </c>
      <c r="J49" s="42"/>
      <c r="K49" s="42"/>
      <c r="L49" s="42"/>
      <c r="M49" s="42"/>
      <c r="N49" s="43"/>
      <c r="O49" s="43"/>
      <c r="P49" s="43">
        <v>14347</v>
      </c>
    </row>
    <row r="50" spans="1:16" ht="13.5" customHeight="1">
      <c r="A50" s="86"/>
      <c r="B50" s="41">
        <v>906</v>
      </c>
      <c r="C50" s="42" t="s">
        <v>18</v>
      </c>
      <c r="D50" s="42" t="s">
        <v>19</v>
      </c>
      <c r="E50" s="41" t="s">
        <v>96</v>
      </c>
      <c r="F50" s="41">
        <v>200</v>
      </c>
      <c r="G50" s="41">
        <v>240</v>
      </c>
      <c r="H50" s="42" t="s">
        <v>15</v>
      </c>
      <c r="I50" s="42" t="s">
        <v>53</v>
      </c>
      <c r="J50" s="42"/>
      <c r="K50" s="42"/>
      <c r="L50" s="42"/>
      <c r="M50" s="42"/>
      <c r="N50" s="43"/>
      <c r="O50" s="43"/>
      <c r="P50" s="43">
        <v>1295</v>
      </c>
    </row>
    <row r="51" spans="1:16" ht="13.5" customHeight="1">
      <c r="A51" s="86"/>
      <c r="B51" s="41">
        <v>906</v>
      </c>
      <c r="C51" s="42" t="s">
        <v>18</v>
      </c>
      <c r="D51" s="42" t="s">
        <v>19</v>
      </c>
      <c r="E51" s="41" t="s">
        <v>96</v>
      </c>
      <c r="F51" s="41">
        <v>200</v>
      </c>
      <c r="G51" s="41">
        <v>240</v>
      </c>
      <c r="H51" s="42" t="s">
        <v>15</v>
      </c>
      <c r="I51" s="42" t="s">
        <v>54</v>
      </c>
      <c r="J51" s="42"/>
      <c r="K51" s="42" t="s">
        <v>55</v>
      </c>
      <c r="L51" s="42"/>
      <c r="M51" s="42"/>
      <c r="N51" s="43"/>
      <c r="O51" s="43"/>
      <c r="P51" s="43">
        <v>390</v>
      </c>
    </row>
    <row r="52" spans="1:16" ht="13.5" customHeight="1">
      <c r="A52" s="86"/>
      <c r="B52" s="41">
        <v>906</v>
      </c>
      <c r="C52" s="42" t="s">
        <v>18</v>
      </c>
      <c r="D52" s="42" t="s">
        <v>19</v>
      </c>
      <c r="E52" s="41" t="s">
        <v>96</v>
      </c>
      <c r="F52" s="41">
        <v>200</v>
      </c>
      <c r="G52" s="41">
        <v>240</v>
      </c>
      <c r="H52" s="42" t="s">
        <v>15</v>
      </c>
      <c r="I52" s="42" t="s">
        <v>54</v>
      </c>
      <c r="J52" s="42"/>
      <c r="K52" s="42" t="s">
        <v>56</v>
      </c>
      <c r="L52" s="42"/>
      <c r="M52" s="42"/>
      <c r="N52" s="43"/>
      <c r="O52" s="43"/>
      <c r="P52" s="43">
        <v>1135</v>
      </c>
    </row>
    <row r="53" spans="1:16" ht="13.5" customHeight="1">
      <c r="A53" s="86"/>
      <c r="B53" s="41">
        <v>906</v>
      </c>
      <c r="C53" s="42" t="s">
        <v>18</v>
      </c>
      <c r="D53" s="42" t="s">
        <v>19</v>
      </c>
      <c r="E53" s="41" t="s">
        <v>96</v>
      </c>
      <c r="F53" s="41">
        <v>200</v>
      </c>
      <c r="G53" s="41">
        <v>240</v>
      </c>
      <c r="H53" s="42" t="s">
        <v>15</v>
      </c>
      <c r="I53" s="42" t="s">
        <v>54</v>
      </c>
      <c r="J53" s="42"/>
      <c r="K53" s="42" t="s">
        <v>57</v>
      </c>
      <c r="L53" s="42"/>
      <c r="M53" s="42"/>
      <c r="N53" s="43"/>
      <c r="O53" s="43"/>
      <c r="P53" s="43">
        <v>53</v>
      </c>
    </row>
    <row r="54" spans="1:16" ht="13.5" customHeight="1">
      <c r="A54" s="86"/>
      <c r="B54" s="41">
        <v>906</v>
      </c>
      <c r="C54" s="42" t="s">
        <v>18</v>
      </c>
      <c r="D54" s="42" t="s">
        <v>19</v>
      </c>
      <c r="E54" s="41" t="s">
        <v>96</v>
      </c>
      <c r="F54" s="41">
        <v>200</v>
      </c>
      <c r="G54" s="41">
        <v>240</v>
      </c>
      <c r="H54" s="42" t="s">
        <v>15</v>
      </c>
      <c r="I54" s="42" t="s">
        <v>58</v>
      </c>
      <c r="J54" s="42"/>
      <c r="K54" s="42"/>
      <c r="L54" s="42"/>
      <c r="M54" s="42"/>
      <c r="N54" s="43"/>
      <c r="O54" s="43"/>
      <c r="P54" s="43">
        <v>1061</v>
      </c>
    </row>
    <row r="55" spans="1:16" ht="13.5" customHeight="1">
      <c r="A55" s="86"/>
      <c r="B55" s="41">
        <v>906</v>
      </c>
      <c r="C55" s="42" t="s">
        <v>18</v>
      </c>
      <c r="D55" s="42" t="s">
        <v>19</v>
      </c>
      <c r="E55" s="41" t="s">
        <v>96</v>
      </c>
      <c r="F55" s="41">
        <v>200</v>
      </c>
      <c r="G55" s="41">
        <v>240</v>
      </c>
      <c r="H55" s="42" t="s">
        <v>15</v>
      </c>
      <c r="I55" s="42" t="s">
        <v>59</v>
      </c>
      <c r="J55" s="42"/>
      <c r="K55" s="42"/>
      <c r="L55" s="42"/>
      <c r="M55" s="42"/>
      <c r="N55" s="43"/>
      <c r="O55" s="43"/>
      <c r="P55" s="43">
        <f>1270-52</f>
        <v>1218</v>
      </c>
    </row>
    <row r="56" spans="1:16" ht="13.5" customHeight="1">
      <c r="A56" s="86"/>
      <c r="B56" s="41">
        <v>906</v>
      </c>
      <c r="C56" s="42" t="s">
        <v>18</v>
      </c>
      <c r="D56" s="42" t="s">
        <v>19</v>
      </c>
      <c r="E56" s="41" t="s">
        <v>96</v>
      </c>
      <c r="F56" s="41">
        <v>200</v>
      </c>
      <c r="G56" s="41">
        <v>240</v>
      </c>
      <c r="H56" s="42" t="s">
        <v>15</v>
      </c>
      <c r="I56" s="42" t="s">
        <v>87</v>
      </c>
      <c r="J56" s="42"/>
      <c r="K56" s="42"/>
      <c r="L56" s="42"/>
      <c r="M56" s="42"/>
      <c r="N56" s="43"/>
      <c r="O56" s="43"/>
      <c r="P56" s="43">
        <v>208</v>
      </c>
    </row>
    <row r="57" spans="1:16" ht="13.5" customHeight="1">
      <c r="A57" s="86"/>
      <c r="B57" s="41">
        <v>906</v>
      </c>
      <c r="C57" s="42" t="s">
        <v>18</v>
      </c>
      <c r="D57" s="42" t="s">
        <v>19</v>
      </c>
      <c r="E57" s="41" t="s">
        <v>96</v>
      </c>
      <c r="F57" s="41">
        <v>200</v>
      </c>
      <c r="G57" s="41">
        <v>240</v>
      </c>
      <c r="H57" s="42" t="s">
        <v>15</v>
      </c>
      <c r="I57" s="42" t="s">
        <v>60</v>
      </c>
      <c r="J57" s="42"/>
      <c r="K57" s="42"/>
      <c r="L57" s="42"/>
      <c r="M57" s="42"/>
      <c r="N57" s="43"/>
      <c r="O57" s="43"/>
      <c r="P57" s="43">
        <v>1354</v>
      </c>
    </row>
    <row r="58" spans="1:16" ht="13.5" customHeight="1">
      <c r="A58" s="86"/>
      <c r="B58" s="41">
        <v>906</v>
      </c>
      <c r="C58" s="42" t="s">
        <v>18</v>
      </c>
      <c r="D58" s="42" t="s">
        <v>19</v>
      </c>
      <c r="E58" s="41" t="s">
        <v>96</v>
      </c>
      <c r="F58" s="41">
        <v>200</v>
      </c>
      <c r="G58" s="41">
        <v>240</v>
      </c>
      <c r="H58" s="42" t="s">
        <v>15</v>
      </c>
      <c r="I58" s="42" t="s">
        <v>89</v>
      </c>
      <c r="J58" s="42"/>
      <c r="K58" s="42"/>
      <c r="L58" s="42"/>
      <c r="M58" s="42"/>
      <c r="N58" s="43"/>
      <c r="O58" s="43"/>
      <c r="P58" s="43">
        <v>23</v>
      </c>
    </row>
    <row r="59" spans="1:16" ht="13.5" customHeight="1">
      <c r="A59" s="86"/>
      <c r="B59" s="41">
        <v>906</v>
      </c>
      <c r="C59" s="42" t="s">
        <v>18</v>
      </c>
      <c r="D59" s="42" t="s">
        <v>19</v>
      </c>
      <c r="E59" s="41" t="s">
        <v>96</v>
      </c>
      <c r="F59" s="41">
        <v>200</v>
      </c>
      <c r="G59" s="41">
        <v>240</v>
      </c>
      <c r="H59" s="42" t="s">
        <v>15</v>
      </c>
      <c r="I59" s="42" t="s">
        <v>90</v>
      </c>
      <c r="J59" s="42"/>
      <c r="K59" s="42"/>
      <c r="L59" s="42"/>
      <c r="M59" s="42"/>
      <c r="N59" s="43"/>
      <c r="O59" s="43"/>
      <c r="P59" s="43">
        <v>2166</v>
      </c>
    </row>
    <row r="60" spans="1:16" ht="13.5" customHeight="1">
      <c r="A60" s="86"/>
      <c r="B60" s="41">
        <v>906</v>
      </c>
      <c r="C60" s="42" t="s">
        <v>18</v>
      </c>
      <c r="D60" s="42" t="s">
        <v>19</v>
      </c>
      <c r="E60" s="41" t="s">
        <v>96</v>
      </c>
      <c r="F60" s="41">
        <v>200</v>
      </c>
      <c r="G60" s="41">
        <v>240</v>
      </c>
      <c r="H60" s="42" t="s">
        <v>15</v>
      </c>
      <c r="I60" s="42" t="s">
        <v>91</v>
      </c>
      <c r="J60" s="42"/>
      <c r="K60" s="42"/>
      <c r="L60" s="42"/>
      <c r="M60" s="42"/>
      <c r="N60" s="43"/>
      <c r="O60" s="43"/>
      <c r="P60" s="43">
        <v>20</v>
      </c>
    </row>
    <row r="61" spans="1:16" ht="13.5" customHeight="1">
      <c r="A61" s="86"/>
      <c r="B61" s="41">
        <v>906</v>
      </c>
      <c r="C61" s="42" t="s">
        <v>18</v>
      </c>
      <c r="D61" s="42" t="s">
        <v>19</v>
      </c>
      <c r="E61" s="41" t="s">
        <v>96</v>
      </c>
      <c r="F61" s="41">
        <v>200</v>
      </c>
      <c r="G61" s="41">
        <v>240</v>
      </c>
      <c r="H61" s="42" t="s">
        <v>15</v>
      </c>
      <c r="I61" s="42" t="s">
        <v>92</v>
      </c>
      <c r="J61" s="42"/>
      <c r="K61" s="42"/>
      <c r="L61" s="42"/>
      <c r="M61" s="42"/>
      <c r="N61" s="43"/>
      <c r="O61" s="43"/>
      <c r="P61" s="43">
        <v>778</v>
      </c>
    </row>
    <row r="62" spans="1:16" ht="13.5" customHeight="1">
      <c r="A62" s="86"/>
      <c r="B62" s="41">
        <v>906</v>
      </c>
      <c r="C62" s="42" t="s">
        <v>18</v>
      </c>
      <c r="D62" s="42" t="s">
        <v>19</v>
      </c>
      <c r="E62" s="41" t="s">
        <v>96</v>
      </c>
      <c r="F62" s="41">
        <v>200</v>
      </c>
      <c r="G62" s="41">
        <v>240</v>
      </c>
      <c r="H62" s="42" t="s">
        <v>15</v>
      </c>
      <c r="I62" s="42" t="s">
        <v>93</v>
      </c>
      <c r="J62" s="42"/>
      <c r="K62" s="42"/>
      <c r="L62" s="42"/>
      <c r="M62" s="42"/>
      <c r="N62" s="43"/>
      <c r="O62" s="43"/>
      <c r="P62" s="43">
        <v>2397</v>
      </c>
    </row>
    <row r="63" spans="1:16" ht="13.5" customHeight="1">
      <c r="A63" s="86"/>
      <c r="B63" s="41">
        <v>906</v>
      </c>
      <c r="C63" s="42" t="s">
        <v>18</v>
      </c>
      <c r="D63" s="42" t="s">
        <v>19</v>
      </c>
      <c r="E63" s="41" t="s">
        <v>96</v>
      </c>
      <c r="F63" s="41">
        <v>200</v>
      </c>
      <c r="G63" s="41">
        <v>240</v>
      </c>
      <c r="H63" s="42" t="s">
        <v>15</v>
      </c>
      <c r="I63" s="42" t="s">
        <v>88</v>
      </c>
      <c r="J63" s="42"/>
      <c r="K63" s="42"/>
      <c r="L63" s="42"/>
      <c r="M63" s="42"/>
      <c r="N63" s="43"/>
      <c r="O63" s="43"/>
      <c r="P63" s="43">
        <f>78+52</f>
        <v>130</v>
      </c>
    </row>
    <row r="64" spans="1:16" ht="13.5" customHeight="1">
      <c r="A64" s="86"/>
      <c r="B64" s="41">
        <v>906</v>
      </c>
      <c r="C64" s="42" t="s">
        <v>18</v>
      </c>
      <c r="D64" s="42" t="s">
        <v>19</v>
      </c>
      <c r="E64" s="41" t="s">
        <v>96</v>
      </c>
      <c r="F64" s="41">
        <v>800</v>
      </c>
      <c r="G64" s="41">
        <v>850</v>
      </c>
      <c r="H64" s="42" t="s">
        <v>36</v>
      </c>
      <c r="I64" s="42" t="s">
        <v>94</v>
      </c>
      <c r="J64" s="42"/>
      <c r="K64" s="42" t="s">
        <v>61</v>
      </c>
      <c r="L64" s="42"/>
      <c r="M64" s="42"/>
      <c r="N64" s="43"/>
      <c r="O64" s="43"/>
      <c r="P64" s="43">
        <v>100</v>
      </c>
    </row>
    <row r="65" spans="1:16" ht="13.5" customHeight="1">
      <c r="A65" s="86"/>
      <c r="B65" s="41">
        <v>906</v>
      </c>
      <c r="C65" s="42" t="s">
        <v>18</v>
      </c>
      <c r="D65" s="42" t="s">
        <v>19</v>
      </c>
      <c r="E65" s="41" t="s">
        <v>96</v>
      </c>
      <c r="F65" s="41">
        <v>800</v>
      </c>
      <c r="G65" s="41">
        <v>850</v>
      </c>
      <c r="H65" s="42" t="s">
        <v>36</v>
      </c>
      <c r="I65" s="42" t="s">
        <v>94</v>
      </c>
      <c r="J65" s="42"/>
      <c r="K65" s="42" t="s">
        <v>80</v>
      </c>
      <c r="L65" s="42"/>
      <c r="M65" s="42"/>
      <c r="N65" s="43"/>
      <c r="O65" s="43"/>
      <c r="P65" s="43">
        <v>213</v>
      </c>
    </row>
    <row r="66" spans="1:16" ht="13.5" customHeight="1">
      <c r="A66" s="86"/>
      <c r="B66" s="41">
        <v>906</v>
      </c>
      <c r="C66" s="42" t="s">
        <v>18</v>
      </c>
      <c r="D66" s="42" t="s">
        <v>19</v>
      </c>
      <c r="E66" s="41" t="s">
        <v>96</v>
      </c>
      <c r="F66" s="41">
        <v>800</v>
      </c>
      <c r="G66" s="41">
        <v>850</v>
      </c>
      <c r="H66" s="42" t="s">
        <v>37</v>
      </c>
      <c r="I66" s="42" t="s">
        <v>94</v>
      </c>
      <c r="J66" s="42"/>
      <c r="K66" s="42"/>
      <c r="L66" s="42"/>
      <c r="M66" s="42"/>
      <c r="N66" s="43"/>
      <c r="O66" s="43"/>
      <c r="P66" s="43">
        <v>5</v>
      </c>
    </row>
    <row r="67" spans="1:16" ht="13.5" customHeight="1">
      <c r="A67" s="86"/>
      <c r="B67" s="41">
        <v>906</v>
      </c>
      <c r="C67" s="42" t="s">
        <v>18</v>
      </c>
      <c r="D67" s="42" t="s">
        <v>19</v>
      </c>
      <c r="E67" s="41" t="s">
        <v>96</v>
      </c>
      <c r="F67" s="41">
        <v>800</v>
      </c>
      <c r="G67" s="41">
        <v>850</v>
      </c>
      <c r="H67" s="42" t="s">
        <v>37</v>
      </c>
      <c r="I67" s="42" t="s">
        <v>94</v>
      </c>
      <c r="J67" s="42"/>
      <c r="K67" s="42" t="s">
        <v>62</v>
      </c>
      <c r="L67" s="42"/>
      <c r="M67" s="42"/>
      <c r="N67" s="43"/>
      <c r="O67" s="43"/>
      <c r="P67" s="43">
        <v>100</v>
      </c>
    </row>
    <row r="68" spans="1:16" ht="13.5" customHeight="1">
      <c r="A68" s="87"/>
      <c r="B68" s="41">
        <v>906</v>
      </c>
      <c r="C68" s="42" t="s">
        <v>18</v>
      </c>
      <c r="D68" s="42" t="s">
        <v>19</v>
      </c>
      <c r="E68" s="41" t="s">
        <v>96</v>
      </c>
      <c r="F68" s="41">
        <v>800</v>
      </c>
      <c r="G68" s="41">
        <v>850</v>
      </c>
      <c r="H68" s="42" t="s">
        <v>71</v>
      </c>
      <c r="I68" s="42" t="s">
        <v>94</v>
      </c>
      <c r="J68" s="42"/>
      <c r="K68" s="42"/>
      <c r="L68" s="42"/>
      <c r="M68" s="42"/>
      <c r="N68" s="43"/>
      <c r="O68" s="43"/>
      <c r="P68" s="43">
        <v>5</v>
      </c>
    </row>
    <row r="69" spans="1:19" ht="30" customHeight="1">
      <c r="A69" s="37" t="s">
        <v>24</v>
      </c>
      <c r="B69" s="44">
        <v>906</v>
      </c>
      <c r="C69" s="45" t="s">
        <v>18</v>
      </c>
      <c r="D69" s="45" t="s">
        <v>25</v>
      </c>
      <c r="E69" s="41"/>
      <c r="F69" s="41"/>
      <c r="G69" s="41"/>
      <c r="H69" s="41"/>
      <c r="I69" s="41"/>
      <c r="J69" s="41"/>
      <c r="K69" s="41"/>
      <c r="L69" s="41"/>
      <c r="M69" s="41"/>
      <c r="N69" s="46">
        <f>N70</f>
        <v>950</v>
      </c>
      <c r="O69" s="46">
        <f>O70</f>
        <v>0</v>
      </c>
      <c r="P69" s="46">
        <f>P70</f>
        <v>0</v>
      </c>
      <c r="S69" s="58"/>
    </row>
    <row r="70" spans="1:16" ht="12.75">
      <c r="A70" s="36"/>
      <c r="B70" s="41">
        <v>906</v>
      </c>
      <c r="C70" s="42" t="s">
        <v>18</v>
      </c>
      <c r="D70" s="42" t="s">
        <v>25</v>
      </c>
      <c r="E70" s="41" t="s">
        <v>67</v>
      </c>
      <c r="F70" s="41">
        <v>600</v>
      </c>
      <c r="G70" s="41">
        <v>630</v>
      </c>
      <c r="H70" s="42" t="s">
        <v>104</v>
      </c>
      <c r="I70" s="42" t="s">
        <v>95</v>
      </c>
      <c r="J70" s="42"/>
      <c r="K70" s="42"/>
      <c r="L70" s="42"/>
      <c r="M70" s="42"/>
      <c r="N70" s="43">
        <v>950</v>
      </c>
      <c r="O70" s="43"/>
      <c r="P70" s="43"/>
    </row>
    <row r="71" spans="1:16" ht="73.5" customHeight="1">
      <c r="A71" s="37" t="s">
        <v>28</v>
      </c>
      <c r="B71" s="44">
        <v>906</v>
      </c>
      <c r="C71" s="45" t="s">
        <v>18</v>
      </c>
      <c r="D71" s="45" t="s">
        <v>29</v>
      </c>
      <c r="E71" s="41"/>
      <c r="F71" s="41"/>
      <c r="G71" s="41"/>
      <c r="H71" s="42"/>
      <c r="I71" s="42"/>
      <c r="J71" s="42"/>
      <c r="K71" s="42"/>
      <c r="L71" s="42"/>
      <c r="M71" s="42"/>
      <c r="N71" s="46">
        <f>SUM(N72:N97)</f>
        <v>54027</v>
      </c>
      <c r="O71" s="46">
        <f>SUM(O72:O119)</f>
        <v>51625</v>
      </c>
      <c r="P71" s="46">
        <f>SUM(P72:P119)</f>
        <v>51625</v>
      </c>
    </row>
    <row r="72" spans="1:16" ht="12.75">
      <c r="A72" s="85"/>
      <c r="B72" s="41">
        <v>906</v>
      </c>
      <c r="C72" s="42" t="s">
        <v>18</v>
      </c>
      <c r="D72" s="42" t="s">
        <v>29</v>
      </c>
      <c r="E72" s="41" t="s">
        <v>73</v>
      </c>
      <c r="F72" s="41">
        <v>200</v>
      </c>
      <c r="G72" s="41">
        <v>240</v>
      </c>
      <c r="H72" s="42" t="s">
        <v>15</v>
      </c>
      <c r="I72" s="42" t="s">
        <v>59</v>
      </c>
      <c r="J72" s="42"/>
      <c r="K72" s="42"/>
      <c r="L72" s="42"/>
      <c r="M72" s="42"/>
      <c r="N72" s="43">
        <v>143</v>
      </c>
      <c r="O72" s="43">
        <v>143</v>
      </c>
      <c r="P72" s="43">
        <v>143</v>
      </c>
    </row>
    <row r="73" spans="1:16" ht="12.75">
      <c r="A73" s="86"/>
      <c r="B73" s="41">
        <v>906</v>
      </c>
      <c r="C73" s="42" t="s">
        <v>18</v>
      </c>
      <c r="D73" s="42" t="s">
        <v>29</v>
      </c>
      <c r="E73" s="41" t="s">
        <v>73</v>
      </c>
      <c r="F73" s="41">
        <v>200</v>
      </c>
      <c r="G73" s="41">
        <v>240</v>
      </c>
      <c r="H73" s="42" t="s">
        <v>15</v>
      </c>
      <c r="I73" s="42" t="s">
        <v>93</v>
      </c>
      <c r="J73" s="42"/>
      <c r="K73" s="42"/>
      <c r="L73" s="42"/>
      <c r="M73" s="42"/>
      <c r="N73" s="43">
        <v>99</v>
      </c>
      <c r="O73" s="43">
        <v>99</v>
      </c>
      <c r="P73" s="43">
        <v>99</v>
      </c>
    </row>
    <row r="74" spans="1:16" ht="12.75">
      <c r="A74" s="86"/>
      <c r="B74" s="41">
        <v>906</v>
      </c>
      <c r="C74" s="42" t="s">
        <v>18</v>
      </c>
      <c r="D74" s="42" t="s">
        <v>29</v>
      </c>
      <c r="E74" s="41" t="s">
        <v>74</v>
      </c>
      <c r="F74" s="41">
        <v>200</v>
      </c>
      <c r="G74" s="41">
        <v>240</v>
      </c>
      <c r="H74" s="42" t="s">
        <v>15</v>
      </c>
      <c r="I74" s="42" t="s">
        <v>58</v>
      </c>
      <c r="J74" s="42" t="s">
        <v>75</v>
      </c>
      <c r="K74" s="42"/>
      <c r="L74" s="42"/>
      <c r="M74" s="42"/>
      <c r="N74" s="43">
        <v>25</v>
      </c>
      <c r="O74" s="43">
        <v>25</v>
      </c>
      <c r="P74" s="43"/>
    </row>
    <row r="75" spans="1:16" ht="12.75">
      <c r="A75" s="86"/>
      <c r="B75" s="41">
        <v>906</v>
      </c>
      <c r="C75" s="42" t="s">
        <v>18</v>
      </c>
      <c r="D75" s="42" t="s">
        <v>29</v>
      </c>
      <c r="E75" s="41" t="s">
        <v>68</v>
      </c>
      <c r="F75" s="41">
        <v>600</v>
      </c>
      <c r="G75" s="41">
        <v>630</v>
      </c>
      <c r="H75" s="42" t="s">
        <v>104</v>
      </c>
      <c r="I75" s="42" t="s">
        <v>95</v>
      </c>
      <c r="J75" s="42"/>
      <c r="K75" s="42"/>
      <c r="L75" s="42"/>
      <c r="M75" s="42"/>
      <c r="N75" s="43">
        <v>2402</v>
      </c>
      <c r="O75" s="43"/>
      <c r="P75" s="43"/>
    </row>
    <row r="76" spans="1:16" ht="12.75">
      <c r="A76" s="86"/>
      <c r="B76" s="41">
        <v>906</v>
      </c>
      <c r="C76" s="42" t="s">
        <v>18</v>
      </c>
      <c r="D76" s="42" t="s">
        <v>29</v>
      </c>
      <c r="E76" s="41" t="s">
        <v>70</v>
      </c>
      <c r="F76" s="41">
        <v>100</v>
      </c>
      <c r="G76" s="41">
        <v>110</v>
      </c>
      <c r="H76" s="42" t="s">
        <v>34</v>
      </c>
      <c r="I76" s="42" t="s">
        <v>49</v>
      </c>
      <c r="J76" s="42"/>
      <c r="K76" s="42"/>
      <c r="L76" s="42"/>
      <c r="M76" s="42"/>
      <c r="N76" s="43">
        <f>37276+26</f>
        <v>37302</v>
      </c>
      <c r="O76" s="43"/>
      <c r="P76" s="43"/>
    </row>
    <row r="77" spans="1:16" ht="12.75">
      <c r="A77" s="86"/>
      <c r="B77" s="41">
        <v>906</v>
      </c>
      <c r="C77" s="42" t="s">
        <v>18</v>
      </c>
      <c r="D77" s="42" t="s">
        <v>29</v>
      </c>
      <c r="E77" s="41" t="s">
        <v>70</v>
      </c>
      <c r="F77" s="41">
        <v>100</v>
      </c>
      <c r="G77" s="41">
        <v>110</v>
      </c>
      <c r="H77" s="42" t="s">
        <v>34</v>
      </c>
      <c r="I77" s="42" t="s">
        <v>86</v>
      </c>
      <c r="J77" s="42"/>
      <c r="K77" s="42"/>
      <c r="L77" s="42"/>
      <c r="M77" s="42"/>
      <c r="N77" s="43">
        <v>115</v>
      </c>
      <c r="O77" s="43"/>
      <c r="P77" s="43"/>
    </row>
    <row r="78" spans="1:16" ht="12.75">
      <c r="A78" s="86"/>
      <c r="B78" s="41">
        <v>906</v>
      </c>
      <c r="C78" s="42" t="s">
        <v>18</v>
      </c>
      <c r="D78" s="42" t="s">
        <v>29</v>
      </c>
      <c r="E78" s="41" t="s">
        <v>70</v>
      </c>
      <c r="F78" s="41">
        <v>100</v>
      </c>
      <c r="G78" s="41">
        <v>110</v>
      </c>
      <c r="H78" s="42" t="s">
        <v>35</v>
      </c>
      <c r="I78" s="42" t="s">
        <v>86</v>
      </c>
      <c r="J78" s="42"/>
      <c r="K78" s="42"/>
      <c r="L78" s="42"/>
      <c r="M78" s="42"/>
      <c r="N78" s="43">
        <v>3</v>
      </c>
      <c r="O78" s="43"/>
      <c r="P78" s="43"/>
    </row>
    <row r="79" spans="1:16" ht="12.75">
      <c r="A79" s="86"/>
      <c r="B79" s="41">
        <v>906</v>
      </c>
      <c r="C79" s="42" t="s">
        <v>18</v>
      </c>
      <c r="D79" s="42" t="s">
        <v>29</v>
      </c>
      <c r="E79" s="41" t="s">
        <v>70</v>
      </c>
      <c r="F79" s="41">
        <v>100</v>
      </c>
      <c r="G79" s="41">
        <v>110</v>
      </c>
      <c r="H79" s="42" t="s">
        <v>66</v>
      </c>
      <c r="I79" s="42" t="s">
        <v>50</v>
      </c>
      <c r="J79" s="42"/>
      <c r="K79" s="42"/>
      <c r="L79" s="42"/>
      <c r="M79" s="42"/>
      <c r="N79" s="43">
        <f>11291-26</f>
        <v>11265</v>
      </c>
      <c r="O79" s="43"/>
      <c r="P79" s="36"/>
    </row>
    <row r="80" spans="1:16" ht="12.75">
      <c r="A80" s="86"/>
      <c r="B80" s="41">
        <v>906</v>
      </c>
      <c r="C80" s="42" t="s">
        <v>18</v>
      </c>
      <c r="D80" s="42" t="s">
        <v>29</v>
      </c>
      <c r="E80" s="41" t="s">
        <v>70</v>
      </c>
      <c r="F80" s="41">
        <v>200</v>
      </c>
      <c r="G80" s="41">
        <v>240</v>
      </c>
      <c r="H80" s="42" t="s">
        <v>15</v>
      </c>
      <c r="I80" s="42" t="s">
        <v>53</v>
      </c>
      <c r="J80" s="42"/>
      <c r="K80" s="42"/>
      <c r="L80" s="42"/>
      <c r="M80" s="42"/>
      <c r="N80" s="43">
        <v>173</v>
      </c>
      <c r="O80" s="43"/>
      <c r="P80" s="36"/>
    </row>
    <row r="81" spans="1:16" ht="12.75">
      <c r="A81" s="86"/>
      <c r="B81" s="41">
        <v>906</v>
      </c>
      <c r="C81" s="42" t="s">
        <v>18</v>
      </c>
      <c r="D81" s="42" t="s">
        <v>29</v>
      </c>
      <c r="E81" s="41" t="s">
        <v>70</v>
      </c>
      <c r="F81" s="41">
        <v>200</v>
      </c>
      <c r="G81" s="41">
        <v>240</v>
      </c>
      <c r="H81" s="42" t="s">
        <v>15</v>
      </c>
      <c r="I81" s="42" t="s">
        <v>54</v>
      </c>
      <c r="J81" s="42"/>
      <c r="K81" s="42" t="s">
        <v>55</v>
      </c>
      <c r="L81" s="42"/>
      <c r="M81" s="42"/>
      <c r="N81" s="43">
        <v>197</v>
      </c>
      <c r="O81" s="43"/>
      <c r="P81" s="36"/>
    </row>
    <row r="82" spans="1:16" ht="12.75">
      <c r="A82" s="86"/>
      <c r="B82" s="41">
        <v>906</v>
      </c>
      <c r="C82" s="42" t="s">
        <v>18</v>
      </c>
      <c r="D82" s="42" t="s">
        <v>29</v>
      </c>
      <c r="E82" s="41" t="s">
        <v>70</v>
      </c>
      <c r="F82" s="41">
        <v>200</v>
      </c>
      <c r="G82" s="41">
        <v>240</v>
      </c>
      <c r="H82" s="42" t="s">
        <v>15</v>
      </c>
      <c r="I82" s="42" t="s">
        <v>54</v>
      </c>
      <c r="J82" s="42"/>
      <c r="K82" s="42" t="s">
        <v>56</v>
      </c>
      <c r="L82" s="42"/>
      <c r="M82" s="42"/>
      <c r="N82" s="43">
        <v>284</v>
      </c>
      <c r="O82" s="43"/>
      <c r="P82" s="36"/>
    </row>
    <row r="83" spans="1:16" ht="12.75">
      <c r="A83" s="86"/>
      <c r="B83" s="41">
        <v>906</v>
      </c>
      <c r="C83" s="42" t="s">
        <v>18</v>
      </c>
      <c r="D83" s="42" t="s">
        <v>29</v>
      </c>
      <c r="E83" s="41" t="s">
        <v>70</v>
      </c>
      <c r="F83" s="41">
        <v>200</v>
      </c>
      <c r="G83" s="41">
        <v>240</v>
      </c>
      <c r="H83" s="42" t="s">
        <v>15</v>
      </c>
      <c r="I83" s="42" t="s">
        <v>54</v>
      </c>
      <c r="J83" s="42"/>
      <c r="K83" s="42" t="s">
        <v>57</v>
      </c>
      <c r="L83" s="42"/>
      <c r="M83" s="42"/>
      <c r="N83" s="43">
        <v>20</v>
      </c>
      <c r="O83" s="43"/>
      <c r="P83" s="36"/>
    </row>
    <row r="84" spans="1:16" ht="12.75">
      <c r="A84" s="86"/>
      <c r="B84" s="41">
        <v>906</v>
      </c>
      <c r="C84" s="42" t="s">
        <v>18</v>
      </c>
      <c r="D84" s="42" t="s">
        <v>29</v>
      </c>
      <c r="E84" s="41" t="s">
        <v>70</v>
      </c>
      <c r="F84" s="41">
        <v>200</v>
      </c>
      <c r="G84" s="41">
        <v>240</v>
      </c>
      <c r="H84" s="42" t="s">
        <v>15</v>
      </c>
      <c r="I84" s="42" t="s">
        <v>58</v>
      </c>
      <c r="J84" s="42"/>
      <c r="K84" s="42"/>
      <c r="L84" s="42"/>
      <c r="M84" s="42"/>
      <c r="N84" s="43">
        <v>359</v>
      </c>
      <c r="O84" s="43"/>
      <c r="P84" s="36"/>
    </row>
    <row r="85" spans="1:16" ht="12.75">
      <c r="A85" s="86"/>
      <c r="B85" s="41">
        <v>906</v>
      </c>
      <c r="C85" s="42" t="s">
        <v>18</v>
      </c>
      <c r="D85" s="42" t="s">
        <v>29</v>
      </c>
      <c r="E85" s="41" t="s">
        <v>70</v>
      </c>
      <c r="F85" s="41">
        <v>200</v>
      </c>
      <c r="G85" s="41">
        <v>240</v>
      </c>
      <c r="H85" s="42" t="s">
        <v>15</v>
      </c>
      <c r="I85" s="42" t="s">
        <v>59</v>
      </c>
      <c r="J85" s="42"/>
      <c r="K85" s="42"/>
      <c r="L85" s="42"/>
      <c r="M85" s="42"/>
      <c r="N85" s="43">
        <f>80+60</f>
        <v>140</v>
      </c>
      <c r="O85" s="43"/>
      <c r="P85" s="36"/>
    </row>
    <row r="86" spans="1:16" ht="12.75">
      <c r="A86" s="86"/>
      <c r="B86" s="41">
        <v>906</v>
      </c>
      <c r="C86" s="42" t="s">
        <v>18</v>
      </c>
      <c r="D86" s="42" t="s">
        <v>29</v>
      </c>
      <c r="E86" s="41" t="s">
        <v>70</v>
      </c>
      <c r="F86" s="41">
        <v>200</v>
      </c>
      <c r="G86" s="41">
        <v>240</v>
      </c>
      <c r="H86" s="42" t="s">
        <v>15</v>
      </c>
      <c r="I86" s="42" t="s">
        <v>87</v>
      </c>
      <c r="J86" s="42"/>
      <c r="K86" s="42"/>
      <c r="L86" s="42"/>
      <c r="M86" s="42"/>
      <c r="N86" s="43">
        <v>28</v>
      </c>
      <c r="O86" s="43"/>
      <c r="P86" s="36"/>
    </row>
    <row r="87" spans="1:16" ht="12.75">
      <c r="A87" s="86"/>
      <c r="B87" s="41">
        <v>906</v>
      </c>
      <c r="C87" s="42" t="s">
        <v>18</v>
      </c>
      <c r="D87" s="42" t="s">
        <v>29</v>
      </c>
      <c r="E87" s="41" t="s">
        <v>70</v>
      </c>
      <c r="F87" s="41">
        <v>200</v>
      </c>
      <c r="G87" s="41">
        <v>240</v>
      </c>
      <c r="H87" s="42" t="s">
        <v>15</v>
      </c>
      <c r="I87" s="42" t="s">
        <v>97</v>
      </c>
      <c r="J87" s="42"/>
      <c r="K87" s="42"/>
      <c r="L87" s="42"/>
      <c r="M87" s="42"/>
      <c r="N87" s="43">
        <v>471</v>
      </c>
      <c r="O87" s="43"/>
      <c r="P87" s="36"/>
    </row>
    <row r="88" spans="1:16" ht="12.75">
      <c r="A88" s="86"/>
      <c r="B88" s="41">
        <v>906</v>
      </c>
      <c r="C88" s="42" t="s">
        <v>18</v>
      </c>
      <c r="D88" s="42" t="s">
        <v>29</v>
      </c>
      <c r="E88" s="41" t="s">
        <v>70</v>
      </c>
      <c r="F88" s="41">
        <v>200</v>
      </c>
      <c r="G88" s="41">
        <v>240</v>
      </c>
      <c r="H88" s="42" t="s">
        <v>15</v>
      </c>
      <c r="I88" s="42" t="s">
        <v>98</v>
      </c>
      <c r="J88" s="42"/>
      <c r="K88" s="42"/>
      <c r="L88" s="42"/>
      <c r="M88" s="42"/>
      <c r="N88" s="43">
        <v>15</v>
      </c>
      <c r="O88" s="43"/>
      <c r="P88" s="36"/>
    </row>
    <row r="89" spans="1:16" ht="12.75">
      <c r="A89" s="86"/>
      <c r="B89" s="41">
        <v>906</v>
      </c>
      <c r="C89" s="42" t="s">
        <v>18</v>
      </c>
      <c r="D89" s="42" t="s">
        <v>29</v>
      </c>
      <c r="E89" s="41" t="s">
        <v>70</v>
      </c>
      <c r="F89" s="41">
        <v>200</v>
      </c>
      <c r="G89" s="41">
        <v>240</v>
      </c>
      <c r="H89" s="42" t="s">
        <v>15</v>
      </c>
      <c r="I89" s="42" t="s">
        <v>90</v>
      </c>
      <c r="J89" s="42"/>
      <c r="K89" s="42"/>
      <c r="L89" s="42"/>
      <c r="M89" s="42"/>
      <c r="N89" s="43">
        <v>448</v>
      </c>
      <c r="O89" s="43"/>
      <c r="P89" s="36"/>
    </row>
    <row r="90" spans="1:16" ht="12.75">
      <c r="A90" s="86"/>
      <c r="B90" s="41">
        <v>906</v>
      </c>
      <c r="C90" s="42" t="s">
        <v>18</v>
      </c>
      <c r="D90" s="42" t="s">
        <v>29</v>
      </c>
      <c r="E90" s="41" t="s">
        <v>70</v>
      </c>
      <c r="F90" s="41">
        <v>200</v>
      </c>
      <c r="G90" s="41">
        <v>240</v>
      </c>
      <c r="H90" s="42" t="s">
        <v>15</v>
      </c>
      <c r="I90" s="42" t="s">
        <v>91</v>
      </c>
      <c r="J90" s="42"/>
      <c r="K90" s="42"/>
      <c r="L90" s="42"/>
      <c r="M90" s="42"/>
      <c r="N90" s="43">
        <v>3</v>
      </c>
      <c r="O90" s="43"/>
      <c r="P90" s="36"/>
    </row>
    <row r="91" spans="1:16" ht="12.75">
      <c r="A91" s="86"/>
      <c r="B91" s="41">
        <v>906</v>
      </c>
      <c r="C91" s="42" t="s">
        <v>18</v>
      </c>
      <c r="D91" s="42" t="s">
        <v>29</v>
      </c>
      <c r="E91" s="41" t="s">
        <v>70</v>
      </c>
      <c r="F91" s="41">
        <v>200</v>
      </c>
      <c r="G91" s="41">
        <v>240</v>
      </c>
      <c r="H91" s="42" t="s">
        <v>15</v>
      </c>
      <c r="I91" s="42" t="s">
        <v>92</v>
      </c>
      <c r="J91" s="42"/>
      <c r="K91" s="42"/>
      <c r="L91" s="42"/>
      <c r="M91" s="42"/>
      <c r="N91" s="43">
        <v>88</v>
      </c>
      <c r="O91" s="43"/>
      <c r="P91" s="36"/>
    </row>
    <row r="92" spans="1:16" ht="12.75">
      <c r="A92" s="86"/>
      <c r="B92" s="41">
        <v>906</v>
      </c>
      <c r="C92" s="42" t="s">
        <v>18</v>
      </c>
      <c r="D92" s="42" t="s">
        <v>29</v>
      </c>
      <c r="E92" s="41" t="s">
        <v>70</v>
      </c>
      <c r="F92" s="41">
        <v>200</v>
      </c>
      <c r="G92" s="41">
        <v>240</v>
      </c>
      <c r="H92" s="42" t="s">
        <v>15</v>
      </c>
      <c r="I92" s="42" t="s">
        <v>93</v>
      </c>
      <c r="J92" s="42"/>
      <c r="K92" s="42"/>
      <c r="L92" s="42"/>
      <c r="M92" s="42"/>
      <c r="N92" s="43">
        <v>266</v>
      </c>
      <c r="O92" s="43"/>
      <c r="P92" s="36"/>
    </row>
    <row r="93" spans="1:16" ht="12.75">
      <c r="A93" s="86"/>
      <c r="B93" s="41">
        <v>906</v>
      </c>
      <c r="C93" s="42" t="s">
        <v>18</v>
      </c>
      <c r="D93" s="42" t="s">
        <v>29</v>
      </c>
      <c r="E93" s="41" t="s">
        <v>70</v>
      </c>
      <c r="F93" s="41">
        <v>200</v>
      </c>
      <c r="G93" s="41">
        <v>240</v>
      </c>
      <c r="H93" s="42" t="s">
        <v>15</v>
      </c>
      <c r="I93" s="42" t="s">
        <v>88</v>
      </c>
      <c r="J93" s="42"/>
      <c r="K93" s="42"/>
      <c r="L93" s="42"/>
      <c r="M93" s="42"/>
      <c r="N93" s="43">
        <f>126-60</f>
        <v>66</v>
      </c>
      <c r="O93" s="43"/>
      <c r="P93" s="36"/>
    </row>
    <row r="94" spans="1:16" ht="12.75">
      <c r="A94" s="86"/>
      <c r="B94" s="41">
        <v>906</v>
      </c>
      <c r="C94" s="42" t="s">
        <v>18</v>
      </c>
      <c r="D94" s="42" t="s">
        <v>29</v>
      </c>
      <c r="E94" s="41" t="s">
        <v>70</v>
      </c>
      <c r="F94" s="41">
        <v>800</v>
      </c>
      <c r="G94" s="41">
        <v>850</v>
      </c>
      <c r="H94" s="42" t="s">
        <v>36</v>
      </c>
      <c r="I94" s="42" t="s">
        <v>94</v>
      </c>
      <c r="J94" s="42"/>
      <c r="K94" s="42" t="s">
        <v>61</v>
      </c>
      <c r="L94" s="42"/>
      <c r="M94" s="42"/>
      <c r="N94" s="43">
        <v>95</v>
      </c>
      <c r="O94" s="43"/>
      <c r="P94" s="36"/>
    </row>
    <row r="95" spans="1:16" ht="12.75">
      <c r="A95" s="86"/>
      <c r="B95" s="41">
        <v>906</v>
      </c>
      <c r="C95" s="42" t="s">
        <v>18</v>
      </c>
      <c r="D95" s="42" t="s">
        <v>29</v>
      </c>
      <c r="E95" s="41" t="s">
        <v>70</v>
      </c>
      <c r="F95" s="41">
        <v>800</v>
      </c>
      <c r="G95" s="41">
        <v>850</v>
      </c>
      <c r="H95" s="42" t="s">
        <v>37</v>
      </c>
      <c r="I95" s="42" t="s">
        <v>94</v>
      </c>
      <c r="J95" s="42"/>
      <c r="K95" s="42"/>
      <c r="L95" s="42"/>
      <c r="M95" s="42"/>
      <c r="N95" s="43">
        <v>6</v>
      </c>
      <c r="O95" s="43"/>
      <c r="P95" s="36"/>
    </row>
    <row r="96" spans="1:16" ht="12.75">
      <c r="A96" s="86"/>
      <c r="B96" s="41">
        <v>906</v>
      </c>
      <c r="C96" s="42" t="s">
        <v>18</v>
      </c>
      <c r="D96" s="42" t="s">
        <v>29</v>
      </c>
      <c r="E96" s="41" t="s">
        <v>70</v>
      </c>
      <c r="F96" s="41">
        <v>800</v>
      </c>
      <c r="G96" s="41">
        <v>850</v>
      </c>
      <c r="H96" s="42" t="s">
        <v>37</v>
      </c>
      <c r="I96" s="42" t="s">
        <v>94</v>
      </c>
      <c r="J96" s="42"/>
      <c r="K96" s="42" t="s">
        <v>62</v>
      </c>
      <c r="L96" s="42"/>
      <c r="M96" s="42"/>
      <c r="N96" s="43">
        <v>8</v>
      </c>
      <c r="O96" s="43"/>
      <c r="P96" s="41"/>
    </row>
    <row r="97" spans="1:16" ht="12.75">
      <c r="A97" s="86"/>
      <c r="B97" s="41">
        <v>906</v>
      </c>
      <c r="C97" s="42" t="s">
        <v>18</v>
      </c>
      <c r="D97" s="42" t="s">
        <v>29</v>
      </c>
      <c r="E97" s="41" t="s">
        <v>70</v>
      </c>
      <c r="F97" s="41">
        <v>800</v>
      </c>
      <c r="G97" s="41">
        <v>850</v>
      </c>
      <c r="H97" s="42" t="s">
        <v>71</v>
      </c>
      <c r="I97" s="42" t="s">
        <v>94</v>
      </c>
      <c r="J97" s="42"/>
      <c r="K97" s="42"/>
      <c r="L97" s="42"/>
      <c r="M97" s="42"/>
      <c r="N97" s="43">
        <v>6</v>
      </c>
      <c r="O97" s="43"/>
      <c r="P97" s="41"/>
    </row>
    <row r="98" spans="1:16" ht="12.75">
      <c r="A98" s="86"/>
      <c r="B98" s="41">
        <v>906</v>
      </c>
      <c r="C98" s="42" t="s">
        <v>18</v>
      </c>
      <c r="D98" s="42" t="s">
        <v>29</v>
      </c>
      <c r="E98" s="41" t="s">
        <v>79</v>
      </c>
      <c r="F98" s="41">
        <v>100</v>
      </c>
      <c r="G98" s="41">
        <v>110</v>
      </c>
      <c r="H98" s="42" t="s">
        <v>34</v>
      </c>
      <c r="I98" s="42" t="s">
        <v>49</v>
      </c>
      <c r="J98" s="42"/>
      <c r="K98" s="42"/>
      <c r="L98" s="42"/>
      <c r="M98" s="42"/>
      <c r="N98" s="43"/>
      <c r="O98" s="43">
        <f>37276+26</f>
        <v>37302</v>
      </c>
      <c r="P98" s="43">
        <f>37276+26</f>
        <v>37302</v>
      </c>
    </row>
    <row r="99" spans="1:16" ht="12.75">
      <c r="A99" s="86"/>
      <c r="B99" s="41">
        <v>906</v>
      </c>
      <c r="C99" s="42" t="s">
        <v>18</v>
      </c>
      <c r="D99" s="42" t="s">
        <v>29</v>
      </c>
      <c r="E99" s="41" t="s">
        <v>79</v>
      </c>
      <c r="F99" s="41">
        <v>100</v>
      </c>
      <c r="G99" s="41">
        <v>110</v>
      </c>
      <c r="H99" s="42" t="s">
        <v>34</v>
      </c>
      <c r="I99" s="42" t="s">
        <v>86</v>
      </c>
      <c r="J99" s="42"/>
      <c r="K99" s="42"/>
      <c r="L99" s="42"/>
      <c r="M99" s="42"/>
      <c r="N99" s="43"/>
      <c r="O99" s="43">
        <v>115</v>
      </c>
      <c r="P99" s="43">
        <v>115</v>
      </c>
    </row>
    <row r="100" spans="1:16" ht="12.75">
      <c r="A100" s="86"/>
      <c r="B100" s="41">
        <v>906</v>
      </c>
      <c r="C100" s="42" t="s">
        <v>18</v>
      </c>
      <c r="D100" s="42" t="s">
        <v>29</v>
      </c>
      <c r="E100" s="41" t="s">
        <v>79</v>
      </c>
      <c r="F100" s="41">
        <v>100</v>
      </c>
      <c r="G100" s="41">
        <v>110</v>
      </c>
      <c r="H100" s="42" t="s">
        <v>35</v>
      </c>
      <c r="I100" s="42" t="s">
        <v>86</v>
      </c>
      <c r="J100" s="42"/>
      <c r="K100" s="42"/>
      <c r="L100" s="42"/>
      <c r="M100" s="42"/>
      <c r="N100" s="43"/>
      <c r="O100" s="43">
        <v>3</v>
      </c>
      <c r="P100" s="43">
        <v>3</v>
      </c>
    </row>
    <row r="101" spans="1:16" ht="12.75">
      <c r="A101" s="86"/>
      <c r="B101" s="41">
        <v>906</v>
      </c>
      <c r="C101" s="42" t="s">
        <v>18</v>
      </c>
      <c r="D101" s="42" t="s">
        <v>29</v>
      </c>
      <c r="E101" s="41" t="s">
        <v>79</v>
      </c>
      <c r="F101" s="41">
        <v>100</v>
      </c>
      <c r="G101" s="41">
        <v>110</v>
      </c>
      <c r="H101" s="42" t="s">
        <v>66</v>
      </c>
      <c r="I101" s="42" t="s">
        <v>50</v>
      </c>
      <c r="J101" s="42"/>
      <c r="K101" s="42"/>
      <c r="L101" s="42"/>
      <c r="M101" s="42"/>
      <c r="N101" s="43"/>
      <c r="O101" s="43">
        <f>11291-26</f>
        <v>11265</v>
      </c>
      <c r="P101" s="43">
        <f>11291-26</f>
        <v>11265</v>
      </c>
    </row>
    <row r="102" spans="1:16" ht="12.75">
      <c r="A102" s="86"/>
      <c r="B102" s="41">
        <v>906</v>
      </c>
      <c r="C102" s="42" t="s">
        <v>18</v>
      </c>
      <c r="D102" s="42" t="s">
        <v>29</v>
      </c>
      <c r="E102" s="41" t="s">
        <v>79</v>
      </c>
      <c r="F102" s="41">
        <v>200</v>
      </c>
      <c r="G102" s="41">
        <v>240</v>
      </c>
      <c r="H102" s="42" t="s">
        <v>15</v>
      </c>
      <c r="I102" s="42" t="s">
        <v>53</v>
      </c>
      <c r="J102" s="42"/>
      <c r="K102" s="42"/>
      <c r="L102" s="42"/>
      <c r="M102" s="42"/>
      <c r="N102" s="43"/>
      <c r="O102" s="43">
        <v>173</v>
      </c>
      <c r="P102" s="43">
        <v>173</v>
      </c>
    </row>
    <row r="103" spans="1:19" ht="12.75">
      <c r="A103" s="86"/>
      <c r="B103" s="41">
        <v>906</v>
      </c>
      <c r="C103" s="42" t="s">
        <v>18</v>
      </c>
      <c r="D103" s="42" t="s">
        <v>29</v>
      </c>
      <c r="E103" s="41" t="s">
        <v>79</v>
      </c>
      <c r="F103" s="41">
        <v>200</v>
      </c>
      <c r="G103" s="41">
        <v>240</v>
      </c>
      <c r="H103" s="42" t="s">
        <v>15</v>
      </c>
      <c r="I103" s="42" t="s">
        <v>54</v>
      </c>
      <c r="J103" s="47"/>
      <c r="K103" s="42" t="s">
        <v>55</v>
      </c>
      <c r="L103" s="42"/>
      <c r="M103" s="42"/>
      <c r="N103" s="43"/>
      <c r="O103" s="43">
        <v>197</v>
      </c>
      <c r="P103" s="43">
        <v>197</v>
      </c>
      <c r="S103" s="58"/>
    </row>
    <row r="104" spans="1:16" ht="12.75">
      <c r="A104" s="86"/>
      <c r="B104" s="41">
        <v>906</v>
      </c>
      <c r="C104" s="42" t="s">
        <v>18</v>
      </c>
      <c r="D104" s="42" t="s">
        <v>29</v>
      </c>
      <c r="E104" s="41" t="s">
        <v>79</v>
      </c>
      <c r="F104" s="41">
        <v>200</v>
      </c>
      <c r="G104" s="41">
        <v>240</v>
      </c>
      <c r="H104" s="42" t="s">
        <v>15</v>
      </c>
      <c r="I104" s="42" t="s">
        <v>54</v>
      </c>
      <c r="J104" s="47"/>
      <c r="K104" s="42" t="s">
        <v>56</v>
      </c>
      <c r="L104" s="42"/>
      <c r="M104" s="42"/>
      <c r="N104" s="43"/>
      <c r="O104" s="43">
        <v>284</v>
      </c>
      <c r="P104" s="43">
        <v>284</v>
      </c>
    </row>
    <row r="105" spans="1:16" ht="12.75">
      <c r="A105" s="86"/>
      <c r="B105" s="41">
        <v>906</v>
      </c>
      <c r="C105" s="42" t="s">
        <v>18</v>
      </c>
      <c r="D105" s="42" t="s">
        <v>29</v>
      </c>
      <c r="E105" s="41" t="s">
        <v>79</v>
      </c>
      <c r="F105" s="41">
        <v>200</v>
      </c>
      <c r="G105" s="41">
        <v>240</v>
      </c>
      <c r="H105" s="42" t="s">
        <v>15</v>
      </c>
      <c r="I105" s="42" t="s">
        <v>54</v>
      </c>
      <c r="J105" s="47"/>
      <c r="K105" s="42" t="s">
        <v>57</v>
      </c>
      <c r="L105" s="42"/>
      <c r="M105" s="42"/>
      <c r="N105" s="43"/>
      <c r="O105" s="43">
        <v>20</v>
      </c>
      <c r="P105" s="43">
        <v>20</v>
      </c>
    </row>
    <row r="106" spans="1:16" ht="12.75">
      <c r="A106" s="86"/>
      <c r="B106" s="41">
        <v>906</v>
      </c>
      <c r="C106" s="42" t="s">
        <v>18</v>
      </c>
      <c r="D106" s="42" t="s">
        <v>29</v>
      </c>
      <c r="E106" s="41" t="s">
        <v>79</v>
      </c>
      <c r="F106" s="41">
        <v>200</v>
      </c>
      <c r="G106" s="41">
        <v>240</v>
      </c>
      <c r="H106" s="42" t="s">
        <v>15</v>
      </c>
      <c r="I106" s="42" t="s">
        <v>58</v>
      </c>
      <c r="J106" s="47"/>
      <c r="K106" s="42"/>
      <c r="L106" s="42"/>
      <c r="M106" s="42"/>
      <c r="N106" s="43"/>
      <c r="O106" s="43">
        <v>359</v>
      </c>
      <c r="P106" s="43">
        <f>359+25</f>
        <v>384</v>
      </c>
    </row>
    <row r="107" spans="1:16" ht="12.75">
      <c r="A107" s="86"/>
      <c r="B107" s="41">
        <v>906</v>
      </c>
      <c r="C107" s="42" t="s">
        <v>18</v>
      </c>
      <c r="D107" s="42" t="s">
        <v>29</v>
      </c>
      <c r="E107" s="41" t="s">
        <v>79</v>
      </c>
      <c r="F107" s="41">
        <v>200</v>
      </c>
      <c r="G107" s="41">
        <v>240</v>
      </c>
      <c r="H107" s="42" t="s">
        <v>15</v>
      </c>
      <c r="I107" s="42" t="s">
        <v>59</v>
      </c>
      <c r="J107" s="47"/>
      <c r="K107" s="42"/>
      <c r="L107" s="42"/>
      <c r="M107" s="42"/>
      <c r="N107" s="43"/>
      <c r="O107" s="43">
        <f>80+60</f>
        <v>140</v>
      </c>
      <c r="P107" s="43">
        <f>80+60</f>
        <v>140</v>
      </c>
    </row>
    <row r="108" spans="1:16" ht="12.75">
      <c r="A108" s="86"/>
      <c r="B108" s="41">
        <v>906</v>
      </c>
      <c r="C108" s="42" t="s">
        <v>18</v>
      </c>
      <c r="D108" s="42" t="s">
        <v>29</v>
      </c>
      <c r="E108" s="41" t="s">
        <v>79</v>
      </c>
      <c r="F108" s="41">
        <v>200</v>
      </c>
      <c r="G108" s="41">
        <v>240</v>
      </c>
      <c r="H108" s="42" t="s">
        <v>15</v>
      </c>
      <c r="I108" s="42" t="s">
        <v>87</v>
      </c>
      <c r="J108" s="47"/>
      <c r="K108" s="47"/>
      <c r="L108" s="42"/>
      <c r="M108" s="42"/>
      <c r="N108" s="43"/>
      <c r="O108" s="43">
        <v>28</v>
      </c>
      <c r="P108" s="43">
        <v>28</v>
      </c>
    </row>
    <row r="109" spans="1:16" ht="12.75">
      <c r="A109" s="86"/>
      <c r="B109" s="41">
        <v>906</v>
      </c>
      <c r="C109" s="42" t="s">
        <v>18</v>
      </c>
      <c r="D109" s="42" t="s">
        <v>29</v>
      </c>
      <c r="E109" s="41" t="s">
        <v>79</v>
      </c>
      <c r="F109" s="41">
        <v>200</v>
      </c>
      <c r="G109" s="41">
        <v>240</v>
      </c>
      <c r="H109" s="42" t="s">
        <v>15</v>
      </c>
      <c r="I109" s="42" t="s">
        <v>97</v>
      </c>
      <c r="J109" s="47"/>
      <c r="K109" s="47"/>
      <c r="L109" s="42"/>
      <c r="M109" s="42"/>
      <c r="N109" s="43"/>
      <c r="O109" s="43">
        <v>471</v>
      </c>
      <c r="P109" s="43">
        <v>471</v>
      </c>
    </row>
    <row r="110" spans="1:16" ht="12.75">
      <c r="A110" s="86"/>
      <c r="B110" s="41">
        <v>906</v>
      </c>
      <c r="C110" s="42" t="s">
        <v>18</v>
      </c>
      <c r="D110" s="42" t="s">
        <v>29</v>
      </c>
      <c r="E110" s="41" t="s">
        <v>79</v>
      </c>
      <c r="F110" s="41">
        <v>200</v>
      </c>
      <c r="G110" s="41">
        <v>240</v>
      </c>
      <c r="H110" s="42" t="s">
        <v>15</v>
      </c>
      <c r="I110" s="42" t="s">
        <v>98</v>
      </c>
      <c r="J110" s="47"/>
      <c r="K110" s="47"/>
      <c r="L110" s="42"/>
      <c r="M110" s="42"/>
      <c r="N110" s="43"/>
      <c r="O110" s="43">
        <v>15</v>
      </c>
      <c r="P110" s="43">
        <v>15</v>
      </c>
    </row>
    <row r="111" spans="1:16" ht="12.75">
      <c r="A111" s="86"/>
      <c r="B111" s="41">
        <v>906</v>
      </c>
      <c r="C111" s="42" t="s">
        <v>18</v>
      </c>
      <c r="D111" s="42" t="s">
        <v>29</v>
      </c>
      <c r="E111" s="41" t="s">
        <v>79</v>
      </c>
      <c r="F111" s="41">
        <v>200</v>
      </c>
      <c r="G111" s="41">
        <v>240</v>
      </c>
      <c r="H111" s="42" t="s">
        <v>15</v>
      </c>
      <c r="I111" s="42" t="s">
        <v>90</v>
      </c>
      <c r="J111" s="47"/>
      <c r="K111" s="47"/>
      <c r="L111" s="42"/>
      <c r="M111" s="42"/>
      <c r="N111" s="43"/>
      <c r="O111" s="43">
        <v>448</v>
      </c>
      <c r="P111" s="43">
        <v>448</v>
      </c>
    </row>
    <row r="112" spans="1:16" ht="12.75">
      <c r="A112" s="86"/>
      <c r="B112" s="41">
        <v>906</v>
      </c>
      <c r="C112" s="42" t="s">
        <v>18</v>
      </c>
      <c r="D112" s="42" t="s">
        <v>29</v>
      </c>
      <c r="E112" s="41" t="s">
        <v>79</v>
      </c>
      <c r="F112" s="41">
        <v>200</v>
      </c>
      <c r="G112" s="41">
        <v>240</v>
      </c>
      <c r="H112" s="42" t="s">
        <v>15</v>
      </c>
      <c r="I112" s="42" t="s">
        <v>91</v>
      </c>
      <c r="J112" s="47"/>
      <c r="K112" s="47"/>
      <c r="L112" s="42"/>
      <c r="M112" s="42"/>
      <c r="N112" s="43"/>
      <c r="O112" s="43">
        <v>3</v>
      </c>
      <c r="P112" s="43">
        <v>3</v>
      </c>
    </row>
    <row r="113" spans="1:16" ht="12.75">
      <c r="A113" s="86"/>
      <c r="B113" s="41">
        <v>906</v>
      </c>
      <c r="C113" s="42" t="s">
        <v>18</v>
      </c>
      <c r="D113" s="42" t="s">
        <v>29</v>
      </c>
      <c r="E113" s="41" t="s">
        <v>79</v>
      </c>
      <c r="F113" s="41">
        <v>200</v>
      </c>
      <c r="G113" s="41">
        <v>240</v>
      </c>
      <c r="H113" s="42" t="s">
        <v>15</v>
      </c>
      <c r="I113" s="42" t="s">
        <v>92</v>
      </c>
      <c r="J113" s="47"/>
      <c r="K113" s="47"/>
      <c r="L113" s="42"/>
      <c r="M113" s="42"/>
      <c r="N113" s="43"/>
      <c r="O113" s="43">
        <v>88</v>
      </c>
      <c r="P113" s="43">
        <v>88</v>
      </c>
    </row>
    <row r="114" spans="1:16" ht="12.75">
      <c r="A114" s="86"/>
      <c r="B114" s="41">
        <v>906</v>
      </c>
      <c r="C114" s="42" t="s">
        <v>18</v>
      </c>
      <c r="D114" s="42" t="s">
        <v>29</v>
      </c>
      <c r="E114" s="41" t="s">
        <v>79</v>
      </c>
      <c r="F114" s="41">
        <v>200</v>
      </c>
      <c r="G114" s="41">
        <v>240</v>
      </c>
      <c r="H114" s="42" t="s">
        <v>15</v>
      </c>
      <c r="I114" s="42" t="s">
        <v>93</v>
      </c>
      <c r="J114" s="47"/>
      <c r="K114" s="47"/>
      <c r="L114" s="42"/>
      <c r="M114" s="42"/>
      <c r="N114" s="43"/>
      <c r="O114" s="43">
        <v>266</v>
      </c>
      <c r="P114" s="43">
        <v>266</v>
      </c>
    </row>
    <row r="115" spans="1:16" ht="12.75">
      <c r="A115" s="86"/>
      <c r="B115" s="41">
        <v>906</v>
      </c>
      <c r="C115" s="42" t="s">
        <v>18</v>
      </c>
      <c r="D115" s="42" t="s">
        <v>29</v>
      </c>
      <c r="E115" s="41" t="s">
        <v>79</v>
      </c>
      <c r="F115" s="41">
        <v>200</v>
      </c>
      <c r="G115" s="41">
        <v>240</v>
      </c>
      <c r="H115" s="42" t="s">
        <v>15</v>
      </c>
      <c r="I115" s="42" t="s">
        <v>88</v>
      </c>
      <c r="J115" s="47"/>
      <c r="K115" s="47"/>
      <c r="L115" s="42"/>
      <c r="M115" s="42"/>
      <c r="N115" s="43"/>
      <c r="O115" s="43">
        <f>126-60</f>
        <v>66</v>
      </c>
      <c r="P115" s="43">
        <f>126-60</f>
        <v>66</v>
      </c>
    </row>
    <row r="116" spans="1:16" ht="12.75">
      <c r="A116" s="86"/>
      <c r="B116" s="41">
        <v>906</v>
      </c>
      <c r="C116" s="42" t="s">
        <v>18</v>
      </c>
      <c r="D116" s="42" t="s">
        <v>29</v>
      </c>
      <c r="E116" s="41" t="s">
        <v>79</v>
      </c>
      <c r="F116" s="41">
        <v>800</v>
      </c>
      <c r="G116" s="41">
        <v>850</v>
      </c>
      <c r="H116" s="42" t="s">
        <v>36</v>
      </c>
      <c r="I116" s="42" t="s">
        <v>94</v>
      </c>
      <c r="J116" s="42"/>
      <c r="K116" s="42" t="s">
        <v>61</v>
      </c>
      <c r="L116" s="42"/>
      <c r="M116" s="42"/>
      <c r="N116" s="43"/>
      <c r="O116" s="43">
        <v>95</v>
      </c>
      <c r="P116" s="41">
        <v>95</v>
      </c>
    </row>
    <row r="117" spans="1:16" ht="12.75">
      <c r="A117" s="86"/>
      <c r="B117" s="41">
        <v>906</v>
      </c>
      <c r="C117" s="42" t="s">
        <v>18</v>
      </c>
      <c r="D117" s="42" t="s">
        <v>29</v>
      </c>
      <c r="E117" s="41" t="s">
        <v>79</v>
      </c>
      <c r="F117" s="41">
        <v>800</v>
      </c>
      <c r="G117" s="41">
        <v>850</v>
      </c>
      <c r="H117" s="42" t="s">
        <v>37</v>
      </c>
      <c r="I117" s="42" t="s">
        <v>94</v>
      </c>
      <c r="J117" s="42"/>
      <c r="K117" s="42"/>
      <c r="L117" s="42"/>
      <c r="M117" s="42"/>
      <c r="N117" s="43"/>
      <c r="O117" s="43">
        <v>6</v>
      </c>
      <c r="P117" s="41">
        <v>6</v>
      </c>
    </row>
    <row r="118" spans="1:16" ht="12.75">
      <c r="A118" s="86"/>
      <c r="B118" s="41">
        <v>906</v>
      </c>
      <c r="C118" s="42" t="s">
        <v>18</v>
      </c>
      <c r="D118" s="42" t="s">
        <v>29</v>
      </c>
      <c r="E118" s="41" t="s">
        <v>79</v>
      </c>
      <c r="F118" s="41">
        <v>800</v>
      </c>
      <c r="G118" s="41">
        <v>850</v>
      </c>
      <c r="H118" s="42" t="s">
        <v>37</v>
      </c>
      <c r="I118" s="42" t="s">
        <v>94</v>
      </c>
      <c r="J118" s="42"/>
      <c r="K118" s="42" t="s">
        <v>62</v>
      </c>
      <c r="L118" s="42"/>
      <c r="M118" s="42"/>
      <c r="N118" s="43"/>
      <c r="O118" s="43">
        <v>8</v>
      </c>
      <c r="P118" s="41">
        <v>8</v>
      </c>
    </row>
    <row r="119" spans="1:16" ht="12.75">
      <c r="A119" s="87"/>
      <c r="B119" s="41">
        <v>906</v>
      </c>
      <c r="C119" s="42" t="s">
        <v>18</v>
      </c>
      <c r="D119" s="42" t="s">
        <v>29</v>
      </c>
      <c r="E119" s="41" t="s">
        <v>79</v>
      </c>
      <c r="F119" s="41">
        <v>800</v>
      </c>
      <c r="G119" s="41">
        <v>850</v>
      </c>
      <c r="H119" s="42" t="s">
        <v>71</v>
      </c>
      <c r="I119" s="42" t="s">
        <v>94</v>
      </c>
      <c r="J119" s="42"/>
      <c r="K119" s="42"/>
      <c r="L119" s="42"/>
      <c r="M119" s="42"/>
      <c r="N119" s="43"/>
      <c r="O119" s="43">
        <v>6</v>
      </c>
      <c r="P119" s="41">
        <v>6</v>
      </c>
    </row>
    <row r="120" spans="1:16" ht="57" customHeight="1">
      <c r="A120" s="37" t="s">
        <v>30</v>
      </c>
      <c r="B120" s="44">
        <v>906</v>
      </c>
      <c r="C120" s="45" t="s">
        <v>31</v>
      </c>
      <c r="D120" s="45" t="s">
        <v>32</v>
      </c>
      <c r="E120" s="48"/>
      <c r="F120" s="48"/>
      <c r="G120" s="48"/>
      <c r="H120" s="47"/>
      <c r="I120" s="47"/>
      <c r="J120" s="47"/>
      <c r="K120" s="47"/>
      <c r="L120" s="47"/>
      <c r="M120" s="47"/>
      <c r="N120" s="46">
        <f>SUM(N121:N121)</f>
        <v>3284</v>
      </c>
      <c r="O120" s="46">
        <f>SUM(O121:O121)</f>
        <v>3284</v>
      </c>
      <c r="P120" s="46">
        <f>P122</f>
        <v>3284</v>
      </c>
    </row>
    <row r="121" spans="1:16" ht="12.75">
      <c r="A121" s="37"/>
      <c r="B121" s="41">
        <v>906</v>
      </c>
      <c r="C121" s="42" t="s">
        <v>31</v>
      </c>
      <c r="D121" s="42" t="s">
        <v>32</v>
      </c>
      <c r="E121" s="41" t="s">
        <v>69</v>
      </c>
      <c r="F121" s="41">
        <v>600</v>
      </c>
      <c r="G121" s="41">
        <v>610</v>
      </c>
      <c r="H121" s="42" t="s">
        <v>63</v>
      </c>
      <c r="I121" s="42" t="s">
        <v>64</v>
      </c>
      <c r="J121" s="42"/>
      <c r="K121" s="42"/>
      <c r="L121" s="42"/>
      <c r="M121" s="42"/>
      <c r="N121" s="43">
        <v>3284</v>
      </c>
      <c r="O121" s="43">
        <v>3284</v>
      </c>
      <c r="P121" s="43"/>
    </row>
    <row r="122" spans="1:16" ht="12.75">
      <c r="A122" s="37"/>
      <c r="B122" s="41">
        <v>906</v>
      </c>
      <c r="C122" s="42" t="s">
        <v>31</v>
      </c>
      <c r="D122" s="42" t="s">
        <v>32</v>
      </c>
      <c r="E122" s="41" t="s">
        <v>99</v>
      </c>
      <c r="F122" s="41">
        <v>600</v>
      </c>
      <c r="G122" s="41">
        <v>610</v>
      </c>
      <c r="H122" s="42" t="s">
        <v>63</v>
      </c>
      <c r="I122" s="42" t="s">
        <v>64</v>
      </c>
      <c r="J122" s="42"/>
      <c r="K122" s="42"/>
      <c r="L122" s="42"/>
      <c r="M122" s="42"/>
      <c r="N122" s="43"/>
      <c r="O122" s="43"/>
      <c r="P122" s="43">
        <v>3284</v>
      </c>
    </row>
  </sheetData>
  <sheetProtection/>
  <mergeCells count="25">
    <mergeCell ref="A72:A119"/>
    <mergeCell ref="A4:D4"/>
    <mergeCell ref="E4:H4"/>
    <mergeCell ref="I4:L4"/>
    <mergeCell ref="M5:P5"/>
    <mergeCell ref="B1:D1"/>
    <mergeCell ref="F1:H1"/>
    <mergeCell ref="J1:L1"/>
    <mergeCell ref="N1:P1"/>
    <mergeCell ref="A2:D2"/>
    <mergeCell ref="A10:P10"/>
    <mergeCell ref="O11:P11"/>
    <mergeCell ref="A17:A68"/>
    <mergeCell ref="A12:A13"/>
    <mergeCell ref="B12:H12"/>
    <mergeCell ref="N12:P12"/>
    <mergeCell ref="I2:L2"/>
    <mergeCell ref="E2:H2"/>
    <mergeCell ref="M2:P2"/>
    <mergeCell ref="I5:L5"/>
    <mergeCell ref="M3:P3"/>
    <mergeCell ref="B8:P8"/>
    <mergeCell ref="M4:P4"/>
    <mergeCell ref="E5:H5"/>
    <mergeCell ref="A5:D5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93" zoomScaleSheetLayoutView="93" zoomScalePageLayoutView="0" workbookViewId="0" topLeftCell="A11">
      <selection activeCell="N66" sqref="N66"/>
    </sheetView>
  </sheetViews>
  <sheetFormatPr defaultColWidth="9.00390625" defaultRowHeight="12.75"/>
  <cols>
    <col min="1" max="1" width="24.875" style="30" customWidth="1"/>
    <col min="2" max="2" width="7.25390625" style="30" customWidth="1"/>
    <col min="3" max="3" width="5.25390625" style="30" customWidth="1"/>
    <col min="4" max="4" width="6.25390625" style="30" customWidth="1"/>
    <col min="5" max="5" width="11.625" style="30" customWidth="1"/>
    <col min="6" max="6" width="6.625" style="30" customWidth="1"/>
    <col min="7" max="7" width="6.00390625" style="30" customWidth="1"/>
    <col min="8" max="8" width="6.625" style="30" customWidth="1"/>
    <col min="9" max="9" width="7.375" style="30" customWidth="1"/>
    <col min="10" max="10" width="6.25390625" style="30" customWidth="1"/>
    <col min="11" max="11" width="7.625" style="30" customWidth="1"/>
    <col min="12" max="12" width="6.625" style="30" customWidth="1"/>
    <col min="13" max="13" width="6.25390625" style="30" customWidth="1"/>
    <col min="14" max="14" width="7.375" style="30" customWidth="1"/>
    <col min="15" max="16" width="7.875" style="30" customWidth="1"/>
    <col min="17" max="16384" width="9.125" style="1" customWidth="1"/>
  </cols>
  <sheetData>
    <row r="1" spans="1:16" ht="15.75" customHeight="1">
      <c r="A1" s="27"/>
      <c r="B1" s="94"/>
      <c r="C1" s="94"/>
      <c r="D1" s="94"/>
      <c r="E1" s="27"/>
      <c r="F1" s="94"/>
      <c r="G1" s="94"/>
      <c r="H1" s="94"/>
      <c r="I1" s="27"/>
      <c r="J1" s="94"/>
      <c r="K1" s="94"/>
      <c r="L1" s="94"/>
      <c r="M1" s="27"/>
      <c r="N1" s="94" t="s">
        <v>9</v>
      </c>
      <c r="O1" s="94"/>
      <c r="P1" s="94"/>
    </row>
    <row r="2" spans="1:16" ht="1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81</v>
      </c>
      <c r="N2" s="77"/>
      <c r="O2" s="77"/>
      <c r="P2" s="77"/>
    </row>
    <row r="3" spans="1:16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79" t="s">
        <v>76</v>
      </c>
      <c r="N3" s="79"/>
      <c r="O3" s="79"/>
      <c r="P3" s="79"/>
    </row>
    <row r="4" spans="1:16" ht="15.75" customHeight="1">
      <c r="A4" s="78"/>
      <c r="B4" s="93"/>
      <c r="C4" s="93"/>
      <c r="D4" s="93"/>
      <c r="E4" s="78"/>
      <c r="F4" s="93"/>
      <c r="G4" s="93"/>
      <c r="H4" s="93"/>
      <c r="I4" s="78"/>
      <c r="J4" s="93"/>
      <c r="K4" s="93"/>
      <c r="L4" s="93"/>
      <c r="M4" s="81" t="s">
        <v>82</v>
      </c>
      <c r="N4" s="82"/>
      <c r="O4" s="82"/>
      <c r="P4" s="82"/>
    </row>
    <row r="5" spans="1:16" ht="15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83</v>
      </c>
      <c r="N5" s="78"/>
      <c r="O5" s="78"/>
      <c r="P5" s="78"/>
    </row>
    <row r="6" spans="1:16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.75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>
      <c r="A8" s="50"/>
      <c r="B8" s="80" t="s">
        <v>84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5.75">
      <c r="A9" s="28"/>
      <c r="B9" s="28" t="s">
        <v>39</v>
      </c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</row>
    <row r="10" spans="1:16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5:16" ht="12.75" customHeight="1">
      <c r="O11" s="84" t="s">
        <v>16</v>
      </c>
      <c r="P11" s="84"/>
    </row>
    <row r="12" spans="1:16" ht="12.75" customHeight="1">
      <c r="A12" s="88" t="s">
        <v>0</v>
      </c>
      <c r="B12" s="90" t="s">
        <v>1</v>
      </c>
      <c r="C12" s="91"/>
      <c r="D12" s="91"/>
      <c r="E12" s="91"/>
      <c r="F12" s="91"/>
      <c r="G12" s="91"/>
      <c r="H12" s="91"/>
      <c r="I12" s="31"/>
      <c r="J12" s="31"/>
      <c r="K12" s="31"/>
      <c r="L12" s="31"/>
      <c r="M12" s="31"/>
      <c r="N12" s="90" t="s">
        <v>40</v>
      </c>
      <c r="O12" s="91"/>
      <c r="P12" s="92"/>
    </row>
    <row r="13" spans="1:16" ht="120">
      <c r="A13" s="89"/>
      <c r="B13" s="33" t="s">
        <v>41</v>
      </c>
      <c r="C13" s="33" t="s">
        <v>3</v>
      </c>
      <c r="D13" s="33" t="s">
        <v>4</v>
      </c>
      <c r="E13" s="33" t="s">
        <v>42</v>
      </c>
      <c r="F13" s="5" t="s">
        <v>10</v>
      </c>
      <c r="G13" s="5" t="s">
        <v>43</v>
      </c>
      <c r="H13" s="5" t="s">
        <v>12</v>
      </c>
      <c r="I13" s="34" t="s">
        <v>44</v>
      </c>
      <c r="J13" s="34" t="s">
        <v>45</v>
      </c>
      <c r="K13" s="35" t="s">
        <v>46</v>
      </c>
      <c r="L13" s="35" t="s">
        <v>47</v>
      </c>
      <c r="M13" s="35" t="s">
        <v>48</v>
      </c>
      <c r="N13" s="32" t="s">
        <v>72</v>
      </c>
      <c r="O13" s="36" t="s">
        <v>78</v>
      </c>
      <c r="P13" s="36" t="s">
        <v>85</v>
      </c>
    </row>
    <row r="14" spans="1:16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6">
        <v>15</v>
      </c>
      <c r="P14" s="36">
        <v>16</v>
      </c>
    </row>
    <row r="15" spans="1:16" ht="51">
      <c r="A15" s="37" t="s">
        <v>28</v>
      </c>
      <c r="B15" s="44">
        <v>906</v>
      </c>
      <c r="C15" s="45" t="s">
        <v>18</v>
      </c>
      <c r="D15" s="45" t="s">
        <v>29</v>
      </c>
      <c r="E15" s="41"/>
      <c r="F15" s="41"/>
      <c r="G15" s="41"/>
      <c r="H15" s="42"/>
      <c r="I15" s="42"/>
      <c r="J15" s="42"/>
      <c r="K15" s="42"/>
      <c r="L15" s="42"/>
      <c r="M15" s="42"/>
      <c r="N15" s="46">
        <f>SUM(N16:N40)</f>
        <v>51625</v>
      </c>
      <c r="O15" s="46">
        <f>SUM(O16:O62)</f>
        <v>51625</v>
      </c>
      <c r="P15" s="46">
        <f>SUM(P16:P62)</f>
        <v>51625</v>
      </c>
    </row>
    <row r="16" spans="1:16" ht="12.75">
      <c r="A16" s="85"/>
      <c r="B16" s="41">
        <v>906</v>
      </c>
      <c r="C16" s="42" t="s">
        <v>18</v>
      </c>
      <c r="D16" s="42" t="s">
        <v>29</v>
      </c>
      <c r="E16" s="41" t="s">
        <v>73</v>
      </c>
      <c r="F16" s="41">
        <v>200</v>
      </c>
      <c r="G16" s="41">
        <v>240</v>
      </c>
      <c r="H16" s="42" t="s">
        <v>15</v>
      </c>
      <c r="I16" s="42" t="s">
        <v>59</v>
      </c>
      <c r="J16" s="42"/>
      <c r="K16" s="42"/>
      <c r="L16" s="42"/>
      <c r="M16" s="42"/>
      <c r="N16" s="43">
        <v>143</v>
      </c>
      <c r="O16" s="43">
        <v>143</v>
      </c>
      <c r="P16" s="43">
        <v>143</v>
      </c>
    </row>
    <row r="17" spans="1:16" ht="12.75">
      <c r="A17" s="86"/>
      <c r="B17" s="41">
        <v>906</v>
      </c>
      <c r="C17" s="42" t="s">
        <v>18</v>
      </c>
      <c r="D17" s="42" t="s">
        <v>29</v>
      </c>
      <c r="E17" s="41" t="s">
        <v>73</v>
      </c>
      <c r="F17" s="41">
        <v>200</v>
      </c>
      <c r="G17" s="41">
        <v>240</v>
      </c>
      <c r="H17" s="42" t="s">
        <v>15</v>
      </c>
      <c r="I17" s="42" t="s">
        <v>93</v>
      </c>
      <c r="J17" s="42"/>
      <c r="K17" s="42"/>
      <c r="L17" s="42"/>
      <c r="M17" s="42"/>
      <c r="N17" s="43">
        <v>99</v>
      </c>
      <c r="O17" s="43">
        <v>99</v>
      </c>
      <c r="P17" s="43">
        <v>99</v>
      </c>
    </row>
    <row r="18" spans="1:16" ht="12.75">
      <c r="A18" s="86"/>
      <c r="B18" s="41">
        <v>906</v>
      </c>
      <c r="C18" s="42" t="s">
        <v>18</v>
      </c>
      <c r="D18" s="42" t="s">
        <v>29</v>
      </c>
      <c r="E18" s="41" t="s">
        <v>74</v>
      </c>
      <c r="F18" s="41">
        <v>200</v>
      </c>
      <c r="G18" s="41">
        <v>240</v>
      </c>
      <c r="H18" s="42" t="s">
        <v>15</v>
      </c>
      <c r="I18" s="42" t="s">
        <v>58</v>
      </c>
      <c r="J18" s="42" t="s">
        <v>75</v>
      </c>
      <c r="K18" s="42"/>
      <c r="L18" s="42"/>
      <c r="M18" s="42"/>
      <c r="N18" s="43">
        <v>25</v>
      </c>
      <c r="O18" s="43">
        <v>25</v>
      </c>
      <c r="P18" s="43"/>
    </row>
    <row r="19" spans="1:16" ht="12.75">
      <c r="A19" s="86"/>
      <c r="B19" s="41">
        <v>906</v>
      </c>
      <c r="C19" s="42" t="s">
        <v>18</v>
      </c>
      <c r="D19" s="42" t="s">
        <v>29</v>
      </c>
      <c r="E19" s="41" t="s">
        <v>70</v>
      </c>
      <c r="F19" s="41">
        <v>100</v>
      </c>
      <c r="G19" s="41">
        <v>110</v>
      </c>
      <c r="H19" s="42" t="s">
        <v>34</v>
      </c>
      <c r="I19" s="42" t="s">
        <v>49</v>
      </c>
      <c r="J19" s="42"/>
      <c r="K19" s="42"/>
      <c r="L19" s="42"/>
      <c r="M19" s="42"/>
      <c r="N19" s="43">
        <f>37276+26</f>
        <v>37302</v>
      </c>
      <c r="O19" s="43"/>
      <c r="P19" s="43"/>
    </row>
    <row r="20" spans="1:16" ht="12.75">
      <c r="A20" s="86"/>
      <c r="B20" s="41">
        <v>906</v>
      </c>
      <c r="C20" s="42" t="s">
        <v>18</v>
      </c>
      <c r="D20" s="42" t="s">
        <v>29</v>
      </c>
      <c r="E20" s="41" t="s">
        <v>70</v>
      </c>
      <c r="F20" s="41">
        <v>100</v>
      </c>
      <c r="G20" s="41">
        <v>110</v>
      </c>
      <c r="H20" s="42" t="s">
        <v>34</v>
      </c>
      <c r="I20" s="42" t="s">
        <v>86</v>
      </c>
      <c r="J20" s="42"/>
      <c r="K20" s="42"/>
      <c r="L20" s="42"/>
      <c r="M20" s="42"/>
      <c r="N20" s="43">
        <v>115</v>
      </c>
      <c r="O20" s="43"/>
      <c r="P20" s="43"/>
    </row>
    <row r="21" spans="1:16" ht="12.75">
      <c r="A21" s="86"/>
      <c r="B21" s="41">
        <v>906</v>
      </c>
      <c r="C21" s="42" t="s">
        <v>18</v>
      </c>
      <c r="D21" s="42" t="s">
        <v>29</v>
      </c>
      <c r="E21" s="41" t="s">
        <v>70</v>
      </c>
      <c r="F21" s="41">
        <v>100</v>
      </c>
      <c r="G21" s="41">
        <v>110</v>
      </c>
      <c r="H21" s="42" t="s">
        <v>35</v>
      </c>
      <c r="I21" s="42" t="s">
        <v>86</v>
      </c>
      <c r="J21" s="42"/>
      <c r="K21" s="42"/>
      <c r="L21" s="42"/>
      <c r="M21" s="42"/>
      <c r="N21" s="43">
        <v>3</v>
      </c>
      <c r="O21" s="43"/>
      <c r="P21" s="43"/>
    </row>
    <row r="22" spans="1:16" ht="12.75">
      <c r="A22" s="86"/>
      <c r="B22" s="41">
        <v>906</v>
      </c>
      <c r="C22" s="42" t="s">
        <v>18</v>
      </c>
      <c r="D22" s="42" t="s">
        <v>29</v>
      </c>
      <c r="E22" s="41" t="s">
        <v>70</v>
      </c>
      <c r="F22" s="41">
        <v>100</v>
      </c>
      <c r="G22" s="41">
        <v>110</v>
      </c>
      <c r="H22" s="42" t="s">
        <v>66</v>
      </c>
      <c r="I22" s="42" t="s">
        <v>50</v>
      </c>
      <c r="J22" s="42"/>
      <c r="K22" s="42"/>
      <c r="L22" s="42"/>
      <c r="M22" s="42"/>
      <c r="N22" s="43">
        <f>11291-26</f>
        <v>11265</v>
      </c>
      <c r="O22" s="43"/>
      <c r="P22" s="36"/>
    </row>
    <row r="23" spans="1:16" ht="12.75">
      <c r="A23" s="86"/>
      <c r="B23" s="41">
        <v>906</v>
      </c>
      <c r="C23" s="42" t="s">
        <v>18</v>
      </c>
      <c r="D23" s="42" t="s">
        <v>29</v>
      </c>
      <c r="E23" s="41" t="s">
        <v>70</v>
      </c>
      <c r="F23" s="41">
        <v>200</v>
      </c>
      <c r="G23" s="41">
        <v>240</v>
      </c>
      <c r="H23" s="42" t="s">
        <v>15</v>
      </c>
      <c r="I23" s="42" t="s">
        <v>53</v>
      </c>
      <c r="J23" s="42"/>
      <c r="K23" s="42"/>
      <c r="L23" s="42"/>
      <c r="M23" s="42"/>
      <c r="N23" s="43">
        <v>173</v>
      </c>
      <c r="O23" s="43"/>
      <c r="P23" s="36"/>
    </row>
    <row r="24" spans="1:16" ht="12.75">
      <c r="A24" s="86"/>
      <c r="B24" s="41">
        <v>906</v>
      </c>
      <c r="C24" s="42" t="s">
        <v>18</v>
      </c>
      <c r="D24" s="42" t="s">
        <v>29</v>
      </c>
      <c r="E24" s="41" t="s">
        <v>70</v>
      </c>
      <c r="F24" s="41">
        <v>200</v>
      </c>
      <c r="G24" s="41">
        <v>240</v>
      </c>
      <c r="H24" s="42" t="s">
        <v>15</v>
      </c>
      <c r="I24" s="42" t="s">
        <v>54</v>
      </c>
      <c r="J24" s="42"/>
      <c r="K24" s="42" t="s">
        <v>55</v>
      </c>
      <c r="L24" s="42"/>
      <c r="M24" s="42"/>
      <c r="N24" s="43">
        <v>197</v>
      </c>
      <c r="O24" s="43"/>
      <c r="P24" s="36"/>
    </row>
    <row r="25" spans="1:16" ht="12.75">
      <c r="A25" s="86"/>
      <c r="B25" s="41">
        <v>906</v>
      </c>
      <c r="C25" s="42" t="s">
        <v>18</v>
      </c>
      <c r="D25" s="42" t="s">
        <v>29</v>
      </c>
      <c r="E25" s="41" t="s">
        <v>70</v>
      </c>
      <c r="F25" s="41">
        <v>200</v>
      </c>
      <c r="G25" s="41">
        <v>240</v>
      </c>
      <c r="H25" s="42" t="s">
        <v>15</v>
      </c>
      <c r="I25" s="42" t="s">
        <v>54</v>
      </c>
      <c r="J25" s="42"/>
      <c r="K25" s="42" t="s">
        <v>56</v>
      </c>
      <c r="L25" s="42"/>
      <c r="M25" s="42"/>
      <c r="N25" s="43">
        <v>284</v>
      </c>
      <c r="O25" s="43"/>
      <c r="P25" s="36"/>
    </row>
    <row r="26" spans="1:16" ht="12.75">
      <c r="A26" s="86"/>
      <c r="B26" s="41">
        <v>906</v>
      </c>
      <c r="C26" s="42" t="s">
        <v>18</v>
      </c>
      <c r="D26" s="42" t="s">
        <v>29</v>
      </c>
      <c r="E26" s="41" t="s">
        <v>70</v>
      </c>
      <c r="F26" s="41">
        <v>200</v>
      </c>
      <c r="G26" s="41">
        <v>240</v>
      </c>
      <c r="H26" s="42" t="s">
        <v>15</v>
      </c>
      <c r="I26" s="42" t="s">
        <v>54</v>
      </c>
      <c r="J26" s="42"/>
      <c r="K26" s="42" t="s">
        <v>57</v>
      </c>
      <c r="L26" s="42"/>
      <c r="M26" s="42"/>
      <c r="N26" s="43">
        <v>20</v>
      </c>
      <c r="O26" s="43"/>
      <c r="P26" s="36"/>
    </row>
    <row r="27" spans="1:16" ht="12.75">
      <c r="A27" s="86"/>
      <c r="B27" s="41">
        <v>906</v>
      </c>
      <c r="C27" s="42" t="s">
        <v>18</v>
      </c>
      <c r="D27" s="42" t="s">
        <v>29</v>
      </c>
      <c r="E27" s="41" t="s">
        <v>70</v>
      </c>
      <c r="F27" s="41">
        <v>200</v>
      </c>
      <c r="G27" s="41">
        <v>240</v>
      </c>
      <c r="H27" s="42" t="s">
        <v>15</v>
      </c>
      <c r="I27" s="42" t="s">
        <v>58</v>
      </c>
      <c r="J27" s="42"/>
      <c r="K27" s="42"/>
      <c r="L27" s="42"/>
      <c r="M27" s="42"/>
      <c r="N27" s="43">
        <v>359</v>
      </c>
      <c r="O27" s="43"/>
      <c r="P27" s="36"/>
    </row>
    <row r="28" spans="1:16" ht="12.75">
      <c r="A28" s="86"/>
      <c r="B28" s="41">
        <v>906</v>
      </c>
      <c r="C28" s="42" t="s">
        <v>18</v>
      </c>
      <c r="D28" s="42" t="s">
        <v>29</v>
      </c>
      <c r="E28" s="41" t="s">
        <v>70</v>
      </c>
      <c r="F28" s="41">
        <v>200</v>
      </c>
      <c r="G28" s="41">
        <v>240</v>
      </c>
      <c r="H28" s="42" t="s">
        <v>15</v>
      </c>
      <c r="I28" s="42" t="s">
        <v>59</v>
      </c>
      <c r="J28" s="42"/>
      <c r="K28" s="42"/>
      <c r="L28" s="42"/>
      <c r="M28" s="42"/>
      <c r="N28" s="43">
        <f>80+60</f>
        <v>140</v>
      </c>
      <c r="O28" s="43"/>
      <c r="P28" s="36"/>
    </row>
    <row r="29" spans="1:16" ht="12.75">
      <c r="A29" s="86"/>
      <c r="B29" s="41">
        <v>906</v>
      </c>
      <c r="C29" s="42" t="s">
        <v>18</v>
      </c>
      <c r="D29" s="42" t="s">
        <v>29</v>
      </c>
      <c r="E29" s="41" t="s">
        <v>70</v>
      </c>
      <c r="F29" s="41">
        <v>200</v>
      </c>
      <c r="G29" s="41">
        <v>240</v>
      </c>
      <c r="H29" s="42" t="s">
        <v>15</v>
      </c>
      <c r="I29" s="42" t="s">
        <v>87</v>
      </c>
      <c r="J29" s="42"/>
      <c r="K29" s="42"/>
      <c r="L29" s="42"/>
      <c r="M29" s="42"/>
      <c r="N29" s="43">
        <v>28</v>
      </c>
      <c r="O29" s="43"/>
      <c r="P29" s="36"/>
    </row>
    <row r="30" spans="1:16" ht="12.75">
      <c r="A30" s="86"/>
      <c r="B30" s="41">
        <v>906</v>
      </c>
      <c r="C30" s="42" t="s">
        <v>18</v>
      </c>
      <c r="D30" s="42" t="s">
        <v>29</v>
      </c>
      <c r="E30" s="41" t="s">
        <v>70</v>
      </c>
      <c r="F30" s="41">
        <v>200</v>
      </c>
      <c r="G30" s="41">
        <v>240</v>
      </c>
      <c r="H30" s="42" t="s">
        <v>15</v>
      </c>
      <c r="I30" s="42" t="s">
        <v>97</v>
      </c>
      <c r="J30" s="42"/>
      <c r="K30" s="42"/>
      <c r="L30" s="42"/>
      <c r="M30" s="42"/>
      <c r="N30" s="43">
        <v>471</v>
      </c>
      <c r="O30" s="43"/>
      <c r="P30" s="36"/>
    </row>
    <row r="31" spans="1:16" ht="12.75">
      <c r="A31" s="86"/>
      <c r="B31" s="41">
        <v>906</v>
      </c>
      <c r="C31" s="42" t="s">
        <v>18</v>
      </c>
      <c r="D31" s="42" t="s">
        <v>29</v>
      </c>
      <c r="E31" s="41" t="s">
        <v>70</v>
      </c>
      <c r="F31" s="41">
        <v>200</v>
      </c>
      <c r="G31" s="41">
        <v>240</v>
      </c>
      <c r="H31" s="42" t="s">
        <v>15</v>
      </c>
      <c r="I31" s="42" t="s">
        <v>98</v>
      </c>
      <c r="J31" s="42"/>
      <c r="K31" s="42"/>
      <c r="L31" s="42"/>
      <c r="M31" s="42"/>
      <c r="N31" s="43">
        <v>15</v>
      </c>
      <c r="O31" s="43"/>
      <c r="P31" s="36"/>
    </row>
    <row r="32" spans="1:16" ht="12.75">
      <c r="A32" s="86"/>
      <c r="B32" s="41">
        <v>906</v>
      </c>
      <c r="C32" s="42" t="s">
        <v>18</v>
      </c>
      <c r="D32" s="42" t="s">
        <v>29</v>
      </c>
      <c r="E32" s="41" t="s">
        <v>70</v>
      </c>
      <c r="F32" s="41">
        <v>200</v>
      </c>
      <c r="G32" s="41">
        <v>240</v>
      </c>
      <c r="H32" s="42" t="s">
        <v>15</v>
      </c>
      <c r="I32" s="42" t="s">
        <v>90</v>
      </c>
      <c r="J32" s="42"/>
      <c r="K32" s="42"/>
      <c r="L32" s="42"/>
      <c r="M32" s="42"/>
      <c r="N32" s="43">
        <v>448</v>
      </c>
      <c r="O32" s="43"/>
      <c r="P32" s="36"/>
    </row>
    <row r="33" spans="1:16" ht="12.75">
      <c r="A33" s="86"/>
      <c r="B33" s="41">
        <v>906</v>
      </c>
      <c r="C33" s="42" t="s">
        <v>18</v>
      </c>
      <c r="D33" s="42" t="s">
        <v>29</v>
      </c>
      <c r="E33" s="41" t="s">
        <v>70</v>
      </c>
      <c r="F33" s="41">
        <v>200</v>
      </c>
      <c r="G33" s="41">
        <v>240</v>
      </c>
      <c r="H33" s="42" t="s">
        <v>15</v>
      </c>
      <c r="I33" s="42" t="s">
        <v>91</v>
      </c>
      <c r="J33" s="42"/>
      <c r="K33" s="42"/>
      <c r="L33" s="42"/>
      <c r="M33" s="42"/>
      <c r="N33" s="43">
        <v>3</v>
      </c>
      <c r="O33" s="43"/>
      <c r="P33" s="36"/>
    </row>
    <row r="34" spans="1:16" ht="12.75">
      <c r="A34" s="86"/>
      <c r="B34" s="41">
        <v>906</v>
      </c>
      <c r="C34" s="42" t="s">
        <v>18</v>
      </c>
      <c r="D34" s="42" t="s">
        <v>29</v>
      </c>
      <c r="E34" s="41" t="s">
        <v>70</v>
      </c>
      <c r="F34" s="41">
        <v>200</v>
      </c>
      <c r="G34" s="41">
        <v>240</v>
      </c>
      <c r="H34" s="42" t="s">
        <v>15</v>
      </c>
      <c r="I34" s="42" t="s">
        <v>92</v>
      </c>
      <c r="J34" s="42"/>
      <c r="K34" s="42"/>
      <c r="L34" s="42"/>
      <c r="M34" s="42"/>
      <c r="N34" s="43">
        <v>88</v>
      </c>
      <c r="O34" s="43"/>
      <c r="P34" s="36"/>
    </row>
    <row r="35" spans="1:16" ht="12.75">
      <c r="A35" s="86"/>
      <c r="B35" s="41">
        <v>906</v>
      </c>
      <c r="C35" s="42" t="s">
        <v>18</v>
      </c>
      <c r="D35" s="42" t="s">
        <v>29</v>
      </c>
      <c r="E35" s="41" t="s">
        <v>70</v>
      </c>
      <c r="F35" s="41">
        <v>200</v>
      </c>
      <c r="G35" s="41">
        <v>240</v>
      </c>
      <c r="H35" s="42" t="s">
        <v>15</v>
      </c>
      <c r="I35" s="42" t="s">
        <v>93</v>
      </c>
      <c r="J35" s="42"/>
      <c r="K35" s="42"/>
      <c r="L35" s="42"/>
      <c r="M35" s="42"/>
      <c r="N35" s="43">
        <v>266</v>
      </c>
      <c r="O35" s="43"/>
      <c r="P35" s="36"/>
    </row>
    <row r="36" spans="1:16" ht="12.75">
      <c r="A36" s="86"/>
      <c r="B36" s="41">
        <v>906</v>
      </c>
      <c r="C36" s="42" t="s">
        <v>18</v>
      </c>
      <c r="D36" s="42" t="s">
        <v>29</v>
      </c>
      <c r="E36" s="41" t="s">
        <v>70</v>
      </c>
      <c r="F36" s="41">
        <v>200</v>
      </c>
      <c r="G36" s="41">
        <v>240</v>
      </c>
      <c r="H36" s="42" t="s">
        <v>15</v>
      </c>
      <c r="I36" s="42" t="s">
        <v>88</v>
      </c>
      <c r="J36" s="42"/>
      <c r="K36" s="42"/>
      <c r="L36" s="42"/>
      <c r="M36" s="42"/>
      <c r="N36" s="43">
        <f>126-60</f>
        <v>66</v>
      </c>
      <c r="O36" s="43"/>
      <c r="P36" s="36"/>
    </row>
    <row r="37" spans="1:16" ht="12.75">
      <c r="A37" s="86"/>
      <c r="B37" s="41">
        <v>906</v>
      </c>
      <c r="C37" s="42" t="s">
        <v>18</v>
      </c>
      <c r="D37" s="42" t="s">
        <v>29</v>
      </c>
      <c r="E37" s="41" t="s">
        <v>70</v>
      </c>
      <c r="F37" s="41">
        <v>800</v>
      </c>
      <c r="G37" s="41">
        <v>850</v>
      </c>
      <c r="H37" s="42" t="s">
        <v>36</v>
      </c>
      <c r="I37" s="42" t="s">
        <v>94</v>
      </c>
      <c r="J37" s="42"/>
      <c r="K37" s="42" t="s">
        <v>61</v>
      </c>
      <c r="L37" s="42"/>
      <c r="M37" s="42"/>
      <c r="N37" s="43">
        <v>95</v>
      </c>
      <c r="O37" s="43"/>
      <c r="P37" s="36"/>
    </row>
    <row r="38" spans="1:16" ht="12.75">
      <c r="A38" s="86"/>
      <c r="B38" s="41">
        <v>906</v>
      </c>
      <c r="C38" s="42" t="s">
        <v>18</v>
      </c>
      <c r="D38" s="42" t="s">
        <v>29</v>
      </c>
      <c r="E38" s="41" t="s">
        <v>70</v>
      </c>
      <c r="F38" s="41">
        <v>800</v>
      </c>
      <c r="G38" s="41">
        <v>850</v>
      </c>
      <c r="H38" s="42" t="s">
        <v>37</v>
      </c>
      <c r="I38" s="42" t="s">
        <v>94</v>
      </c>
      <c r="J38" s="42"/>
      <c r="K38" s="42"/>
      <c r="L38" s="42"/>
      <c r="M38" s="42"/>
      <c r="N38" s="43">
        <v>6</v>
      </c>
      <c r="O38" s="43"/>
      <c r="P38" s="36"/>
    </row>
    <row r="39" spans="1:16" ht="12.75">
      <c r="A39" s="86"/>
      <c r="B39" s="41">
        <v>906</v>
      </c>
      <c r="C39" s="42" t="s">
        <v>18</v>
      </c>
      <c r="D39" s="42" t="s">
        <v>29</v>
      </c>
      <c r="E39" s="41" t="s">
        <v>70</v>
      </c>
      <c r="F39" s="41">
        <v>800</v>
      </c>
      <c r="G39" s="41">
        <v>850</v>
      </c>
      <c r="H39" s="42" t="s">
        <v>37</v>
      </c>
      <c r="I39" s="42" t="s">
        <v>94</v>
      </c>
      <c r="J39" s="42"/>
      <c r="K39" s="42" t="s">
        <v>62</v>
      </c>
      <c r="L39" s="42"/>
      <c r="M39" s="42"/>
      <c r="N39" s="43">
        <v>8</v>
      </c>
      <c r="O39" s="43"/>
      <c r="P39" s="41"/>
    </row>
    <row r="40" spans="1:16" ht="12.75">
      <c r="A40" s="86"/>
      <c r="B40" s="41">
        <v>906</v>
      </c>
      <c r="C40" s="42" t="s">
        <v>18</v>
      </c>
      <c r="D40" s="42" t="s">
        <v>29</v>
      </c>
      <c r="E40" s="41" t="s">
        <v>70</v>
      </c>
      <c r="F40" s="41">
        <v>800</v>
      </c>
      <c r="G40" s="41">
        <v>850</v>
      </c>
      <c r="H40" s="42" t="s">
        <v>71</v>
      </c>
      <c r="I40" s="42" t="s">
        <v>94</v>
      </c>
      <c r="J40" s="42"/>
      <c r="K40" s="42"/>
      <c r="L40" s="42"/>
      <c r="M40" s="42"/>
      <c r="N40" s="43">
        <v>6</v>
      </c>
      <c r="O40" s="43"/>
      <c r="P40" s="41"/>
    </row>
    <row r="41" spans="1:16" ht="12.75">
      <c r="A41" s="86"/>
      <c r="B41" s="41">
        <v>906</v>
      </c>
      <c r="C41" s="42" t="s">
        <v>18</v>
      </c>
      <c r="D41" s="42" t="s">
        <v>29</v>
      </c>
      <c r="E41" s="41" t="s">
        <v>79</v>
      </c>
      <c r="F41" s="41">
        <v>100</v>
      </c>
      <c r="G41" s="41">
        <v>110</v>
      </c>
      <c r="H41" s="42" t="s">
        <v>34</v>
      </c>
      <c r="I41" s="42" t="s">
        <v>49</v>
      </c>
      <c r="J41" s="42"/>
      <c r="K41" s="42"/>
      <c r="L41" s="42"/>
      <c r="M41" s="42"/>
      <c r="N41" s="43"/>
      <c r="O41" s="43">
        <f>37276+26</f>
        <v>37302</v>
      </c>
      <c r="P41" s="43">
        <f>37276+26</f>
        <v>37302</v>
      </c>
    </row>
    <row r="42" spans="1:16" ht="12.75">
      <c r="A42" s="86"/>
      <c r="B42" s="41">
        <v>906</v>
      </c>
      <c r="C42" s="42" t="s">
        <v>18</v>
      </c>
      <c r="D42" s="42" t="s">
        <v>29</v>
      </c>
      <c r="E42" s="41" t="s">
        <v>79</v>
      </c>
      <c r="F42" s="41">
        <v>100</v>
      </c>
      <c r="G42" s="41">
        <v>110</v>
      </c>
      <c r="H42" s="42" t="s">
        <v>34</v>
      </c>
      <c r="I42" s="42" t="s">
        <v>86</v>
      </c>
      <c r="J42" s="42"/>
      <c r="K42" s="42"/>
      <c r="L42" s="42"/>
      <c r="M42" s="42"/>
      <c r="N42" s="43"/>
      <c r="O42" s="43">
        <v>115</v>
      </c>
      <c r="P42" s="43">
        <v>115</v>
      </c>
    </row>
    <row r="43" spans="1:16" ht="12.75">
      <c r="A43" s="86"/>
      <c r="B43" s="41">
        <v>906</v>
      </c>
      <c r="C43" s="42" t="s">
        <v>18</v>
      </c>
      <c r="D43" s="42" t="s">
        <v>29</v>
      </c>
      <c r="E43" s="41" t="s">
        <v>79</v>
      </c>
      <c r="F43" s="41">
        <v>100</v>
      </c>
      <c r="G43" s="41">
        <v>110</v>
      </c>
      <c r="H43" s="42" t="s">
        <v>35</v>
      </c>
      <c r="I43" s="42" t="s">
        <v>86</v>
      </c>
      <c r="J43" s="42"/>
      <c r="K43" s="42"/>
      <c r="L43" s="42"/>
      <c r="M43" s="42"/>
      <c r="N43" s="43"/>
      <c r="O43" s="43">
        <v>3</v>
      </c>
      <c r="P43" s="43">
        <v>3</v>
      </c>
    </row>
    <row r="44" spans="1:16" ht="12.75">
      <c r="A44" s="86"/>
      <c r="B44" s="41">
        <v>906</v>
      </c>
      <c r="C44" s="42" t="s">
        <v>18</v>
      </c>
      <c r="D44" s="42" t="s">
        <v>29</v>
      </c>
      <c r="E44" s="41" t="s">
        <v>79</v>
      </c>
      <c r="F44" s="41">
        <v>100</v>
      </c>
      <c r="G44" s="41">
        <v>110</v>
      </c>
      <c r="H44" s="42" t="s">
        <v>66</v>
      </c>
      <c r="I44" s="42" t="s">
        <v>50</v>
      </c>
      <c r="J44" s="42"/>
      <c r="K44" s="42"/>
      <c r="L44" s="42"/>
      <c r="M44" s="42"/>
      <c r="N44" s="43"/>
      <c r="O44" s="43">
        <f>11291-26</f>
        <v>11265</v>
      </c>
      <c r="P44" s="43">
        <f>11291-26</f>
        <v>11265</v>
      </c>
    </row>
    <row r="45" spans="1:16" ht="12.75">
      <c r="A45" s="86"/>
      <c r="B45" s="41">
        <v>906</v>
      </c>
      <c r="C45" s="42" t="s">
        <v>18</v>
      </c>
      <c r="D45" s="42" t="s">
        <v>29</v>
      </c>
      <c r="E45" s="41" t="s">
        <v>79</v>
      </c>
      <c r="F45" s="41">
        <v>200</v>
      </c>
      <c r="G45" s="41">
        <v>240</v>
      </c>
      <c r="H45" s="42" t="s">
        <v>15</v>
      </c>
      <c r="I45" s="42" t="s">
        <v>53</v>
      </c>
      <c r="J45" s="42"/>
      <c r="K45" s="42"/>
      <c r="L45" s="42"/>
      <c r="M45" s="42"/>
      <c r="N45" s="43"/>
      <c r="O45" s="43">
        <v>173</v>
      </c>
      <c r="P45" s="43">
        <v>173</v>
      </c>
    </row>
    <row r="46" spans="1:16" ht="12.75">
      <c r="A46" s="86"/>
      <c r="B46" s="41">
        <v>906</v>
      </c>
      <c r="C46" s="42" t="s">
        <v>18</v>
      </c>
      <c r="D46" s="42" t="s">
        <v>29</v>
      </c>
      <c r="E46" s="41" t="s">
        <v>79</v>
      </c>
      <c r="F46" s="41">
        <v>200</v>
      </c>
      <c r="G46" s="41">
        <v>240</v>
      </c>
      <c r="H46" s="42" t="s">
        <v>15</v>
      </c>
      <c r="I46" s="42" t="s">
        <v>54</v>
      </c>
      <c r="J46" s="47"/>
      <c r="K46" s="42" t="s">
        <v>55</v>
      </c>
      <c r="L46" s="42"/>
      <c r="M46" s="42"/>
      <c r="N46" s="43"/>
      <c r="O46" s="43">
        <v>197</v>
      </c>
      <c r="P46" s="43">
        <v>197</v>
      </c>
    </row>
    <row r="47" spans="1:16" ht="12.75">
      <c r="A47" s="86"/>
      <c r="B47" s="41">
        <v>906</v>
      </c>
      <c r="C47" s="42" t="s">
        <v>18</v>
      </c>
      <c r="D47" s="42" t="s">
        <v>29</v>
      </c>
      <c r="E47" s="41" t="s">
        <v>79</v>
      </c>
      <c r="F47" s="41">
        <v>200</v>
      </c>
      <c r="G47" s="41">
        <v>240</v>
      </c>
      <c r="H47" s="42" t="s">
        <v>15</v>
      </c>
      <c r="I47" s="42" t="s">
        <v>54</v>
      </c>
      <c r="J47" s="47"/>
      <c r="K47" s="42" t="s">
        <v>56</v>
      </c>
      <c r="L47" s="42"/>
      <c r="M47" s="42"/>
      <c r="N47" s="43"/>
      <c r="O47" s="43">
        <v>284</v>
      </c>
      <c r="P47" s="43">
        <v>284</v>
      </c>
    </row>
    <row r="48" spans="1:16" ht="12.75">
      <c r="A48" s="86"/>
      <c r="B48" s="41">
        <v>906</v>
      </c>
      <c r="C48" s="42" t="s">
        <v>18</v>
      </c>
      <c r="D48" s="42" t="s">
        <v>29</v>
      </c>
      <c r="E48" s="41" t="s">
        <v>79</v>
      </c>
      <c r="F48" s="41">
        <v>200</v>
      </c>
      <c r="G48" s="41">
        <v>240</v>
      </c>
      <c r="H48" s="42" t="s">
        <v>15</v>
      </c>
      <c r="I48" s="42" t="s">
        <v>54</v>
      </c>
      <c r="J48" s="47"/>
      <c r="K48" s="42" t="s">
        <v>57</v>
      </c>
      <c r="L48" s="42"/>
      <c r="M48" s="42"/>
      <c r="N48" s="43"/>
      <c r="O48" s="43">
        <v>20</v>
      </c>
      <c r="P48" s="43">
        <v>20</v>
      </c>
    </row>
    <row r="49" spans="1:16" ht="12.75">
      <c r="A49" s="86"/>
      <c r="B49" s="41">
        <v>906</v>
      </c>
      <c r="C49" s="42" t="s">
        <v>18</v>
      </c>
      <c r="D49" s="42" t="s">
        <v>29</v>
      </c>
      <c r="E49" s="41" t="s">
        <v>79</v>
      </c>
      <c r="F49" s="41">
        <v>200</v>
      </c>
      <c r="G49" s="41">
        <v>240</v>
      </c>
      <c r="H49" s="42" t="s">
        <v>15</v>
      </c>
      <c r="I49" s="42" t="s">
        <v>58</v>
      </c>
      <c r="J49" s="47"/>
      <c r="K49" s="42"/>
      <c r="L49" s="42"/>
      <c r="M49" s="42"/>
      <c r="N49" s="43"/>
      <c r="O49" s="43">
        <v>359</v>
      </c>
      <c r="P49" s="43">
        <f>359+25</f>
        <v>384</v>
      </c>
    </row>
    <row r="50" spans="1:16" ht="12.75">
      <c r="A50" s="86"/>
      <c r="B50" s="41">
        <v>906</v>
      </c>
      <c r="C50" s="42" t="s">
        <v>18</v>
      </c>
      <c r="D50" s="42" t="s">
        <v>29</v>
      </c>
      <c r="E50" s="41" t="s">
        <v>79</v>
      </c>
      <c r="F50" s="41">
        <v>200</v>
      </c>
      <c r="G50" s="41">
        <v>240</v>
      </c>
      <c r="H50" s="42" t="s">
        <v>15</v>
      </c>
      <c r="I50" s="42" t="s">
        <v>59</v>
      </c>
      <c r="J50" s="47"/>
      <c r="K50" s="42"/>
      <c r="L50" s="42"/>
      <c r="M50" s="42"/>
      <c r="N50" s="43"/>
      <c r="O50" s="43">
        <f>80+60</f>
        <v>140</v>
      </c>
      <c r="P50" s="43">
        <f>80+60</f>
        <v>140</v>
      </c>
    </row>
    <row r="51" spans="1:16" ht="12.75">
      <c r="A51" s="86"/>
      <c r="B51" s="41">
        <v>906</v>
      </c>
      <c r="C51" s="42" t="s">
        <v>18</v>
      </c>
      <c r="D51" s="42" t="s">
        <v>29</v>
      </c>
      <c r="E51" s="41" t="s">
        <v>79</v>
      </c>
      <c r="F51" s="41">
        <v>200</v>
      </c>
      <c r="G51" s="41">
        <v>240</v>
      </c>
      <c r="H51" s="42" t="s">
        <v>15</v>
      </c>
      <c r="I51" s="42" t="s">
        <v>87</v>
      </c>
      <c r="J51" s="47"/>
      <c r="K51" s="47"/>
      <c r="L51" s="42"/>
      <c r="M51" s="42"/>
      <c r="N51" s="43"/>
      <c r="O51" s="43">
        <v>28</v>
      </c>
      <c r="P51" s="43">
        <v>28</v>
      </c>
    </row>
    <row r="52" spans="1:16" ht="12.75">
      <c r="A52" s="86"/>
      <c r="B52" s="41">
        <v>906</v>
      </c>
      <c r="C52" s="42" t="s">
        <v>18</v>
      </c>
      <c r="D52" s="42" t="s">
        <v>29</v>
      </c>
      <c r="E52" s="41" t="s">
        <v>79</v>
      </c>
      <c r="F52" s="41">
        <v>200</v>
      </c>
      <c r="G52" s="41">
        <v>240</v>
      </c>
      <c r="H52" s="42" t="s">
        <v>15</v>
      </c>
      <c r="I52" s="42" t="s">
        <v>97</v>
      </c>
      <c r="J52" s="47"/>
      <c r="K52" s="47"/>
      <c r="L52" s="42"/>
      <c r="M52" s="42"/>
      <c r="N52" s="43"/>
      <c r="O52" s="43">
        <v>471</v>
      </c>
      <c r="P52" s="43">
        <v>471</v>
      </c>
    </row>
    <row r="53" spans="1:16" ht="12.75">
      <c r="A53" s="86"/>
      <c r="B53" s="41">
        <v>906</v>
      </c>
      <c r="C53" s="42" t="s">
        <v>18</v>
      </c>
      <c r="D53" s="42" t="s">
        <v>29</v>
      </c>
      <c r="E53" s="41" t="s">
        <v>79</v>
      </c>
      <c r="F53" s="41">
        <v>200</v>
      </c>
      <c r="G53" s="41">
        <v>240</v>
      </c>
      <c r="H53" s="42" t="s">
        <v>15</v>
      </c>
      <c r="I53" s="42" t="s">
        <v>98</v>
      </c>
      <c r="J53" s="47"/>
      <c r="K53" s="47"/>
      <c r="L53" s="42"/>
      <c r="M53" s="42"/>
      <c r="N53" s="43"/>
      <c r="O53" s="43">
        <v>15</v>
      </c>
      <c r="P53" s="43">
        <v>15</v>
      </c>
    </row>
    <row r="54" spans="1:16" ht="12.75">
      <c r="A54" s="86"/>
      <c r="B54" s="41">
        <v>906</v>
      </c>
      <c r="C54" s="42" t="s">
        <v>18</v>
      </c>
      <c r="D54" s="42" t="s">
        <v>29</v>
      </c>
      <c r="E54" s="41" t="s">
        <v>79</v>
      </c>
      <c r="F54" s="41">
        <v>200</v>
      </c>
      <c r="G54" s="41">
        <v>240</v>
      </c>
      <c r="H54" s="42" t="s">
        <v>15</v>
      </c>
      <c r="I54" s="42" t="s">
        <v>90</v>
      </c>
      <c r="J54" s="47"/>
      <c r="K54" s="47"/>
      <c r="L54" s="42"/>
      <c r="M54" s="42"/>
      <c r="N54" s="43"/>
      <c r="O54" s="43">
        <v>448</v>
      </c>
      <c r="P54" s="43">
        <v>448</v>
      </c>
    </row>
    <row r="55" spans="1:16" ht="12.75">
      <c r="A55" s="86"/>
      <c r="B55" s="41">
        <v>906</v>
      </c>
      <c r="C55" s="42" t="s">
        <v>18</v>
      </c>
      <c r="D55" s="42" t="s">
        <v>29</v>
      </c>
      <c r="E55" s="41" t="s">
        <v>79</v>
      </c>
      <c r="F55" s="41">
        <v>200</v>
      </c>
      <c r="G55" s="41">
        <v>240</v>
      </c>
      <c r="H55" s="42" t="s">
        <v>15</v>
      </c>
      <c r="I55" s="42" t="s">
        <v>91</v>
      </c>
      <c r="J55" s="47"/>
      <c r="K55" s="47"/>
      <c r="L55" s="42"/>
      <c r="M55" s="42"/>
      <c r="N55" s="43"/>
      <c r="O55" s="43">
        <v>3</v>
      </c>
      <c r="P55" s="43">
        <v>3</v>
      </c>
    </row>
    <row r="56" spans="1:16" ht="12.75">
      <c r="A56" s="86"/>
      <c r="B56" s="41">
        <v>906</v>
      </c>
      <c r="C56" s="42" t="s">
        <v>18</v>
      </c>
      <c r="D56" s="42" t="s">
        <v>29</v>
      </c>
      <c r="E56" s="41" t="s">
        <v>79</v>
      </c>
      <c r="F56" s="41">
        <v>200</v>
      </c>
      <c r="G56" s="41">
        <v>240</v>
      </c>
      <c r="H56" s="42" t="s">
        <v>15</v>
      </c>
      <c r="I56" s="42" t="s">
        <v>92</v>
      </c>
      <c r="J56" s="47"/>
      <c r="K56" s="47"/>
      <c r="L56" s="42"/>
      <c r="M56" s="42"/>
      <c r="N56" s="43"/>
      <c r="O56" s="43">
        <v>88</v>
      </c>
      <c r="P56" s="43">
        <v>88</v>
      </c>
    </row>
    <row r="57" spans="1:16" ht="12.75">
      <c r="A57" s="86"/>
      <c r="B57" s="41">
        <v>906</v>
      </c>
      <c r="C57" s="42" t="s">
        <v>18</v>
      </c>
      <c r="D57" s="42" t="s">
        <v>29</v>
      </c>
      <c r="E57" s="41" t="s">
        <v>79</v>
      </c>
      <c r="F57" s="41">
        <v>200</v>
      </c>
      <c r="G57" s="41">
        <v>240</v>
      </c>
      <c r="H57" s="42" t="s">
        <v>15</v>
      </c>
      <c r="I57" s="42" t="s">
        <v>93</v>
      </c>
      <c r="J57" s="47"/>
      <c r="K57" s="47"/>
      <c r="L57" s="42"/>
      <c r="M57" s="42"/>
      <c r="N57" s="43"/>
      <c r="O57" s="43">
        <v>266</v>
      </c>
      <c r="P57" s="43">
        <v>266</v>
      </c>
    </row>
    <row r="58" spans="1:16" ht="12.75">
      <c r="A58" s="86"/>
      <c r="B58" s="41">
        <v>906</v>
      </c>
      <c r="C58" s="42" t="s">
        <v>18</v>
      </c>
      <c r="D58" s="42" t="s">
        <v>29</v>
      </c>
      <c r="E58" s="41" t="s">
        <v>79</v>
      </c>
      <c r="F58" s="41">
        <v>200</v>
      </c>
      <c r="G58" s="41">
        <v>240</v>
      </c>
      <c r="H58" s="42" t="s">
        <v>15</v>
      </c>
      <c r="I58" s="42" t="s">
        <v>88</v>
      </c>
      <c r="J58" s="47"/>
      <c r="K58" s="47"/>
      <c r="L58" s="42"/>
      <c r="M58" s="42"/>
      <c r="N58" s="43"/>
      <c r="O58" s="43">
        <f>126-60</f>
        <v>66</v>
      </c>
      <c r="P58" s="43">
        <f>126-60</f>
        <v>66</v>
      </c>
    </row>
    <row r="59" spans="1:16" ht="12.75">
      <c r="A59" s="86"/>
      <c r="B59" s="41">
        <v>906</v>
      </c>
      <c r="C59" s="42" t="s">
        <v>18</v>
      </c>
      <c r="D59" s="42" t="s">
        <v>29</v>
      </c>
      <c r="E59" s="41" t="s">
        <v>79</v>
      </c>
      <c r="F59" s="41">
        <v>800</v>
      </c>
      <c r="G59" s="41">
        <v>850</v>
      </c>
      <c r="H59" s="42" t="s">
        <v>36</v>
      </c>
      <c r="I59" s="42" t="s">
        <v>94</v>
      </c>
      <c r="J59" s="42"/>
      <c r="K59" s="42" t="s">
        <v>61</v>
      </c>
      <c r="L59" s="42"/>
      <c r="M59" s="42"/>
      <c r="N59" s="43"/>
      <c r="O59" s="43">
        <v>95</v>
      </c>
      <c r="P59" s="41">
        <v>95</v>
      </c>
    </row>
    <row r="60" spans="1:16" ht="12.75">
      <c r="A60" s="86"/>
      <c r="B60" s="41">
        <v>906</v>
      </c>
      <c r="C60" s="42" t="s">
        <v>18</v>
      </c>
      <c r="D60" s="42" t="s">
        <v>29</v>
      </c>
      <c r="E60" s="41" t="s">
        <v>79</v>
      </c>
      <c r="F60" s="41">
        <v>800</v>
      </c>
      <c r="G60" s="41">
        <v>850</v>
      </c>
      <c r="H60" s="42" t="s">
        <v>37</v>
      </c>
      <c r="I60" s="42" t="s">
        <v>94</v>
      </c>
      <c r="J60" s="42"/>
      <c r="K60" s="42"/>
      <c r="L60" s="42"/>
      <c r="M60" s="42"/>
      <c r="N60" s="43"/>
      <c r="O60" s="43">
        <v>6</v>
      </c>
      <c r="P60" s="41">
        <v>6</v>
      </c>
    </row>
    <row r="61" spans="1:16" ht="12.75">
      <c r="A61" s="86"/>
      <c r="B61" s="41">
        <v>906</v>
      </c>
      <c r="C61" s="42" t="s">
        <v>18</v>
      </c>
      <c r="D61" s="42" t="s">
        <v>29</v>
      </c>
      <c r="E61" s="41" t="s">
        <v>79</v>
      </c>
      <c r="F61" s="41">
        <v>800</v>
      </c>
      <c r="G61" s="41">
        <v>850</v>
      </c>
      <c r="H61" s="42" t="s">
        <v>37</v>
      </c>
      <c r="I61" s="42" t="s">
        <v>94</v>
      </c>
      <c r="J61" s="42"/>
      <c r="K61" s="42" t="s">
        <v>62</v>
      </c>
      <c r="L61" s="42"/>
      <c r="M61" s="42"/>
      <c r="N61" s="43"/>
      <c r="O61" s="43">
        <v>8</v>
      </c>
      <c r="P61" s="41">
        <v>8</v>
      </c>
    </row>
    <row r="62" spans="1:16" ht="12.75">
      <c r="A62" s="87"/>
      <c r="B62" s="41">
        <v>906</v>
      </c>
      <c r="C62" s="42" t="s">
        <v>18</v>
      </c>
      <c r="D62" s="42" t="s">
        <v>29</v>
      </c>
      <c r="E62" s="41" t="s">
        <v>79</v>
      </c>
      <c r="F62" s="41">
        <v>800</v>
      </c>
      <c r="G62" s="41">
        <v>850</v>
      </c>
      <c r="H62" s="42" t="s">
        <v>71</v>
      </c>
      <c r="I62" s="42" t="s">
        <v>94</v>
      </c>
      <c r="J62" s="42"/>
      <c r="K62" s="42"/>
      <c r="L62" s="42"/>
      <c r="M62" s="42"/>
      <c r="N62" s="43"/>
      <c r="O62" s="43">
        <v>6</v>
      </c>
      <c r="P62" s="41">
        <v>6</v>
      </c>
    </row>
  </sheetData>
  <sheetProtection/>
  <mergeCells count="24">
    <mergeCell ref="M3:P3"/>
    <mergeCell ref="A16:A62"/>
    <mergeCell ref="B1:D1"/>
    <mergeCell ref="F1:H1"/>
    <mergeCell ref="J1:L1"/>
    <mergeCell ref="N1:P1"/>
    <mergeCell ref="A2:D2"/>
    <mergeCell ref="E2:H2"/>
    <mergeCell ref="I2:L2"/>
    <mergeCell ref="M2:P2"/>
    <mergeCell ref="I4:L4"/>
    <mergeCell ref="M4:P4"/>
    <mergeCell ref="A5:D5"/>
    <mergeCell ref="E5:H5"/>
    <mergeCell ref="I5:L5"/>
    <mergeCell ref="M5:P5"/>
    <mergeCell ref="B8:P8"/>
    <mergeCell ref="A10:P10"/>
    <mergeCell ref="O11:P11"/>
    <mergeCell ref="A12:A13"/>
    <mergeCell ref="B12:H12"/>
    <mergeCell ref="N12:P12"/>
    <mergeCell ref="A4:D4"/>
    <mergeCell ref="E4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91" zoomScaleSheetLayoutView="91" zoomScalePageLayoutView="0" workbookViewId="0" topLeftCell="A1">
      <selection activeCell="N77" sqref="N77"/>
    </sheetView>
  </sheetViews>
  <sheetFormatPr defaultColWidth="9.00390625" defaultRowHeight="12.75"/>
  <cols>
    <col min="1" max="1" width="24.875" style="30" customWidth="1"/>
    <col min="2" max="2" width="7.25390625" style="30" customWidth="1"/>
    <col min="3" max="3" width="5.25390625" style="30" customWidth="1"/>
    <col min="4" max="4" width="6.25390625" style="30" customWidth="1"/>
    <col min="5" max="5" width="11.625" style="30" customWidth="1"/>
    <col min="6" max="6" width="6.625" style="30" customWidth="1"/>
    <col min="7" max="7" width="6.00390625" style="30" customWidth="1"/>
    <col min="8" max="8" width="6.625" style="30" customWidth="1"/>
    <col min="9" max="9" width="7.375" style="30" customWidth="1"/>
    <col min="10" max="10" width="6.25390625" style="30" customWidth="1"/>
    <col min="11" max="11" width="7.625" style="30" customWidth="1"/>
    <col min="12" max="12" width="6.625" style="30" customWidth="1"/>
    <col min="13" max="13" width="6.25390625" style="30" customWidth="1"/>
    <col min="14" max="14" width="7.375" style="30" customWidth="1"/>
    <col min="15" max="16" width="7.875" style="30" customWidth="1"/>
    <col min="17" max="16384" width="9.125" style="1" customWidth="1"/>
  </cols>
  <sheetData>
    <row r="1" spans="1:16" ht="15.75" customHeight="1">
      <c r="A1" s="27"/>
      <c r="B1" s="94"/>
      <c r="C1" s="94"/>
      <c r="D1" s="94"/>
      <c r="E1" s="27"/>
      <c r="F1" s="94"/>
      <c r="G1" s="94"/>
      <c r="H1" s="94"/>
      <c r="I1" s="27"/>
      <c r="J1" s="94"/>
      <c r="K1" s="94"/>
      <c r="L1" s="94"/>
      <c r="M1" s="27"/>
      <c r="N1" s="94" t="s">
        <v>9</v>
      </c>
      <c r="O1" s="94"/>
      <c r="P1" s="94"/>
    </row>
    <row r="2" spans="1:16" ht="1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81</v>
      </c>
      <c r="N2" s="77"/>
      <c r="O2" s="77"/>
      <c r="P2" s="77"/>
    </row>
    <row r="3" spans="1:16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79" t="s">
        <v>76</v>
      </c>
      <c r="N3" s="79"/>
      <c r="O3" s="79"/>
      <c r="P3" s="79"/>
    </row>
    <row r="4" spans="1:16" ht="15.75" customHeight="1">
      <c r="A4" s="78"/>
      <c r="B4" s="93"/>
      <c r="C4" s="93"/>
      <c r="D4" s="93"/>
      <c r="E4" s="78"/>
      <c r="F4" s="93"/>
      <c r="G4" s="93"/>
      <c r="H4" s="93"/>
      <c r="I4" s="78"/>
      <c r="J4" s="93"/>
      <c r="K4" s="93"/>
      <c r="L4" s="93"/>
      <c r="M4" s="81" t="s">
        <v>82</v>
      </c>
      <c r="N4" s="82"/>
      <c r="O4" s="82"/>
      <c r="P4" s="82"/>
    </row>
    <row r="5" spans="1:16" ht="15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83</v>
      </c>
      <c r="N5" s="78"/>
      <c r="O5" s="78"/>
      <c r="P5" s="78"/>
    </row>
    <row r="6" spans="1:16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.75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>
      <c r="A8" s="50"/>
      <c r="B8" s="80" t="s">
        <v>84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5.75">
      <c r="A9" s="28"/>
      <c r="B9" s="28" t="s">
        <v>39</v>
      </c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</row>
    <row r="10" spans="1:16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5:16" ht="12.75" customHeight="1">
      <c r="O11" s="84" t="s">
        <v>16</v>
      </c>
      <c r="P11" s="84"/>
    </row>
    <row r="12" spans="1:16" ht="12.75" customHeight="1">
      <c r="A12" s="88" t="s">
        <v>0</v>
      </c>
      <c r="B12" s="90" t="s">
        <v>1</v>
      </c>
      <c r="C12" s="91"/>
      <c r="D12" s="91"/>
      <c r="E12" s="91"/>
      <c r="F12" s="91"/>
      <c r="G12" s="91"/>
      <c r="H12" s="91"/>
      <c r="I12" s="31"/>
      <c r="J12" s="31"/>
      <c r="K12" s="31"/>
      <c r="L12" s="31"/>
      <c r="M12" s="31"/>
      <c r="N12" s="90" t="s">
        <v>40</v>
      </c>
      <c r="O12" s="91"/>
      <c r="P12" s="92"/>
    </row>
    <row r="13" spans="1:16" ht="120">
      <c r="A13" s="89"/>
      <c r="B13" s="33" t="s">
        <v>41</v>
      </c>
      <c r="C13" s="33" t="s">
        <v>3</v>
      </c>
      <c r="D13" s="33" t="s">
        <v>4</v>
      </c>
      <c r="E13" s="33" t="s">
        <v>42</v>
      </c>
      <c r="F13" s="5" t="s">
        <v>10</v>
      </c>
      <c r="G13" s="5" t="s">
        <v>43</v>
      </c>
      <c r="H13" s="5" t="s">
        <v>12</v>
      </c>
      <c r="I13" s="34" t="s">
        <v>44</v>
      </c>
      <c r="J13" s="34" t="s">
        <v>45</v>
      </c>
      <c r="K13" s="35" t="s">
        <v>46</v>
      </c>
      <c r="L13" s="35" t="s">
        <v>47</v>
      </c>
      <c r="M13" s="35" t="s">
        <v>48</v>
      </c>
      <c r="N13" s="32" t="s">
        <v>72</v>
      </c>
      <c r="O13" s="36" t="s">
        <v>78</v>
      </c>
      <c r="P13" s="36" t="s">
        <v>85</v>
      </c>
    </row>
    <row r="14" spans="1:16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6">
        <v>15</v>
      </c>
      <c r="P14" s="36">
        <v>16</v>
      </c>
    </row>
    <row r="15" spans="1:16" ht="76.5">
      <c r="A15" s="37" t="s">
        <v>17</v>
      </c>
      <c r="B15" s="37">
        <v>906</v>
      </c>
      <c r="C15" s="40" t="s">
        <v>18</v>
      </c>
      <c r="D15" s="40" t="s">
        <v>19</v>
      </c>
      <c r="E15" s="36"/>
      <c r="F15" s="36"/>
      <c r="G15" s="36"/>
      <c r="H15" s="36"/>
      <c r="I15" s="36"/>
      <c r="J15" s="36"/>
      <c r="K15" s="36"/>
      <c r="L15" s="36"/>
      <c r="M15" s="36"/>
      <c r="N15" s="46">
        <f>SUM(N16:N41)</f>
        <v>76161</v>
      </c>
      <c r="O15" s="46">
        <f>SUM(O16:O41)</f>
        <v>75675</v>
      </c>
      <c r="P15" s="46">
        <f>SUM(P42:P67)</f>
        <v>75675</v>
      </c>
    </row>
    <row r="16" spans="1:16" ht="12.75">
      <c r="A16" s="85"/>
      <c r="B16" s="41">
        <v>906</v>
      </c>
      <c r="C16" s="42" t="s">
        <v>18</v>
      </c>
      <c r="D16" s="42" t="s">
        <v>19</v>
      </c>
      <c r="E16" s="41" t="s">
        <v>65</v>
      </c>
      <c r="F16" s="41">
        <v>100</v>
      </c>
      <c r="G16" s="41">
        <v>110</v>
      </c>
      <c r="H16" s="42" t="s">
        <v>34</v>
      </c>
      <c r="I16" s="42" t="s">
        <v>49</v>
      </c>
      <c r="J16" s="42"/>
      <c r="K16" s="42"/>
      <c r="L16" s="42"/>
      <c r="M16" s="42"/>
      <c r="N16" s="43">
        <v>47509</v>
      </c>
      <c r="O16" s="43">
        <v>47509</v>
      </c>
      <c r="P16" s="43"/>
    </row>
    <row r="17" spans="1:16" ht="12.75">
      <c r="A17" s="86"/>
      <c r="B17" s="41">
        <v>906</v>
      </c>
      <c r="C17" s="42" t="s">
        <v>18</v>
      </c>
      <c r="D17" s="42" t="s">
        <v>19</v>
      </c>
      <c r="E17" s="41" t="s">
        <v>65</v>
      </c>
      <c r="F17" s="41">
        <v>100</v>
      </c>
      <c r="G17" s="41">
        <v>110</v>
      </c>
      <c r="H17" s="42" t="s">
        <v>34</v>
      </c>
      <c r="I17" s="42" t="s">
        <v>86</v>
      </c>
      <c r="J17" s="42"/>
      <c r="K17" s="42"/>
      <c r="L17" s="42"/>
      <c r="M17" s="42"/>
      <c r="N17" s="43">
        <v>95</v>
      </c>
      <c r="O17" s="43">
        <v>95</v>
      </c>
      <c r="P17" s="43"/>
    </row>
    <row r="18" spans="1:16" ht="12.75">
      <c r="A18" s="86"/>
      <c r="B18" s="41">
        <v>906</v>
      </c>
      <c r="C18" s="42" t="s">
        <v>18</v>
      </c>
      <c r="D18" s="42" t="s">
        <v>19</v>
      </c>
      <c r="E18" s="41" t="s">
        <v>65</v>
      </c>
      <c r="F18" s="41">
        <v>100</v>
      </c>
      <c r="G18" s="41">
        <v>110</v>
      </c>
      <c r="H18" s="42" t="s">
        <v>35</v>
      </c>
      <c r="I18" s="42" t="s">
        <v>59</v>
      </c>
      <c r="J18" s="42"/>
      <c r="K18" s="42"/>
      <c r="L18" s="42"/>
      <c r="M18" s="42"/>
      <c r="N18" s="43">
        <v>15</v>
      </c>
      <c r="O18" s="43">
        <v>15</v>
      </c>
      <c r="P18" s="43"/>
    </row>
    <row r="19" spans="1:16" ht="12.75">
      <c r="A19" s="86"/>
      <c r="B19" s="41">
        <v>906</v>
      </c>
      <c r="C19" s="42" t="s">
        <v>18</v>
      </c>
      <c r="D19" s="42" t="s">
        <v>19</v>
      </c>
      <c r="E19" s="41" t="s">
        <v>65</v>
      </c>
      <c r="F19" s="41">
        <v>100</v>
      </c>
      <c r="G19" s="41">
        <v>110</v>
      </c>
      <c r="H19" s="42" t="s">
        <v>35</v>
      </c>
      <c r="I19" s="42" t="s">
        <v>86</v>
      </c>
      <c r="J19" s="42"/>
      <c r="K19" s="42" t="s">
        <v>52</v>
      </c>
      <c r="L19" s="42"/>
      <c r="M19" s="42"/>
      <c r="N19" s="43">
        <v>16</v>
      </c>
      <c r="O19" s="43">
        <v>16</v>
      </c>
      <c r="P19" s="43"/>
    </row>
    <row r="20" spans="1:16" ht="12.75">
      <c r="A20" s="86"/>
      <c r="B20" s="41">
        <v>906</v>
      </c>
      <c r="C20" s="42" t="s">
        <v>18</v>
      </c>
      <c r="D20" s="42" t="s">
        <v>19</v>
      </c>
      <c r="E20" s="41" t="s">
        <v>65</v>
      </c>
      <c r="F20" s="41">
        <v>100</v>
      </c>
      <c r="G20" s="41">
        <v>110</v>
      </c>
      <c r="H20" s="42" t="s">
        <v>35</v>
      </c>
      <c r="I20" s="42" t="s">
        <v>86</v>
      </c>
      <c r="J20" s="42"/>
      <c r="K20" s="42" t="s">
        <v>51</v>
      </c>
      <c r="L20" s="42"/>
      <c r="M20" s="42"/>
      <c r="N20" s="43">
        <v>1038</v>
      </c>
      <c r="O20" s="43">
        <v>1038</v>
      </c>
      <c r="P20" s="43"/>
    </row>
    <row r="21" spans="1:16" ht="12.75">
      <c r="A21" s="86"/>
      <c r="B21" s="41">
        <v>906</v>
      </c>
      <c r="C21" s="42" t="s">
        <v>18</v>
      </c>
      <c r="D21" s="42" t="s">
        <v>19</v>
      </c>
      <c r="E21" s="41" t="s">
        <v>65</v>
      </c>
      <c r="F21" s="41">
        <v>100</v>
      </c>
      <c r="G21" s="41">
        <v>110</v>
      </c>
      <c r="H21" s="42" t="s">
        <v>35</v>
      </c>
      <c r="I21" s="42" t="s">
        <v>86</v>
      </c>
      <c r="J21" s="42"/>
      <c r="K21" s="42"/>
      <c r="L21" s="42"/>
      <c r="M21" s="42"/>
      <c r="N21" s="43">
        <v>4</v>
      </c>
      <c r="O21" s="43">
        <v>4</v>
      </c>
      <c r="P21" s="43"/>
    </row>
    <row r="22" spans="1:16" ht="12.75">
      <c r="A22" s="86"/>
      <c r="B22" s="41">
        <v>906</v>
      </c>
      <c r="C22" s="42" t="s">
        <v>18</v>
      </c>
      <c r="D22" s="42" t="s">
        <v>19</v>
      </c>
      <c r="E22" s="41" t="s">
        <v>65</v>
      </c>
      <c r="F22" s="41">
        <v>100</v>
      </c>
      <c r="G22" s="41">
        <v>110</v>
      </c>
      <c r="H22" s="42" t="s">
        <v>66</v>
      </c>
      <c r="I22" s="42" t="s">
        <v>50</v>
      </c>
      <c r="J22" s="42"/>
      <c r="K22" s="42"/>
      <c r="L22" s="42"/>
      <c r="M22" s="42"/>
      <c r="N22" s="43">
        <v>14347</v>
      </c>
      <c r="O22" s="43">
        <v>14347</v>
      </c>
      <c r="P22" s="43"/>
    </row>
    <row r="23" spans="1:16" ht="12.75">
      <c r="A23" s="86"/>
      <c r="B23" s="41">
        <v>906</v>
      </c>
      <c r="C23" s="42" t="s">
        <v>18</v>
      </c>
      <c r="D23" s="42" t="s">
        <v>19</v>
      </c>
      <c r="E23" s="41" t="s">
        <v>65</v>
      </c>
      <c r="F23" s="41">
        <v>200</v>
      </c>
      <c r="G23" s="41">
        <v>240</v>
      </c>
      <c r="H23" s="42" t="s">
        <v>15</v>
      </c>
      <c r="I23" s="42" t="s">
        <v>53</v>
      </c>
      <c r="J23" s="42"/>
      <c r="K23" s="42"/>
      <c r="L23" s="42"/>
      <c r="M23" s="42"/>
      <c r="N23" s="43">
        <v>1295</v>
      </c>
      <c r="O23" s="43">
        <v>1295</v>
      </c>
      <c r="P23" s="43"/>
    </row>
    <row r="24" spans="1:16" ht="12.75">
      <c r="A24" s="86"/>
      <c r="B24" s="41">
        <v>906</v>
      </c>
      <c r="C24" s="42" t="s">
        <v>18</v>
      </c>
      <c r="D24" s="42" t="s">
        <v>19</v>
      </c>
      <c r="E24" s="41" t="s">
        <v>65</v>
      </c>
      <c r="F24" s="41">
        <v>200</v>
      </c>
      <c r="G24" s="41">
        <v>240</v>
      </c>
      <c r="H24" s="42" t="s">
        <v>15</v>
      </c>
      <c r="I24" s="42" t="s">
        <v>54</v>
      </c>
      <c r="J24" s="42"/>
      <c r="K24" s="42" t="s">
        <v>55</v>
      </c>
      <c r="L24" s="42"/>
      <c r="M24" s="42"/>
      <c r="N24" s="43">
        <v>390</v>
      </c>
      <c r="O24" s="43">
        <v>390</v>
      </c>
      <c r="P24" s="43"/>
    </row>
    <row r="25" spans="1:16" ht="12.75">
      <c r="A25" s="86"/>
      <c r="B25" s="41">
        <v>906</v>
      </c>
      <c r="C25" s="42" t="s">
        <v>18</v>
      </c>
      <c r="D25" s="42" t="s">
        <v>19</v>
      </c>
      <c r="E25" s="41" t="s">
        <v>65</v>
      </c>
      <c r="F25" s="41">
        <v>200</v>
      </c>
      <c r="G25" s="41">
        <v>240</v>
      </c>
      <c r="H25" s="42" t="s">
        <v>15</v>
      </c>
      <c r="I25" s="42" t="s">
        <v>54</v>
      </c>
      <c r="J25" s="42"/>
      <c r="K25" s="42" t="s">
        <v>56</v>
      </c>
      <c r="L25" s="42"/>
      <c r="M25" s="42"/>
      <c r="N25" s="43">
        <v>1135</v>
      </c>
      <c r="O25" s="43">
        <v>1135</v>
      </c>
      <c r="P25" s="43"/>
    </row>
    <row r="26" spans="1:16" ht="12.75">
      <c r="A26" s="86"/>
      <c r="B26" s="41">
        <v>906</v>
      </c>
      <c r="C26" s="42" t="s">
        <v>18</v>
      </c>
      <c r="D26" s="42" t="s">
        <v>19</v>
      </c>
      <c r="E26" s="41" t="s">
        <v>65</v>
      </c>
      <c r="F26" s="41">
        <v>200</v>
      </c>
      <c r="G26" s="41">
        <v>240</v>
      </c>
      <c r="H26" s="42" t="s">
        <v>15</v>
      </c>
      <c r="I26" s="42" t="s">
        <v>54</v>
      </c>
      <c r="J26" s="42"/>
      <c r="K26" s="42" t="s">
        <v>57</v>
      </c>
      <c r="L26" s="42"/>
      <c r="M26" s="42"/>
      <c r="N26" s="43">
        <v>53</v>
      </c>
      <c r="O26" s="43">
        <v>53</v>
      </c>
      <c r="P26" s="43"/>
    </row>
    <row r="27" spans="1:16" ht="12.75">
      <c r="A27" s="86"/>
      <c r="B27" s="41">
        <v>906</v>
      </c>
      <c r="C27" s="42" t="s">
        <v>18</v>
      </c>
      <c r="D27" s="42" t="s">
        <v>19</v>
      </c>
      <c r="E27" s="41" t="s">
        <v>65</v>
      </c>
      <c r="F27" s="41">
        <v>200</v>
      </c>
      <c r="G27" s="41">
        <v>240</v>
      </c>
      <c r="H27" s="42" t="s">
        <v>15</v>
      </c>
      <c r="I27" s="42" t="s">
        <v>58</v>
      </c>
      <c r="J27" s="42"/>
      <c r="K27" s="42"/>
      <c r="L27" s="42"/>
      <c r="M27" s="42"/>
      <c r="N27" s="43">
        <v>1061</v>
      </c>
      <c r="O27" s="43">
        <v>1061</v>
      </c>
      <c r="P27" s="43"/>
    </row>
    <row r="28" spans="1:16" ht="12.75">
      <c r="A28" s="86"/>
      <c r="B28" s="41">
        <v>906</v>
      </c>
      <c r="C28" s="42" t="s">
        <v>18</v>
      </c>
      <c r="D28" s="42" t="s">
        <v>19</v>
      </c>
      <c r="E28" s="41" t="s">
        <v>65</v>
      </c>
      <c r="F28" s="41">
        <v>200</v>
      </c>
      <c r="G28" s="41">
        <v>240</v>
      </c>
      <c r="H28" s="42" t="s">
        <v>15</v>
      </c>
      <c r="I28" s="42" t="s">
        <v>59</v>
      </c>
      <c r="J28" s="42"/>
      <c r="K28" s="42"/>
      <c r="L28" s="42"/>
      <c r="M28" s="42"/>
      <c r="N28" s="43">
        <f>1270-52</f>
        <v>1218</v>
      </c>
      <c r="O28" s="43">
        <f>1270-52</f>
        <v>1218</v>
      </c>
      <c r="P28" s="43"/>
    </row>
    <row r="29" spans="1:16" ht="12.75">
      <c r="A29" s="86"/>
      <c r="B29" s="41">
        <v>906</v>
      </c>
      <c r="C29" s="42" t="s">
        <v>18</v>
      </c>
      <c r="D29" s="42" t="s">
        <v>19</v>
      </c>
      <c r="E29" s="41" t="s">
        <v>65</v>
      </c>
      <c r="F29" s="41">
        <v>200</v>
      </c>
      <c r="G29" s="41">
        <v>240</v>
      </c>
      <c r="H29" s="42" t="s">
        <v>15</v>
      </c>
      <c r="I29" s="42" t="s">
        <v>87</v>
      </c>
      <c r="J29" s="42"/>
      <c r="K29" s="42"/>
      <c r="L29" s="42"/>
      <c r="M29" s="42"/>
      <c r="N29" s="43">
        <v>208</v>
      </c>
      <c r="O29" s="43">
        <v>208</v>
      </c>
      <c r="P29" s="43"/>
    </row>
    <row r="30" spans="1:16" ht="12.75">
      <c r="A30" s="86"/>
      <c r="B30" s="41">
        <v>906</v>
      </c>
      <c r="C30" s="42" t="s">
        <v>18</v>
      </c>
      <c r="D30" s="42" t="s">
        <v>19</v>
      </c>
      <c r="E30" s="41" t="s">
        <v>65</v>
      </c>
      <c r="F30" s="41">
        <v>200</v>
      </c>
      <c r="G30" s="41">
        <v>240</v>
      </c>
      <c r="H30" s="42" t="s">
        <v>15</v>
      </c>
      <c r="I30" s="42" t="s">
        <v>60</v>
      </c>
      <c r="J30" s="42"/>
      <c r="K30" s="42"/>
      <c r="L30" s="42"/>
      <c r="M30" s="42"/>
      <c r="N30" s="43">
        <v>1840</v>
      </c>
      <c r="O30" s="43">
        <v>1354</v>
      </c>
      <c r="P30" s="43"/>
    </row>
    <row r="31" spans="1:16" ht="12.75">
      <c r="A31" s="86"/>
      <c r="B31" s="41">
        <v>906</v>
      </c>
      <c r="C31" s="42" t="s">
        <v>18</v>
      </c>
      <c r="D31" s="42" t="s">
        <v>19</v>
      </c>
      <c r="E31" s="41" t="s">
        <v>65</v>
      </c>
      <c r="F31" s="41">
        <v>200</v>
      </c>
      <c r="G31" s="41">
        <v>240</v>
      </c>
      <c r="H31" s="42" t="s">
        <v>15</v>
      </c>
      <c r="I31" s="42" t="s">
        <v>89</v>
      </c>
      <c r="J31" s="42"/>
      <c r="K31" s="42"/>
      <c r="L31" s="42"/>
      <c r="M31" s="42"/>
      <c r="N31" s="43">
        <v>23</v>
      </c>
      <c r="O31" s="43">
        <v>23</v>
      </c>
      <c r="P31" s="43"/>
    </row>
    <row r="32" spans="1:16" ht="13.5" customHeight="1">
      <c r="A32" s="86"/>
      <c r="B32" s="41">
        <v>906</v>
      </c>
      <c r="C32" s="42" t="s">
        <v>18</v>
      </c>
      <c r="D32" s="42" t="s">
        <v>19</v>
      </c>
      <c r="E32" s="41" t="s">
        <v>65</v>
      </c>
      <c r="F32" s="41">
        <v>200</v>
      </c>
      <c r="G32" s="41">
        <v>240</v>
      </c>
      <c r="H32" s="42" t="s">
        <v>15</v>
      </c>
      <c r="I32" s="42" t="s">
        <v>90</v>
      </c>
      <c r="J32" s="42"/>
      <c r="K32" s="42"/>
      <c r="L32" s="42"/>
      <c r="M32" s="42"/>
      <c r="N32" s="43">
        <v>2166</v>
      </c>
      <c r="O32" s="43">
        <v>2166</v>
      </c>
      <c r="P32" s="43"/>
    </row>
    <row r="33" spans="1:16" ht="13.5" customHeight="1">
      <c r="A33" s="86"/>
      <c r="B33" s="41">
        <v>906</v>
      </c>
      <c r="C33" s="42" t="s">
        <v>18</v>
      </c>
      <c r="D33" s="42" t="s">
        <v>19</v>
      </c>
      <c r="E33" s="41" t="s">
        <v>65</v>
      </c>
      <c r="F33" s="41">
        <v>200</v>
      </c>
      <c r="G33" s="41">
        <v>240</v>
      </c>
      <c r="H33" s="42" t="s">
        <v>15</v>
      </c>
      <c r="I33" s="42" t="s">
        <v>91</v>
      </c>
      <c r="J33" s="42"/>
      <c r="K33" s="42"/>
      <c r="L33" s="42"/>
      <c r="M33" s="42"/>
      <c r="N33" s="43">
        <v>20</v>
      </c>
      <c r="O33" s="43">
        <v>20</v>
      </c>
      <c r="P33" s="43"/>
    </row>
    <row r="34" spans="1:16" ht="12.75">
      <c r="A34" s="86"/>
      <c r="B34" s="41">
        <v>906</v>
      </c>
      <c r="C34" s="42" t="s">
        <v>18</v>
      </c>
      <c r="D34" s="42" t="s">
        <v>19</v>
      </c>
      <c r="E34" s="41" t="s">
        <v>65</v>
      </c>
      <c r="F34" s="41">
        <v>200</v>
      </c>
      <c r="G34" s="41">
        <v>240</v>
      </c>
      <c r="H34" s="42" t="s">
        <v>15</v>
      </c>
      <c r="I34" s="42" t="s">
        <v>92</v>
      </c>
      <c r="J34" s="42"/>
      <c r="K34" s="42"/>
      <c r="L34" s="42"/>
      <c r="M34" s="42"/>
      <c r="N34" s="43">
        <v>778</v>
      </c>
      <c r="O34" s="43">
        <v>778</v>
      </c>
      <c r="P34" s="43"/>
    </row>
    <row r="35" spans="1:16" ht="12.75">
      <c r="A35" s="86"/>
      <c r="B35" s="41">
        <v>906</v>
      </c>
      <c r="C35" s="42" t="s">
        <v>18</v>
      </c>
      <c r="D35" s="42" t="s">
        <v>19</v>
      </c>
      <c r="E35" s="41" t="s">
        <v>65</v>
      </c>
      <c r="F35" s="41">
        <v>200</v>
      </c>
      <c r="G35" s="41">
        <v>240</v>
      </c>
      <c r="H35" s="42" t="s">
        <v>15</v>
      </c>
      <c r="I35" s="42" t="s">
        <v>93</v>
      </c>
      <c r="J35" s="42"/>
      <c r="K35" s="42"/>
      <c r="L35" s="42"/>
      <c r="M35" s="42"/>
      <c r="N35" s="43">
        <v>2397</v>
      </c>
      <c r="O35" s="43">
        <v>2397</v>
      </c>
      <c r="P35" s="43"/>
    </row>
    <row r="36" spans="1:16" ht="12.75">
      <c r="A36" s="86"/>
      <c r="B36" s="41">
        <v>906</v>
      </c>
      <c r="C36" s="42" t="s">
        <v>18</v>
      </c>
      <c r="D36" s="42" t="s">
        <v>19</v>
      </c>
      <c r="E36" s="41" t="s">
        <v>65</v>
      </c>
      <c r="F36" s="41">
        <v>200</v>
      </c>
      <c r="G36" s="41">
        <v>240</v>
      </c>
      <c r="H36" s="42" t="s">
        <v>15</v>
      </c>
      <c r="I36" s="42" t="s">
        <v>88</v>
      </c>
      <c r="J36" s="42"/>
      <c r="K36" s="42"/>
      <c r="L36" s="42"/>
      <c r="M36" s="42"/>
      <c r="N36" s="43">
        <f>78+52</f>
        <v>130</v>
      </c>
      <c r="O36" s="43">
        <f>78+52</f>
        <v>130</v>
      </c>
      <c r="P36" s="43"/>
    </row>
    <row r="37" spans="1:16" ht="12.75">
      <c r="A37" s="86"/>
      <c r="B37" s="41">
        <v>906</v>
      </c>
      <c r="C37" s="42" t="s">
        <v>18</v>
      </c>
      <c r="D37" s="42" t="s">
        <v>19</v>
      </c>
      <c r="E37" s="41" t="s">
        <v>65</v>
      </c>
      <c r="F37" s="41">
        <v>800</v>
      </c>
      <c r="G37" s="41">
        <v>850</v>
      </c>
      <c r="H37" s="42" t="s">
        <v>36</v>
      </c>
      <c r="I37" s="42" t="s">
        <v>94</v>
      </c>
      <c r="J37" s="42"/>
      <c r="K37" s="42" t="s">
        <v>61</v>
      </c>
      <c r="L37" s="42"/>
      <c r="M37" s="42"/>
      <c r="N37" s="43">
        <v>100</v>
      </c>
      <c r="O37" s="43">
        <v>100</v>
      </c>
      <c r="P37" s="43"/>
    </row>
    <row r="38" spans="1:16" ht="12.75">
      <c r="A38" s="86"/>
      <c r="B38" s="41">
        <v>906</v>
      </c>
      <c r="C38" s="42" t="s">
        <v>18</v>
      </c>
      <c r="D38" s="42" t="s">
        <v>19</v>
      </c>
      <c r="E38" s="41" t="s">
        <v>65</v>
      </c>
      <c r="F38" s="41">
        <v>800</v>
      </c>
      <c r="G38" s="41">
        <v>850</v>
      </c>
      <c r="H38" s="42" t="s">
        <v>36</v>
      </c>
      <c r="I38" s="42" t="s">
        <v>94</v>
      </c>
      <c r="J38" s="42"/>
      <c r="K38" s="42" t="s">
        <v>80</v>
      </c>
      <c r="L38" s="42"/>
      <c r="M38" s="42"/>
      <c r="N38" s="43">
        <v>213</v>
      </c>
      <c r="O38" s="43">
        <v>213</v>
      </c>
      <c r="P38" s="43"/>
    </row>
    <row r="39" spans="1:16" ht="12.75">
      <c r="A39" s="86"/>
      <c r="B39" s="41">
        <v>906</v>
      </c>
      <c r="C39" s="42" t="s">
        <v>18</v>
      </c>
      <c r="D39" s="42" t="s">
        <v>19</v>
      </c>
      <c r="E39" s="41" t="s">
        <v>65</v>
      </c>
      <c r="F39" s="41">
        <v>800</v>
      </c>
      <c r="G39" s="41">
        <v>850</v>
      </c>
      <c r="H39" s="42" t="s">
        <v>37</v>
      </c>
      <c r="I39" s="42" t="s">
        <v>94</v>
      </c>
      <c r="J39" s="42"/>
      <c r="K39" s="42"/>
      <c r="L39" s="42"/>
      <c r="M39" s="42"/>
      <c r="N39" s="43">
        <v>5</v>
      </c>
      <c r="O39" s="43">
        <v>5</v>
      </c>
      <c r="P39" s="43"/>
    </row>
    <row r="40" spans="1:16" ht="12.75">
      <c r="A40" s="86"/>
      <c r="B40" s="41">
        <v>906</v>
      </c>
      <c r="C40" s="42" t="s">
        <v>18</v>
      </c>
      <c r="D40" s="42" t="s">
        <v>19</v>
      </c>
      <c r="E40" s="41" t="s">
        <v>65</v>
      </c>
      <c r="F40" s="41">
        <v>800</v>
      </c>
      <c r="G40" s="41">
        <v>850</v>
      </c>
      <c r="H40" s="42" t="s">
        <v>37</v>
      </c>
      <c r="I40" s="42" t="s">
        <v>94</v>
      </c>
      <c r="J40" s="42"/>
      <c r="K40" s="42" t="s">
        <v>62</v>
      </c>
      <c r="L40" s="42"/>
      <c r="M40" s="42"/>
      <c r="N40" s="43">
        <v>100</v>
      </c>
      <c r="O40" s="43">
        <v>100</v>
      </c>
      <c r="P40" s="43"/>
    </row>
    <row r="41" spans="1:16" ht="12.75">
      <c r="A41" s="86"/>
      <c r="B41" s="41">
        <v>906</v>
      </c>
      <c r="C41" s="42" t="s">
        <v>18</v>
      </c>
      <c r="D41" s="42" t="s">
        <v>19</v>
      </c>
      <c r="E41" s="41" t="s">
        <v>65</v>
      </c>
      <c r="F41" s="41">
        <v>800</v>
      </c>
      <c r="G41" s="41">
        <v>850</v>
      </c>
      <c r="H41" s="42" t="s">
        <v>71</v>
      </c>
      <c r="I41" s="42" t="s">
        <v>94</v>
      </c>
      <c r="J41" s="42"/>
      <c r="K41" s="42"/>
      <c r="L41" s="42"/>
      <c r="M41" s="42"/>
      <c r="N41" s="43">
        <v>5</v>
      </c>
      <c r="O41" s="43">
        <v>5</v>
      </c>
      <c r="P41" s="43"/>
    </row>
    <row r="42" spans="1:16" ht="12.75">
      <c r="A42" s="86"/>
      <c r="B42" s="41">
        <v>906</v>
      </c>
      <c r="C42" s="42" t="s">
        <v>18</v>
      </c>
      <c r="D42" s="42" t="s">
        <v>19</v>
      </c>
      <c r="E42" s="41" t="s">
        <v>96</v>
      </c>
      <c r="F42" s="41">
        <v>100</v>
      </c>
      <c r="G42" s="41">
        <v>110</v>
      </c>
      <c r="H42" s="42" t="s">
        <v>34</v>
      </c>
      <c r="I42" s="42" t="s">
        <v>49</v>
      </c>
      <c r="J42" s="42"/>
      <c r="K42" s="42"/>
      <c r="L42" s="42"/>
      <c r="M42" s="42"/>
      <c r="N42" s="43"/>
      <c r="O42" s="43"/>
      <c r="P42" s="43">
        <v>47509</v>
      </c>
    </row>
    <row r="43" spans="1:16" ht="12.75">
      <c r="A43" s="86"/>
      <c r="B43" s="41">
        <v>906</v>
      </c>
      <c r="C43" s="42" t="s">
        <v>18</v>
      </c>
      <c r="D43" s="42" t="s">
        <v>19</v>
      </c>
      <c r="E43" s="41" t="s">
        <v>96</v>
      </c>
      <c r="F43" s="41">
        <v>100</v>
      </c>
      <c r="G43" s="41">
        <v>110</v>
      </c>
      <c r="H43" s="42" t="s">
        <v>34</v>
      </c>
      <c r="I43" s="42" t="s">
        <v>86</v>
      </c>
      <c r="J43" s="42"/>
      <c r="K43" s="42"/>
      <c r="L43" s="42"/>
      <c r="M43" s="42"/>
      <c r="N43" s="43"/>
      <c r="O43" s="43"/>
      <c r="P43" s="43">
        <v>95</v>
      </c>
    </row>
    <row r="44" spans="1:16" ht="12.75">
      <c r="A44" s="86"/>
      <c r="B44" s="41">
        <v>906</v>
      </c>
      <c r="C44" s="42" t="s">
        <v>18</v>
      </c>
      <c r="D44" s="42" t="s">
        <v>19</v>
      </c>
      <c r="E44" s="41" t="s">
        <v>96</v>
      </c>
      <c r="F44" s="41">
        <v>100</v>
      </c>
      <c r="G44" s="41">
        <v>110</v>
      </c>
      <c r="H44" s="42" t="s">
        <v>35</v>
      </c>
      <c r="I44" s="42" t="s">
        <v>59</v>
      </c>
      <c r="J44" s="42"/>
      <c r="K44" s="42"/>
      <c r="L44" s="42"/>
      <c r="M44" s="42"/>
      <c r="N44" s="43"/>
      <c r="O44" s="43"/>
      <c r="P44" s="43">
        <v>15</v>
      </c>
    </row>
    <row r="45" spans="1:16" ht="12.75">
      <c r="A45" s="86"/>
      <c r="B45" s="41">
        <v>906</v>
      </c>
      <c r="C45" s="42" t="s">
        <v>18</v>
      </c>
      <c r="D45" s="42" t="s">
        <v>19</v>
      </c>
      <c r="E45" s="41" t="s">
        <v>96</v>
      </c>
      <c r="F45" s="41">
        <v>100</v>
      </c>
      <c r="G45" s="41">
        <v>110</v>
      </c>
      <c r="H45" s="42" t="s">
        <v>35</v>
      </c>
      <c r="I45" s="42" t="s">
        <v>86</v>
      </c>
      <c r="J45" s="42"/>
      <c r="K45" s="42" t="s">
        <v>52</v>
      </c>
      <c r="L45" s="42"/>
      <c r="M45" s="42"/>
      <c r="N45" s="43"/>
      <c r="O45" s="43"/>
      <c r="P45" s="43">
        <v>16</v>
      </c>
    </row>
    <row r="46" spans="1:16" ht="12.75">
      <c r="A46" s="86"/>
      <c r="B46" s="41">
        <v>906</v>
      </c>
      <c r="C46" s="42" t="s">
        <v>18</v>
      </c>
      <c r="D46" s="42" t="s">
        <v>19</v>
      </c>
      <c r="E46" s="41" t="s">
        <v>96</v>
      </c>
      <c r="F46" s="41">
        <v>100</v>
      </c>
      <c r="G46" s="41">
        <v>110</v>
      </c>
      <c r="H46" s="42" t="s">
        <v>35</v>
      </c>
      <c r="I46" s="42" t="s">
        <v>86</v>
      </c>
      <c r="J46" s="42"/>
      <c r="K46" s="42" t="s">
        <v>51</v>
      </c>
      <c r="L46" s="42"/>
      <c r="M46" s="42"/>
      <c r="N46" s="43"/>
      <c r="O46" s="43"/>
      <c r="P46" s="43">
        <v>1038</v>
      </c>
    </row>
    <row r="47" spans="1:16" ht="12.75">
      <c r="A47" s="86"/>
      <c r="B47" s="41">
        <v>906</v>
      </c>
      <c r="C47" s="42" t="s">
        <v>18</v>
      </c>
      <c r="D47" s="42" t="s">
        <v>19</v>
      </c>
      <c r="E47" s="41" t="s">
        <v>96</v>
      </c>
      <c r="F47" s="41">
        <v>100</v>
      </c>
      <c r="G47" s="41">
        <v>110</v>
      </c>
      <c r="H47" s="42" t="s">
        <v>35</v>
      </c>
      <c r="I47" s="42" t="s">
        <v>86</v>
      </c>
      <c r="J47" s="42"/>
      <c r="K47" s="42"/>
      <c r="L47" s="42"/>
      <c r="M47" s="42"/>
      <c r="N47" s="43"/>
      <c r="O47" s="43"/>
      <c r="P47" s="43">
        <v>4</v>
      </c>
    </row>
    <row r="48" spans="1:16" ht="12.75">
      <c r="A48" s="86"/>
      <c r="B48" s="41">
        <v>906</v>
      </c>
      <c r="C48" s="42" t="s">
        <v>18</v>
      </c>
      <c r="D48" s="42" t="s">
        <v>19</v>
      </c>
      <c r="E48" s="41" t="s">
        <v>96</v>
      </c>
      <c r="F48" s="41">
        <v>100</v>
      </c>
      <c r="G48" s="41">
        <v>110</v>
      </c>
      <c r="H48" s="42" t="s">
        <v>66</v>
      </c>
      <c r="I48" s="42" t="s">
        <v>50</v>
      </c>
      <c r="J48" s="42"/>
      <c r="K48" s="42"/>
      <c r="L48" s="42"/>
      <c r="M48" s="42"/>
      <c r="N48" s="43"/>
      <c r="O48" s="43"/>
      <c r="P48" s="43">
        <v>14347</v>
      </c>
    </row>
    <row r="49" spans="1:16" ht="12.75">
      <c r="A49" s="86"/>
      <c r="B49" s="41">
        <v>906</v>
      </c>
      <c r="C49" s="42" t="s">
        <v>18</v>
      </c>
      <c r="D49" s="42" t="s">
        <v>19</v>
      </c>
      <c r="E49" s="41" t="s">
        <v>96</v>
      </c>
      <c r="F49" s="41">
        <v>200</v>
      </c>
      <c r="G49" s="41">
        <v>240</v>
      </c>
      <c r="H49" s="42" t="s">
        <v>15</v>
      </c>
      <c r="I49" s="42" t="s">
        <v>53</v>
      </c>
      <c r="J49" s="42"/>
      <c r="K49" s="42"/>
      <c r="L49" s="42"/>
      <c r="M49" s="42"/>
      <c r="N49" s="43"/>
      <c r="O49" s="43"/>
      <c r="P49" s="43">
        <v>1295</v>
      </c>
    </row>
    <row r="50" spans="1:16" ht="12.75">
      <c r="A50" s="86"/>
      <c r="B50" s="41">
        <v>906</v>
      </c>
      <c r="C50" s="42" t="s">
        <v>18</v>
      </c>
      <c r="D50" s="42" t="s">
        <v>19</v>
      </c>
      <c r="E50" s="41" t="s">
        <v>96</v>
      </c>
      <c r="F50" s="41">
        <v>200</v>
      </c>
      <c r="G50" s="41">
        <v>240</v>
      </c>
      <c r="H50" s="42" t="s">
        <v>15</v>
      </c>
      <c r="I50" s="42" t="s">
        <v>54</v>
      </c>
      <c r="J50" s="42"/>
      <c r="K50" s="42" t="s">
        <v>55</v>
      </c>
      <c r="L50" s="42"/>
      <c r="M50" s="42"/>
      <c r="N50" s="43"/>
      <c r="O50" s="43"/>
      <c r="P50" s="43">
        <v>390</v>
      </c>
    </row>
    <row r="51" spans="1:16" ht="12.75">
      <c r="A51" s="86"/>
      <c r="B51" s="41">
        <v>906</v>
      </c>
      <c r="C51" s="42" t="s">
        <v>18</v>
      </c>
      <c r="D51" s="42" t="s">
        <v>19</v>
      </c>
      <c r="E51" s="41" t="s">
        <v>96</v>
      </c>
      <c r="F51" s="41">
        <v>200</v>
      </c>
      <c r="G51" s="41">
        <v>240</v>
      </c>
      <c r="H51" s="42" t="s">
        <v>15</v>
      </c>
      <c r="I51" s="42" t="s">
        <v>54</v>
      </c>
      <c r="J51" s="42"/>
      <c r="K51" s="42" t="s">
        <v>56</v>
      </c>
      <c r="L51" s="42"/>
      <c r="M51" s="42"/>
      <c r="N51" s="43"/>
      <c r="O51" s="43"/>
      <c r="P51" s="43">
        <v>1135</v>
      </c>
    </row>
    <row r="52" spans="1:16" ht="12.75">
      <c r="A52" s="86"/>
      <c r="B52" s="41">
        <v>906</v>
      </c>
      <c r="C52" s="42" t="s">
        <v>18</v>
      </c>
      <c r="D52" s="42" t="s">
        <v>19</v>
      </c>
      <c r="E52" s="41" t="s">
        <v>96</v>
      </c>
      <c r="F52" s="41">
        <v>200</v>
      </c>
      <c r="G52" s="41">
        <v>240</v>
      </c>
      <c r="H52" s="42" t="s">
        <v>15</v>
      </c>
      <c r="I52" s="42" t="s">
        <v>54</v>
      </c>
      <c r="J52" s="42"/>
      <c r="K52" s="42" t="s">
        <v>57</v>
      </c>
      <c r="L52" s="42"/>
      <c r="M52" s="42"/>
      <c r="N52" s="43"/>
      <c r="O52" s="43"/>
      <c r="P52" s="43">
        <v>53</v>
      </c>
    </row>
    <row r="53" spans="1:16" ht="12.75">
      <c r="A53" s="86"/>
      <c r="B53" s="41">
        <v>906</v>
      </c>
      <c r="C53" s="42" t="s">
        <v>18</v>
      </c>
      <c r="D53" s="42" t="s">
        <v>19</v>
      </c>
      <c r="E53" s="41" t="s">
        <v>96</v>
      </c>
      <c r="F53" s="41">
        <v>200</v>
      </c>
      <c r="G53" s="41">
        <v>240</v>
      </c>
      <c r="H53" s="42" t="s">
        <v>15</v>
      </c>
      <c r="I53" s="42" t="s">
        <v>58</v>
      </c>
      <c r="J53" s="42"/>
      <c r="K53" s="42"/>
      <c r="L53" s="42"/>
      <c r="M53" s="42"/>
      <c r="N53" s="43"/>
      <c r="O53" s="43"/>
      <c r="P53" s="43">
        <v>1061</v>
      </c>
    </row>
    <row r="54" spans="1:16" ht="12.75">
      <c r="A54" s="86"/>
      <c r="B54" s="41">
        <v>906</v>
      </c>
      <c r="C54" s="42" t="s">
        <v>18</v>
      </c>
      <c r="D54" s="42" t="s">
        <v>19</v>
      </c>
      <c r="E54" s="41" t="s">
        <v>96</v>
      </c>
      <c r="F54" s="41">
        <v>200</v>
      </c>
      <c r="G54" s="41">
        <v>240</v>
      </c>
      <c r="H54" s="42" t="s">
        <v>15</v>
      </c>
      <c r="I54" s="42" t="s">
        <v>59</v>
      </c>
      <c r="J54" s="42"/>
      <c r="K54" s="42"/>
      <c r="L54" s="42"/>
      <c r="M54" s="42"/>
      <c r="N54" s="43"/>
      <c r="O54" s="43"/>
      <c r="P54" s="43">
        <f>1270-52</f>
        <v>1218</v>
      </c>
    </row>
    <row r="55" spans="1:16" ht="12.75">
      <c r="A55" s="86"/>
      <c r="B55" s="41">
        <v>906</v>
      </c>
      <c r="C55" s="42" t="s">
        <v>18</v>
      </c>
      <c r="D55" s="42" t="s">
        <v>19</v>
      </c>
      <c r="E55" s="41" t="s">
        <v>96</v>
      </c>
      <c r="F55" s="41">
        <v>200</v>
      </c>
      <c r="G55" s="41">
        <v>240</v>
      </c>
      <c r="H55" s="42" t="s">
        <v>15</v>
      </c>
      <c r="I55" s="42" t="s">
        <v>87</v>
      </c>
      <c r="J55" s="42"/>
      <c r="K55" s="42"/>
      <c r="L55" s="42"/>
      <c r="M55" s="42"/>
      <c r="N55" s="43"/>
      <c r="O55" s="43"/>
      <c r="P55" s="43">
        <v>208</v>
      </c>
    </row>
    <row r="56" spans="1:16" ht="12.75">
      <c r="A56" s="86"/>
      <c r="B56" s="41">
        <v>906</v>
      </c>
      <c r="C56" s="42" t="s">
        <v>18</v>
      </c>
      <c r="D56" s="42" t="s">
        <v>19</v>
      </c>
      <c r="E56" s="41" t="s">
        <v>96</v>
      </c>
      <c r="F56" s="41">
        <v>200</v>
      </c>
      <c r="G56" s="41">
        <v>240</v>
      </c>
      <c r="H56" s="42" t="s">
        <v>15</v>
      </c>
      <c r="I56" s="42" t="s">
        <v>60</v>
      </c>
      <c r="J56" s="42"/>
      <c r="K56" s="42"/>
      <c r="L56" s="42"/>
      <c r="M56" s="42"/>
      <c r="N56" s="43"/>
      <c r="O56" s="43"/>
      <c r="P56" s="43">
        <v>1354</v>
      </c>
    </row>
    <row r="57" spans="1:16" ht="12.75">
      <c r="A57" s="86"/>
      <c r="B57" s="41">
        <v>906</v>
      </c>
      <c r="C57" s="42" t="s">
        <v>18</v>
      </c>
      <c r="D57" s="42" t="s">
        <v>19</v>
      </c>
      <c r="E57" s="41" t="s">
        <v>96</v>
      </c>
      <c r="F57" s="41">
        <v>200</v>
      </c>
      <c r="G57" s="41">
        <v>240</v>
      </c>
      <c r="H57" s="42" t="s">
        <v>15</v>
      </c>
      <c r="I57" s="42" t="s">
        <v>89</v>
      </c>
      <c r="J57" s="42"/>
      <c r="K57" s="42"/>
      <c r="L57" s="42"/>
      <c r="M57" s="42"/>
      <c r="N57" s="43"/>
      <c r="O57" s="43"/>
      <c r="P57" s="43">
        <v>23</v>
      </c>
    </row>
    <row r="58" spans="1:16" ht="12.75">
      <c r="A58" s="86"/>
      <c r="B58" s="41">
        <v>906</v>
      </c>
      <c r="C58" s="42" t="s">
        <v>18</v>
      </c>
      <c r="D58" s="42" t="s">
        <v>19</v>
      </c>
      <c r="E58" s="41" t="s">
        <v>96</v>
      </c>
      <c r="F58" s="41">
        <v>200</v>
      </c>
      <c r="G58" s="41">
        <v>240</v>
      </c>
      <c r="H58" s="42" t="s">
        <v>15</v>
      </c>
      <c r="I58" s="42" t="s">
        <v>90</v>
      </c>
      <c r="J58" s="42"/>
      <c r="K58" s="42"/>
      <c r="L58" s="42"/>
      <c r="M58" s="42"/>
      <c r="N58" s="43"/>
      <c r="O58" s="43"/>
      <c r="P58" s="43">
        <v>2166</v>
      </c>
    </row>
    <row r="59" spans="1:16" ht="12.75">
      <c r="A59" s="86"/>
      <c r="B59" s="41">
        <v>906</v>
      </c>
      <c r="C59" s="42" t="s">
        <v>18</v>
      </c>
      <c r="D59" s="42" t="s">
        <v>19</v>
      </c>
      <c r="E59" s="41" t="s">
        <v>96</v>
      </c>
      <c r="F59" s="41">
        <v>200</v>
      </c>
      <c r="G59" s="41">
        <v>240</v>
      </c>
      <c r="H59" s="42" t="s">
        <v>15</v>
      </c>
      <c r="I59" s="42" t="s">
        <v>91</v>
      </c>
      <c r="J59" s="42"/>
      <c r="K59" s="42"/>
      <c r="L59" s="42"/>
      <c r="M59" s="42"/>
      <c r="N59" s="43"/>
      <c r="O59" s="43"/>
      <c r="P59" s="43">
        <v>20</v>
      </c>
    </row>
    <row r="60" spans="1:16" ht="12.75">
      <c r="A60" s="86"/>
      <c r="B60" s="41">
        <v>906</v>
      </c>
      <c r="C60" s="42" t="s">
        <v>18</v>
      </c>
      <c r="D60" s="42" t="s">
        <v>19</v>
      </c>
      <c r="E60" s="41" t="s">
        <v>96</v>
      </c>
      <c r="F60" s="41">
        <v>200</v>
      </c>
      <c r="G60" s="41">
        <v>240</v>
      </c>
      <c r="H60" s="42" t="s">
        <v>15</v>
      </c>
      <c r="I60" s="42" t="s">
        <v>92</v>
      </c>
      <c r="J60" s="42"/>
      <c r="K60" s="42"/>
      <c r="L60" s="42"/>
      <c r="M60" s="42"/>
      <c r="N60" s="43"/>
      <c r="O60" s="43"/>
      <c r="P60" s="43">
        <v>778</v>
      </c>
    </row>
    <row r="61" spans="1:16" ht="12.75">
      <c r="A61" s="86"/>
      <c r="B61" s="41">
        <v>906</v>
      </c>
      <c r="C61" s="42" t="s">
        <v>18</v>
      </c>
      <c r="D61" s="42" t="s">
        <v>19</v>
      </c>
      <c r="E61" s="41" t="s">
        <v>96</v>
      </c>
      <c r="F61" s="41">
        <v>200</v>
      </c>
      <c r="G61" s="41">
        <v>240</v>
      </c>
      <c r="H61" s="42" t="s">
        <v>15</v>
      </c>
      <c r="I61" s="42" t="s">
        <v>93</v>
      </c>
      <c r="J61" s="42"/>
      <c r="K61" s="42"/>
      <c r="L61" s="42"/>
      <c r="M61" s="42"/>
      <c r="N61" s="43"/>
      <c r="O61" s="43"/>
      <c r="P61" s="43">
        <v>2397</v>
      </c>
    </row>
    <row r="62" spans="1:16" ht="12.75">
      <c r="A62" s="86"/>
      <c r="B62" s="41">
        <v>906</v>
      </c>
      <c r="C62" s="42" t="s">
        <v>18</v>
      </c>
      <c r="D62" s="42" t="s">
        <v>19</v>
      </c>
      <c r="E62" s="41" t="s">
        <v>96</v>
      </c>
      <c r="F62" s="41">
        <v>200</v>
      </c>
      <c r="G62" s="41">
        <v>240</v>
      </c>
      <c r="H62" s="42" t="s">
        <v>15</v>
      </c>
      <c r="I62" s="42" t="s">
        <v>88</v>
      </c>
      <c r="J62" s="42"/>
      <c r="K62" s="42"/>
      <c r="L62" s="42"/>
      <c r="M62" s="42"/>
      <c r="N62" s="43"/>
      <c r="O62" s="43"/>
      <c r="P62" s="43">
        <f>78+52</f>
        <v>130</v>
      </c>
    </row>
    <row r="63" spans="1:16" ht="12.75">
      <c r="A63" s="86"/>
      <c r="B63" s="41">
        <v>906</v>
      </c>
      <c r="C63" s="42" t="s">
        <v>18</v>
      </c>
      <c r="D63" s="42" t="s">
        <v>19</v>
      </c>
      <c r="E63" s="41" t="s">
        <v>96</v>
      </c>
      <c r="F63" s="41">
        <v>800</v>
      </c>
      <c r="G63" s="41">
        <v>850</v>
      </c>
      <c r="H63" s="42" t="s">
        <v>36</v>
      </c>
      <c r="I63" s="42" t="s">
        <v>94</v>
      </c>
      <c r="J63" s="42"/>
      <c r="K63" s="42" t="s">
        <v>61</v>
      </c>
      <c r="L63" s="42"/>
      <c r="M63" s="42"/>
      <c r="N63" s="43"/>
      <c r="O63" s="43"/>
      <c r="P63" s="43">
        <v>100</v>
      </c>
    </row>
    <row r="64" spans="1:16" ht="12.75">
      <c r="A64" s="86"/>
      <c r="B64" s="41">
        <v>906</v>
      </c>
      <c r="C64" s="42" t="s">
        <v>18</v>
      </c>
      <c r="D64" s="42" t="s">
        <v>19</v>
      </c>
      <c r="E64" s="41" t="s">
        <v>96</v>
      </c>
      <c r="F64" s="41">
        <v>800</v>
      </c>
      <c r="G64" s="41">
        <v>850</v>
      </c>
      <c r="H64" s="42" t="s">
        <v>36</v>
      </c>
      <c r="I64" s="42" t="s">
        <v>94</v>
      </c>
      <c r="J64" s="42"/>
      <c r="K64" s="42" t="s">
        <v>80</v>
      </c>
      <c r="L64" s="42"/>
      <c r="M64" s="42"/>
      <c r="N64" s="43"/>
      <c r="O64" s="43"/>
      <c r="P64" s="43">
        <v>213</v>
      </c>
    </row>
    <row r="65" spans="1:16" ht="12.75">
      <c r="A65" s="86"/>
      <c r="B65" s="41">
        <v>906</v>
      </c>
      <c r="C65" s="42" t="s">
        <v>18</v>
      </c>
      <c r="D65" s="42" t="s">
        <v>19</v>
      </c>
      <c r="E65" s="41" t="s">
        <v>96</v>
      </c>
      <c r="F65" s="41">
        <v>800</v>
      </c>
      <c r="G65" s="41">
        <v>850</v>
      </c>
      <c r="H65" s="42" t="s">
        <v>37</v>
      </c>
      <c r="I65" s="42" t="s">
        <v>94</v>
      </c>
      <c r="J65" s="42"/>
      <c r="K65" s="42"/>
      <c r="L65" s="42"/>
      <c r="M65" s="42"/>
      <c r="N65" s="43"/>
      <c r="O65" s="43"/>
      <c r="P65" s="43">
        <v>5</v>
      </c>
    </row>
    <row r="66" spans="1:16" ht="12.75">
      <c r="A66" s="86"/>
      <c r="B66" s="41">
        <v>906</v>
      </c>
      <c r="C66" s="42" t="s">
        <v>18</v>
      </c>
      <c r="D66" s="42" t="s">
        <v>19</v>
      </c>
      <c r="E66" s="41" t="s">
        <v>96</v>
      </c>
      <c r="F66" s="41">
        <v>800</v>
      </c>
      <c r="G66" s="41">
        <v>850</v>
      </c>
      <c r="H66" s="42" t="s">
        <v>37</v>
      </c>
      <c r="I66" s="42" t="s">
        <v>94</v>
      </c>
      <c r="J66" s="42"/>
      <c r="K66" s="42" t="s">
        <v>62</v>
      </c>
      <c r="L66" s="42"/>
      <c r="M66" s="42"/>
      <c r="N66" s="43"/>
      <c r="O66" s="43"/>
      <c r="P66" s="43">
        <v>100</v>
      </c>
    </row>
    <row r="67" spans="1:16" ht="12.75">
      <c r="A67" s="87"/>
      <c r="B67" s="41">
        <v>906</v>
      </c>
      <c r="C67" s="42" t="s">
        <v>18</v>
      </c>
      <c r="D67" s="42" t="s">
        <v>19</v>
      </c>
      <c r="E67" s="41" t="s">
        <v>96</v>
      </c>
      <c r="F67" s="41">
        <v>800</v>
      </c>
      <c r="G67" s="41">
        <v>850</v>
      </c>
      <c r="H67" s="42" t="s">
        <v>71</v>
      </c>
      <c r="I67" s="42" t="s">
        <v>94</v>
      </c>
      <c r="J67" s="42"/>
      <c r="K67" s="42"/>
      <c r="L67" s="42"/>
      <c r="M67" s="42"/>
      <c r="N67" s="43"/>
      <c r="O67" s="43"/>
      <c r="P67" s="43">
        <v>5</v>
      </c>
    </row>
  </sheetData>
  <sheetProtection/>
  <mergeCells count="24">
    <mergeCell ref="B1:D1"/>
    <mergeCell ref="F1:H1"/>
    <mergeCell ref="J1:L1"/>
    <mergeCell ref="N1:P1"/>
    <mergeCell ref="A2:D2"/>
    <mergeCell ref="E2:H2"/>
    <mergeCell ref="I2:L2"/>
    <mergeCell ref="M2:P2"/>
    <mergeCell ref="M3:P3"/>
    <mergeCell ref="A4:D4"/>
    <mergeCell ref="E4:H4"/>
    <mergeCell ref="I4:L4"/>
    <mergeCell ref="M4:P4"/>
    <mergeCell ref="A5:D5"/>
    <mergeCell ref="E5:H5"/>
    <mergeCell ref="I5:L5"/>
    <mergeCell ref="M5:P5"/>
    <mergeCell ref="B8:P8"/>
    <mergeCell ref="A10:P10"/>
    <mergeCell ref="O11:P11"/>
    <mergeCell ref="A12:A13"/>
    <mergeCell ref="B12:H12"/>
    <mergeCell ref="N12:P12"/>
    <mergeCell ref="A16:A6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="96" zoomScaleSheetLayoutView="96" zoomScalePageLayoutView="0" workbookViewId="0" topLeftCell="A3">
      <selection activeCell="Q23" sqref="Q23"/>
    </sheetView>
  </sheetViews>
  <sheetFormatPr defaultColWidth="9.00390625" defaultRowHeight="12.75"/>
  <cols>
    <col min="1" max="1" width="24.875" style="30" customWidth="1"/>
    <col min="2" max="2" width="7.25390625" style="30" customWidth="1"/>
    <col min="3" max="3" width="5.25390625" style="30" customWidth="1"/>
    <col min="4" max="4" width="6.25390625" style="30" customWidth="1"/>
    <col min="5" max="5" width="11.625" style="30" customWidth="1"/>
    <col min="6" max="6" width="6.625" style="30" customWidth="1"/>
    <col min="7" max="7" width="6.00390625" style="30" customWidth="1"/>
    <col min="8" max="8" width="6.625" style="30" customWidth="1"/>
    <col min="9" max="9" width="7.375" style="30" customWidth="1"/>
    <col min="10" max="10" width="6.25390625" style="30" customWidth="1"/>
    <col min="11" max="11" width="7.625" style="30" customWidth="1"/>
    <col min="12" max="12" width="6.625" style="30" customWidth="1"/>
    <col min="13" max="13" width="6.25390625" style="30" customWidth="1"/>
    <col min="14" max="14" width="7.375" style="30" customWidth="1"/>
    <col min="15" max="16" width="7.875" style="30" customWidth="1"/>
    <col min="17" max="16384" width="9.125" style="1" customWidth="1"/>
  </cols>
  <sheetData>
    <row r="1" spans="1:16" ht="15.75" customHeight="1">
      <c r="A1" s="27"/>
      <c r="B1" s="94"/>
      <c r="C1" s="94"/>
      <c r="D1" s="94"/>
      <c r="E1" s="27"/>
      <c r="F1" s="94"/>
      <c r="G1" s="94"/>
      <c r="H1" s="94"/>
      <c r="I1" s="27"/>
      <c r="J1" s="94"/>
      <c r="K1" s="94"/>
      <c r="L1" s="94"/>
      <c r="M1" s="27"/>
      <c r="N1" s="94" t="s">
        <v>9</v>
      </c>
      <c r="O1" s="94"/>
      <c r="P1" s="94"/>
    </row>
    <row r="2" spans="1:16" ht="1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81</v>
      </c>
      <c r="N2" s="77"/>
      <c r="O2" s="77"/>
      <c r="P2" s="77"/>
    </row>
    <row r="3" spans="1:16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79" t="s">
        <v>76</v>
      </c>
      <c r="N3" s="79"/>
      <c r="O3" s="79"/>
      <c r="P3" s="79"/>
    </row>
    <row r="4" spans="1:16" ht="15.75" customHeight="1">
      <c r="A4" s="78"/>
      <c r="B4" s="93"/>
      <c r="C4" s="93"/>
      <c r="D4" s="93"/>
      <c r="E4" s="78"/>
      <c r="F4" s="93"/>
      <c r="G4" s="93"/>
      <c r="H4" s="93"/>
      <c r="I4" s="78"/>
      <c r="J4" s="93"/>
      <c r="K4" s="93"/>
      <c r="L4" s="93"/>
      <c r="M4" s="81" t="s">
        <v>82</v>
      </c>
      <c r="N4" s="82"/>
      <c r="O4" s="82"/>
      <c r="P4" s="82"/>
    </row>
    <row r="5" spans="1:16" ht="15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83</v>
      </c>
      <c r="N5" s="78"/>
      <c r="O5" s="78"/>
      <c r="P5" s="78"/>
    </row>
    <row r="6" spans="1:16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.75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>
      <c r="A8" s="50"/>
      <c r="B8" s="80" t="s">
        <v>84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5.75">
      <c r="A9" s="28"/>
      <c r="B9" s="28" t="s">
        <v>39</v>
      </c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</row>
    <row r="10" spans="1:16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5:16" ht="12.75" customHeight="1">
      <c r="O11" s="84" t="s">
        <v>16</v>
      </c>
      <c r="P11" s="84"/>
    </row>
    <row r="12" spans="1:16" ht="12.75" customHeight="1">
      <c r="A12" s="88" t="s">
        <v>0</v>
      </c>
      <c r="B12" s="90" t="s">
        <v>1</v>
      </c>
      <c r="C12" s="91"/>
      <c r="D12" s="91"/>
      <c r="E12" s="91"/>
      <c r="F12" s="91"/>
      <c r="G12" s="91"/>
      <c r="H12" s="91"/>
      <c r="I12" s="31"/>
      <c r="J12" s="31"/>
      <c r="K12" s="31"/>
      <c r="L12" s="31"/>
      <c r="M12" s="31"/>
      <c r="N12" s="90" t="s">
        <v>40</v>
      </c>
      <c r="O12" s="91"/>
      <c r="P12" s="92"/>
    </row>
    <row r="13" spans="1:16" ht="120">
      <c r="A13" s="89"/>
      <c r="B13" s="33" t="s">
        <v>41</v>
      </c>
      <c r="C13" s="33" t="s">
        <v>3</v>
      </c>
      <c r="D13" s="33" t="s">
        <v>4</v>
      </c>
      <c r="E13" s="33" t="s">
        <v>42</v>
      </c>
      <c r="F13" s="5" t="s">
        <v>10</v>
      </c>
      <c r="G13" s="5" t="s">
        <v>43</v>
      </c>
      <c r="H13" s="5" t="s">
        <v>12</v>
      </c>
      <c r="I13" s="34" t="s">
        <v>44</v>
      </c>
      <c r="J13" s="34" t="s">
        <v>45</v>
      </c>
      <c r="K13" s="35" t="s">
        <v>46</v>
      </c>
      <c r="L13" s="35" t="s">
        <v>47</v>
      </c>
      <c r="M13" s="35" t="s">
        <v>48</v>
      </c>
      <c r="N13" s="32" t="s">
        <v>72</v>
      </c>
      <c r="O13" s="36" t="s">
        <v>78</v>
      </c>
      <c r="P13" s="36" t="s">
        <v>85</v>
      </c>
    </row>
    <row r="14" spans="1:16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6">
        <v>15</v>
      </c>
      <c r="P14" s="36">
        <v>16</v>
      </c>
    </row>
    <row r="15" spans="1:16" ht="58.5" customHeight="1">
      <c r="A15" s="37" t="s">
        <v>30</v>
      </c>
      <c r="B15" s="44">
        <v>906</v>
      </c>
      <c r="C15" s="45" t="s">
        <v>31</v>
      </c>
      <c r="D15" s="45" t="s">
        <v>32</v>
      </c>
      <c r="E15" s="48"/>
      <c r="F15" s="48"/>
      <c r="G15" s="48"/>
      <c r="H15" s="47"/>
      <c r="I15" s="47"/>
      <c r="J15" s="47"/>
      <c r="K15" s="47"/>
      <c r="L15" s="47"/>
      <c r="M15" s="47"/>
      <c r="N15" s="46">
        <f>SUM(N16:N16)</f>
        <v>3284</v>
      </c>
      <c r="O15" s="46">
        <f>SUM(O16:O16)</f>
        <v>3284</v>
      </c>
      <c r="P15" s="46">
        <f>P17</f>
        <v>3284</v>
      </c>
    </row>
    <row r="16" spans="1:16" ht="24" customHeight="1">
      <c r="A16" s="37"/>
      <c r="B16" s="41">
        <v>906</v>
      </c>
      <c r="C16" s="42" t="s">
        <v>31</v>
      </c>
      <c r="D16" s="42" t="s">
        <v>32</v>
      </c>
      <c r="E16" s="41" t="s">
        <v>69</v>
      </c>
      <c r="F16" s="41">
        <v>600</v>
      </c>
      <c r="G16" s="41">
        <v>610</v>
      </c>
      <c r="H16" s="42" t="s">
        <v>63</v>
      </c>
      <c r="I16" s="42" t="s">
        <v>64</v>
      </c>
      <c r="J16" s="42"/>
      <c r="K16" s="42"/>
      <c r="L16" s="42"/>
      <c r="M16" s="42"/>
      <c r="N16" s="43">
        <v>3284</v>
      </c>
      <c r="O16" s="43">
        <v>3284</v>
      </c>
      <c r="P16" s="43"/>
    </row>
    <row r="17" spans="1:16" ht="30" customHeight="1">
      <c r="A17" s="37"/>
      <c r="B17" s="41">
        <v>906</v>
      </c>
      <c r="C17" s="42" t="s">
        <v>31</v>
      </c>
      <c r="D17" s="42" t="s">
        <v>32</v>
      </c>
      <c r="E17" s="41" t="s">
        <v>99</v>
      </c>
      <c r="F17" s="41">
        <v>600</v>
      </c>
      <c r="G17" s="41">
        <v>610</v>
      </c>
      <c r="H17" s="42" t="s">
        <v>63</v>
      </c>
      <c r="I17" s="42" t="s">
        <v>64</v>
      </c>
      <c r="J17" s="42"/>
      <c r="K17" s="42"/>
      <c r="L17" s="42"/>
      <c r="M17" s="42"/>
      <c r="N17" s="43"/>
      <c r="O17" s="43"/>
      <c r="P17" s="43">
        <v>3284</v>
      </c>
    </row>
  </sheetData>
  <sheetProtection/>
  <mergeCells count="23">
    <mergeCell ref="M3:P3"/>
    <mergeCell ref="B1:D1"/>
    <mergeCell ref="F1:H1"/>
    <mergeCell ref="J1:L1"/>
    <mergeCell ref="N1:P1"/>
    <mergeCell ref="A2:D2"/>
    <mergeCell ref="E2:H2"/>
    <mergeCell ref="I2:L2"/>
    <mergeCell ref="M2:P2"/>
    <mergeCell ref="I4:L4"/>
    <mergeCell ref="M4:P4"/>
    <mergeCell ref="A5:D5"/>
    <mergeCell ref="E5:H5"/>
    <mergeCell ref="I5:L5"/>
    <mergeCell ref="M5:P5"/>
    <mergeCell ref="B8:P8"/>
    <mergeCell ref="A10:P10"/>
    <mergeCell ref="O11:P11"/>
    <mergeCell ref="A12:A13"/>
    <mergeCell ref="B12:H12"/>
    <mergeCell ref="N12:P12"/>
    <mergeCell ref="A4:D4"/>
    <mergeCell ref="E4:H4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91" zoomScaleSheetLayoutView="91" zoomScalePageLayoutView="0" workbookViewId="0" topLeftCell="A8">
      <selection activeCell="N45" sqref="N45"/>
    </sheetView>
  </sheetViews>
  <sheetFormatPr defaultColWidth="9.00390625" defaultRowHeight="12.75"/>
  <cols>
    <col min="1" max="1" width="24.875" style="30" customWidth="1"/>
    <col min="2" max="2" width="7.25390625" style="30" customWidth="1"/>
    <col min="3" max="3" width="5.25390625" style="30" customWidth="1"/>
    <col min="4" max="4" width="6.25390625" style="30" customWidth="1"/>
    <col min="5" max="5" width="11.625" style="30" customWidth="1"/>
    <col min="6" max="6" width="6.625" style="30" customWidth="1"/>
    <col min="7" max="7" width="6.00390625" style="30" customWidth="1"/>
    <col min="8" max="8" width="6.625" style="30" customWidth="1"/>
    <col min="9" max="9" width="7.375" style="30" customWidth="1"/>
    <col min="10" max="10" width="6.25390625" style="30" customWidth="1"/>
    <col min="11" max="11" width="7.625" style="30" customWidth="1"/>
    <col min="12" max="12" width="6.625" style="30" customWidth="1"/>
    <col min="13" max="13" width="6.25390625" style="30" customWidth="1"/>
    <col min="14" max="14" width="7.375" style="30" customWidth="1"/>
    <col min="15" max="16" width="7.875" style="30" customWidth="1"/>
    <col min="17" max="16384" width="9.125" style="1" customWidth="1"/>
  </cols>
  <sheetData>
    <row r="1" spans="1:16" ht="15.75" customHeight="1">
      <c r="A1" s="27"/>
      <c r="B1" s="94"/>
      <c r="C1" s="94"/>
      <c r="D1" s="94"/>
      <c r="E1" s="27"/>
      <c r="F1" s="94"/>
      <c r="G1" s="94"/>
      <c r="H1" s="94"/>
      <c r="I1" s="27"/>
      <c r="J1" s="94"/>
      <c r="K1" s="94"/>
      <c r="L1" s="94"/>
      <c r="M1" s="27"/>
      <c r="N1" s="94" t="s">
        <v>9</v>
      </c>
      <c r="O1" s="94"/>
      <c r="P1" s="94"/>
    </row>
    <row r="2" spans="1:16" ht="15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81</v>
      </c>
      <c r="N2" s="77"/>
      <c r="O2" s="77"/>
      <c r="P2" s="77"/>
    </row>
    <row r="3" spans="1:16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79" t="s">
        <v>76</v>
      </c>
      <c r="N3" s="79"/>
      <c r="O3" s="79"/>
      <c r="P3" s="79"/>
    </row>
    <row r="4" spans="1:16" ht="15.75" customHeight="1">
      <c r="A4" s="78"/>
      <c r="B4" s="93"/>
      <c r="C4" s="93"/>
      <c r="D4" s="93"/>
      <c r="E4" s="78"/>
      <c r="F4" s="93"/>
      <c r="G4" s="93"/>
      <c r="H4" s="93"/>
      <c r="I4" s="78"/>
      <c r="J4" s="93"/>
      <c r="K4" s="93"/>
      <c r="L4" s="93"/>
      <c r="M4" s="81" t="s">
        <v>82</v>
      </c>
      <c r="N4" s="82"/>
      <c r="O4" s="82"/>
      <c r="P4" s="82"/>
    </row>
    <row r="5" spans="1:16" ht="15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 t="s">
        <v>83</v>
      </c>
      <c r="N5" s="78"/>
      <c r="O5" s="78"/>
      <c r="P5" s="78"/>
    </row>
    <row r="6" spans="1:16" ht="15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5.75">
      <c r="A7" s="51" t="s">
        <v>38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18.75">
      <c r="A8" s="50"/>
      <c r="B8" s="80" t="s">
        <v>84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5.75">
      <c r="A9" s="28"/>
      <c r="B9" s="28" t="s">
        <v>39</v>
      </c>
      <c r="C9" s="28"/>
      <c r="D9" s="28"/>
      <c r="E9" s="28"/>
      <c r="F9" s="28"/>
      <c r="G9" s="28"/>
      <c r="H9" s="28"/>
      <c r="I9" s="28"/>
      <c r="J9" s="29"/>
      <c r="K9" s="29"/>
      <c r="L9" s="29"/>
      <c r="M9" s="29"/>
      <c r="N9" s="29"/>
      <c r="O9" s="29"/>
      <c r="P9" s="29"/>
    </row>
    <row r="10" spans="1:16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5:16" ht="12.75" customHeight="1">
      <c r="O11" s="84" t="s">
        <v>16</v>
      </c>
      <c r="P11" s="84"/>
    </row>
    <row r="12" spans="1:16" ht="12.75" customHeight="1">
      <c r="A12" s="88" t="s">
        <v>0</v>
      </c>
      <c r="B12" s="90" t="s">
        <v>1</v>
      </c>
      <c r="C12" s="91"/>
      <c r="D12" s="91"/>
      <c r="E12" s="91"/>
      <c r="F12" s="91"/>
      <c r="G12" s="91"/>
      <c r="H12" s="91"/>
      <c r="I12" s="31"/>
      <c r="J12" s="31"/>
      <c r="K12" s="31"/>
      <c r="L12" s="31"/>
      <c r="M12" s="31"/>
      <c r="N12" s="90" t="s">
        <v>40</v>
      </c>
      <c r="O12" s="91"/>
      <c r="P12" s="92"/>
    </row>
    <row r="13" spans="1:16" ht="120">
      <c r="A13" s="89"/>
      <c r="B13" s="33" t="s">
        <v>41</v>
      </c>
      <c r="C13" s="33" t="s">
        <v>3</v>
      </c>
      <c r="D13" s="33" t="s">
        <v>4</v>
      </c>
      <c r="E13" s="33" t="s">
        <v>42</v>
      </c>
      <c r="F13" s="5" t="s">
        <v>10</v>
      </c>
      <c r="G13" s="5" t="s">
        <v>43</v>
      </c>
      <c r="H13" s="5" t="s">
        <v>12</v>
      </c>
      <c r="I13" s="34" t="s">
        <v>44</v>
      </c>
      <c r="J13" s="34" t="s">
        <v>45</v>
      </c>
      <c r="K13" s="35" t="s">
        <v>46</v>
      </c>
      <c r="L13" s="35" t="s">
        <v>47</v>
      </c>
      <c r="M13" s="35" t="s">
        <v>48</v>
      </c>
      <c r="N13" s="32" t="s">
        <v>72</v>
      </c>
      <c r="O13" s="36" t="s">
        <v>78</v>
      </c>
      <c r="P13" s="36" t="s">
        <v>85</v>
      </c>
    </row>
    <row r="14" spans="1:16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6">
        <v>15</v>
      </c>
      <c r="P14" s="36">
        <v>16</v>
      </c>
    </row>
    <row r="15" spans="1:16" ht="25.5">
      <c r="A15" s="37" t="s">
        <v>24</v>
      </c>
      <c r="B15" s="44">
        <v>906</v>
      </c>
      <c r="C15" s="45" t="s">
        <v>18</v>
      </c>
      <c r="D15" s="45" t="s">
        <v>25</v>
      </c>
      <c r="E15" s="41"/>
      <c r="F15" s="41"/>
      <c r="G15" s="41"/>
      <c r="H15" s="41"/>
      <c r="I15" s="41"/>
      <c r="J15" s="41"/>
      <c r="K15" s="41"/>
      <c r="L15" s="41"/>
      <c r="M15" s="41"/>
      <c r="N15" s="46">
        <f>N16</f>
        <v>950</v>
      </c>
      <c r="O15" s="46">
        <f>O16</f>
        <v>0</v>
      </c>
      <c r="P15" s="46">
        <f>P16</f>
        <v>0</v>
      </c>
    </row>
    <row r="16" spans="1:16" ht="22.5" customHeight="1">
      <c r="A16" s="36"/>
      <c r="B16" s="41">
        <v>906</v>
      </c>
      <c r="C16" s="42" t="s">
        <v>18</v>
      </c>
      <c r="D16" s="42" t="s">
        <v>25</v>
      </c>
      <c r="E16" s="41" t="s">
        <v>67</v>
      </c>
      <c r="F16" s="41">
        <v>600</v>
      </c>
      <c r="G16" s="41">
        <v>630</v>
      </c>
      <c r="H16" s="42" t="s">
        <v>104</v>
      </c>
      <c r="I16" s="42" t="s">
        <v>95</v>
      </c>
      <c r="J16" s="42"/>
      <c r="K16" s="42"/>
      <c r="L16" s="42"/>
      <c r="M16" s="42"/>
      <c r="N16" s="43">
        <v>950</v>
      </c>
      <c r="O16" s="43"/>
      <c r="P16" s="43"/>
    </row>
    <row r="17" spans="1:16" ht="70.5" customHeight="1">
      <c r="A17" s="37" t="s">
        <v>28</v>
      </c>
      <c r="B17" s="44">
        <v>906</v>
      </c>
      <c r="C17" s="45" t="s">
        <v>18</v>
      </c>
      <c r="D17" s="45" t="s">
        <v>29</v>
      </c>
      <c r="E17" s="41"/>
      <c r="F17" s="41"/>
      <c r="G17" s="41"/>
      <c r="H17" s="42"/>
      <c r="I17" s="42"/>
      <c r="J17" s="42"/>
      <c r="K17" s="42"/>
      <c r="L17" s="42"/>
      <c r="M17" s="42"/>
      <c r="N17" s="46">
        <f>SUM(N18:N18)</f>
        <v>2402</v>
      </c>
      <c r="O17" s="46">
        <f>SUM(O18:O18)</f>
        <v>0</v>
      </c>
      <c r="P17" s="46">
        <f>SUM(P18:P18)</f>
        <v>0</v>
      </c>
    </row>
    <row r="18" spans="1:16" ht="35.25" customHeight="1">
      <c r="A18" s="61"/>
      <c r="B18" s="41">
        <v>906</v>
      </c>
      <c r="C18" s="42" t="s">
        <v>18</v>
      </c>
      <c r="D18" s="42" t="s">
        <v>29</v>
      </c>
      <c r="E18" s="41" t="s">
        <v>68</v>
      </c>
      <c r="F18" s="41">
        <v>600</v>
      </c>
      <c r="G18" s="41">
        <v>630</v>
      </c>
      <c r="H18" s="42" t="s">
        <v>104</v>
      </c>
      <c r="I18" s="42" t="s">
        <v>95</v>
      </c>
      <c r="J18" s="42"/>
      <c r="K18" s="42"/>
      <c r="L18" s="42"/>
      <c r="M18" s="42"/>
      <c r="N18" s="43">
        <v>2402</v>
      </c>
      <c r="O18" s="43"/>
      <c r="P18" s="43"/>
    </row>
  </sheetData>
  <sheetProtection/>
  <mergeCells count="23">
    <mergeCell ref="B8:P8"/>
    <mergeCell ref="A10:P10"/>
    <mergeCell ref="O11:P11"/>
    <mergeCell ref="A12:A13"/>
    <mergeCell ref="B12:H12"/>
    <mergeCell ref="N12:P12"/>
    <mergeCell ref="A4:D4"/>
    <mergeCell ref="E4:H4"/>
    <mergeCell ref="I4:L4"/>
    <mergeCell ref="M4:P4"/>
    <mergeCell ref="A5:D5"/>
    <mergeCell ref="E5:H5"/>
    <mergeCell ref="I5:L5"/>
    <mergeCell ref="M5:P5"/>
    <mergeCell ref="M3:P3"/>
    <mergeCell ref="B1:D1"/>
    <mergeCell ref="F1:H1"/>
    <mergeCell ref="J1:L1"/>
    <mergeCell ref="N1:P1"/>
    <mergeCell ref="A2:D2"/>
    <mergeCell ref="E2:H2"/>
    <mergeCell ref="I2:L2"/>
    <mergeCell ref="M2:P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cp:lastPrinted>2018-12-24T11:27:39Z</cp:lastPrinted>
  <dcterms:created xsi:type="dcterms:W3CDTF">2007-11-07T16:37:04Z</dcterms:created>
  <dcterms:modified xsi:type="dcterms:W3CDTF">2018-12-24T11:36:03Z</dcterms:modified>
  <cp:category/>
  <cp:version/>
  <cp:contentType/>
  <cp:contentStatus/>
</cp:coreProperties>
</file>