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" windowWidth="15252" windowHeight="8256"/>
  </bookViews>
  <sheets>
    <sheet name="2018" sheetId="1" r:id="rId1"/>
  </sheets>
  <definedNames>
    <definedName name="_xlnm._FilterDatabase" localSheetId="0" hidden="1">'2018'!$A$10:$F$1360</definedName>
    <definedName name="_xlnm.Print_Titles" localSheetId="0">'2018'!$10:$12</definedName>
    <definedName name="_xlnm.Print_Area" localSheetId="0">'2018'!$A$1:$AF$1358</definedName>
  </definedNames>
  <calcPr calcId="125725"/>
</workbook>
</file>

<file path=xl/calcChain.xml><?xml version="1.0" encoding="utf-8"?>
<calcChain xmlns="http://schemas.openxmlformats.org/spreadsheetml/2006/main">
  <c r="AB351" i="1"/>
  <c r="AB357"/>
  <c r="AF231"/>
  <c r="AE231"/>
  <c r="AE230" s="1"/>
  <c r="AE229" s="1"/>
  <c r="AE228" s="1"/>
  <c r="AE227" s="1"/>
  <c r="AB230"/>
  <c r="AB229" s="1"/>
  <c r="AB228" s="1"/>
  <c r="AB227" s="1"/>
  <c r="AC230"/>
  <c r="AC229" s="1"/>
  <c r="AC228" s="1"/>
  <c r="AC227" s="1"/>
  <c r="AD230"/>
  <c r="AD229" s="1"/>
  <c r="AD228" s="1"/>
  <c r="AD227" s="1"/>
  <c r="AF230"/>
  <c r="AF229" s="1"/>
  <c r="AF228" s="1"/>
  <c r="AF227" s="1"/>
  <c r="AA230"/>
  <c r="AA229"/>
  <c r="AA228" s="1"/>
  <c r="AA227" s="1"/>
  <c r="AB224"/>
  <c r="AB223" s="1"/>
  <c r="AB222" s="1"/>
  <c r="AC224"/>
  <c r="AC223" s="1"/>
  <c r="AC222" s="1"/>
  <c r="AD224"/>
  <c r="AD223" s="1"/>
  <c r="AD222" s="1"/>
  <c r="AA224"/>
  <c r="AA223" s="1"/>
  <c r="AA222" s="1"/>
  <c r="AF225"/>
  <c r="AF224" s="1"/>
  <c r="AF223" s="1"/>
  <c r="AF222" s="1"/>
  <c r="AE225"/>
  <c r="AE224" s="1"/>
  <c r="AE223" s="1"/>
  <c r="AE222" s="1"/>
  <c r="AF221"/>
  <c r="AE221"/>
  <c r="AE220" s="1"/>
  <c r="AE219" s="1"/>
  <c r="AB220"/>
  <c r="AB219" s="1"/>
  <c r="AC220"/>
  <c r="AC219" s="1"/>
  <c r="AD220"/>
  <c r="AD219" s="1"/>
  <c r="AF220"/>
  <c r="AF219" s="1"/>
  <c r="AA220"/>
  <c r="AA219" s="1"/>
  <c r="AF218"/>
  <c r="AF217" s="1"/>
  <c r="AF216" s="1"/>
  <c r="AE218"/>
  <c r="AE217" s="1"/>
  <c r="AE216" s="1"/>
  <c r="AB217"/>
  <c r="AB216" s="1"/>
  <c r="AC217"/>
  <c r="AC216" s="1"/>
  <c r="AD217"/>
  <c r="AD216" s="1"/>
  <c r="AA217"/>
  <c r="AA216" s="1"/>
  <c r="AF215"/>
  <c r="AF214" s="1"/>
  <c r="AF213" s="1"/>
  <c r="AE215"/>
  <c r="AE214" s="1"/>
  <c r="AE213" s="1"/>
  <c r="AB214"/>
  <c r="AB213" s="1"/>
  <c r="AC214"/>
  <c r="AC213" s="1"/>
  <c r="AD214"/>
  <c r="AD213" s="1"/>
  <c r="AA214"/>
  <c r="AA213" s="1"/>
  <c r="AA212" l="1"/>
  <c r="AF212"/>
  <c r="AB212"/>
  <c r="AC212"/>
  <c r="AD212"/>
  <c r="AE212"/>
  <c r="AF208" l="1"/>
  <c r="AF207" s="1"/>
  <c r="AF206" s="1"/>
  <c r="AE208"/>
  <c r="AE207" s="1"/>
  <c r="AE206" s="1"/>
  <c r="AB207"/>
  <c r="AB206" s="1"/>
  <c r="AC207"/>
  <c r="AC206" s="1"/>
  <c r="AD207"/>
  <c r="AD206" s="1"/>
  <c r="AA207"/>
  <c r="AA206" s="1"/>
  <c r="AF205"/>
  <c r="AE205"/>
  <c r="AE204" s="1"/>
  <c r="AE203" s="1"/>
  <c r="AB204"/>
  <c r="AB203" s="1"/>
  <c r="AB199" s="1"/>
  <c r="AB198" s="1"/>
  <c r="AB197" s="1"/>
  <c r="AC204"/>
  <c r="AC203" s="1"/>
  <c r="AD204"/>
  <c r="AD203" s="1"/>
  <c r="AD199" s="1"/>
  <c r="AD198" s="1"/>
  <c r="AD197" s="1"/>
  <c r="AF204"/>
  <c r="AF203" s="1"/>
  <c r="AF199" s="1"/>
  <c r="AF198" s="1"/>
  <c r="AF197" s="1"/>
  <c r="AA204"/>
  <c r="AA203" s="1"/>
  <c r="AF61"/>
  <c r="AF60" s="1"/>
  <c r="AE61"/>
  <c r="AB60"/>
  <c r="AC60"/>
  <c r="AD60"/>
  <c r="AE60"/>
  <c r="AA60"/>
  <c r="AF1294"/>
  <c r="AE1294"/>
  <c r="AB1293"/>
  <c r="AB1292" s="1"/>
  <c r="AB1291" s="1"/>
  <c r="AC1293"/>
  <c r="AC1292"/>
  <c r="AC1291" s="1"/>
  <c r="AD1293"/>
  <c r="AD1292" s="1"/>
  <c r="AD1291" s="1"/>
  <c r="AE1293"/>
  <c r="AE1292" s="1"/>
  <c r="AE1291" s="1"/>
  <c r="AF1293"/>
  <c r="AF1292" s="1"/>
  <c r="AF1291" s="1"/>
  <c r="AA1293"/>
  <c r="AA1292" s="1"/>
  <c r="AA1291" s="1"/>
  <c r="AA610"/>
  <c r="AA658"/>
  <c r="AB609"/>
  <c r="AB608" s="1"/>
  <c r="AB607" s="1"/>
  <c r="AB613"/>
  <c r="AB612" s="1"/>
  <c r="AB611" s="1"/>
  <c r="AB605"/>
  <c r="AB604" s="1"/>
  <c r="AB603" s="1"/>
  <c r="AB617"/>
  <c r="AB616" s="1"/>
  <c r="AB620"/>
  <c r="AB619" s="1"/>
  <c r="AB624"/>
  <c r="AB623" s="1"/>
  <c r="AB622" s="1"/>
  <c r="AB627"/>
  <c r="AB626" s="1"/>
  <c r="AB630"/>
  <c r="AB629" s="1"/>
  <c r="AC609"/>
  <c r="AC608" s="1"/>
  <c r="AC607" s="1"/>
  <c r="AC613"/>
  <c r="AC612" s="1"/>
  <c r="AC611" s="1"/>
  <c r="AC605"/>
  <c r="AC604" s="1"/>
  <c r="AC603" s="1"/>
  <c r="AC617"/>
  <c r="AC616" s="1"/>
  <c r="AC620"/>
  <c r="AC619" s="1"/>
  <c r="AC624"/>
  <c r="AC623" s="1"/>
  <c r="AC622" s="1"/>
  <c r="AC627"/>
  <c r="AC626" s="1"/>
  <c r="AC630"/>
  <c r="AC629" s="1"/>
  <c r="AD609"/>
  <c r="AD608" s="1"/>
  <c r="AD607" s="1"/>
  <c r="AD613"/>
  <c r="AD612" s="1"/>
  <c r="AD611" s="1"/>
  <c r="AD605"/>
  <c r="AD604"/>
  <c r="AD603" s="1"/>
  <c r="AD617"/>
  <c r="AD616" s="1"/>
  <c r="AD620"/>
  <c r="AD619" s="1"/>
  <c r="AD624"/>
  <c r="AD623" s="1"/>
  <c r="AD622" s="1"/>
  <c r="AD627"/>
  <c r="AD626" s="1"/>
  <c r="AD630"/>
  <c r="AD629" s="1"/>
  <c r="AE628"/>
  <c r="AE627" s="1"/>
  <c r="AE626" s="1"/>
  <c r="AE631"/>
  <c r="AE630" s="1"/>
  <c r="AE629" s="1"/>
  <c r="M610"/>
  <c r="S610" s="1"/>
  <c r="Y610" s="1"/>
  <c r="AE610" s="1"/>
  <c r="AE609" s="1"/>
  <c r="AE608" s="1"/>
  <c r="AE607" s="1"/>
  <c r="M614"/>
  <c r="S614"/>
  <c r="Y614" s="1"/>
  <c r="AE614" s="1"/>
  <c r="AE613" s="1"/>
  <c r="AE612" s="1"/>
  <c r="AE611" s="1"/>
  <c r="G606"/>
  <c r="M606"/>
  <c r="S606" s="1"/>
  <c r="Y606" s="1"/>
  <c r="AE606" s="1"/>
  <c r="AE605" s="1"/>
  <c r="AE604" s="1"/>
  <c r="AE603" s="1"/>
  <c r="S618"/>
  <c r="Y618" s="1"/>
  <c r="AE618" s="1"/>
  <c r="AE617" s="1"/>
  <c r="AE616" s="1"/>
  <c r="AE621"/>
  <c r="AE620" s="1"/>
  <c r="AE619" s="1"/>
  <c r="S625"/>
  <c r="Y625" s="1"/>
  <c r="N610"/>
  <c r="T610" s="1"/>
  <c r="Z610" s="1"/>
  <c r="AF610" s="1"/>
  <c r="AF609" s="1"/>
  <c r="AF608" s="1"/>
  <c r="AF607" s="1"/>
  <c r="N614"/>
  <c r="T614" s="1"/>
  <c r="Z614" s="1"/>
  <c r="AF614" s="1"/>
  <c r="AF613" s="1"/>
  <c r="AF612" s="1"/>
  <c r="AF611" s="1"/>
  <c r="N606"/>
  <c r="T606" s="1"/>
  <c r="Z606" s="1"/>
  <c r="AF606" s="1"/>
  <c r="AF605" s="1"/>
  <c r="AF604" s="1"/>
  <c r="AF603" s="1"/>
  <c r="T618"/>
  <c r="Z618" s="1"/>
  <c r="AF618" s="1"/>
  <c r="AF617" s="1"/>
  <c r="AF616" s="1"/>
  <c r="AF621"/>
  <c r="AF620" s="1"/>
  <c r="AF619" s="1"/>
  <c r="T625"/>
  <c r="Z625" s="1"/>
  <c r="AF625" s="1"/>
  <c r="AF624" s="1"/>
  <c r="AF623" s="1"/>
  <c r="AF622" s="1"/>
  <c r="AF628"/>
  <c r="AF627" s="1"/>
  <c r="AF626" s="1"/>
  <c r="AF631"/>
  <c r="AF630" s="1"/>
  <c r="AF629" s="1"/>
  <c r="AA627"/>
  <c r="AA626" s="1"/>
  <c r="AA630"/>
  <c r="AA629" s="1"/>
  <c r="AA609"/>
  <c r="AA608" s="1"/>
  <c r="AA607" s="1"/>
  <c r="AA613"/>
  <c r="AA612" s="1"/>
  <c r="AA611" s="1"/>
  <c r="AA605"/>
  <c r="AA604" s="1"/>
  <c r="AA603" s="1"/>
  <c r="AA617"/>
  <c r="AA616" s="1"/>
  <c r="AA620"/>
  <c r="AA619" s="1"/>
  <c r="AA624"/>
  <c r="AA623" s="1"/>
  <c r="AA622" s="1"/>
  <c r="AB653"/>
  <c r="AB652" s="1"/>
  <c r="AB651" s="1"/>
  <c r="AB657"/>
  <c r="AB656"/>
  <c r="AB655" s="1"/>
  <c r="AB661"/>
  <c r="AB663"/>
  <c r="AB667"/>
  <c r="AB665"/>
  <c r="AB670"/>
  <c r="AB669" s="1"/>
  <c r="AB673"/>
  <c r="AB672" s="1"/>
  <c r="AC653"/>
  <c r="AC652" s="1"/>
  <c r="AC651" s="1"/>
  <c r="AC657"/>
  <c r="AC656" s="1"/>
  <c r="AC655" s="1"/>
  <c r="AC661"/>
  <c r="AC663"/>
  <c r="AC667"/>
  <c r="AC665"/>
  <c r="AC670"/>
  <c r="AC669" s="1"/>
  <c r="AC673"/>
  <c r="AC672" s="1"/>
  <c r="AD653"/>
  <c r="AD652" s="1"/>
  <c r="AD651" s="1"/>
  <c r="AD657"/>
  <c r="AD656" s="1"/>
  <c r="AD655" s="1"/>
  <c r="AD661"/>
  <c r="AD663"/>
  <c r="AD667"/>
  <c r="AD665"/>
  <c r="AD670"/>
  <c r="AD669" s="1"/>
  <c r="AD673"/>
  <c r="AD672" s="1"/>
  <c r="M654"/>
  <c r="S654" s="1"/>
  <c r="Y654" s="1"/>
  <c r="AE654" s="1"/>
  <c r="AE653" s="1"/>
  <c r="AE652" s="1"/>
  <c r="AE651" s="1"/>
  <c r="M658"/>
  <c r="S658" s="1"/>
  <c r="Y658" s="1"/>
  <c r="AE658" s="1"/>
  <c r="AE657" s="1"/>
  <c r="AE656" s="1"/>
  <c r="AE655" s="1"/>
  <c r="J662"/>
  <c r="M662" s="1"/>
  <c r="S662" s="1"/>
  <c r="Y662" s="1"/>
  <c r="AE662" s="1"/>
  <c r="AE661" s="1"/>
  <c r="M664"/>
  <c r="S664" s="1"/>
  <c r="Y664" s="1"/>
  <c r="AE664" s="1"/>
  <c r="AE663" s="1"/>
  <c r="M668"/>
  <c r="S668"/>
  <c r="Y668" s="1"/>
  <c r="AE668" s="1"/>
  <c r="AE667" s="1"/>
  <c r="M666"/>
  <c r="S666" s="1"/>
  <c r="Y666" s="1"/>
  <c r="AE666" s="1"/>
  <c r="AE665" s="1"/>
  <c r="AE671"/>
  <c r="AE670" s="1"/>
  <c r="AE669" s="1"/>
  <c r="AE674"/>
  <c r="AE673"/>
  <c r="AE672" s="1"/>
  <c r="N654"/>
  <c r="T654" s="1"/>
  <c r="Z654" s="1"/>
  <c r="AF654" s="1"/>
  <c r="AF653" s="1"/>
  <c r="AF652" s="1"/>
  <c r="AF651" s="1"/>
  <c r="N658"/>
  <c r="T658" s="1"/>
  <c r="Z658" s="1"/>
  <c r="AF658" s="1"/>
  <c r="AF657" s="1"/>
  <c r="AF656" s="1"/>
  <c r="AF655" s="1"/>
  <c r="N662"/>
  <c r="T662" s="1"/>
  <c r="Z662" s="1"/>
  <c r="AF662" s="1"/>
  <c r="AF661" s="1"/>
  <c r="N664"/>
  <c r="T664" s="1"/>
  <c r="Z664" s="1"/>
  <c r="AF664" s="1"/>
  <c r="AF663" s="1"/>
  <c r="N668"/>
  <c r="T668" s="1"/>
  <c r="Z668" s="1"/>
  <c r="AF668" s="1"/>
  <c r="AF667" s="1"/>
  <c r="N666"/>
  <c r="T666" s="1"/>
  <c r="Z666" s="1"/>
  <c r="AF671"/>
  <c r="AF670" s="1"/>
  <c r="AF669" s="1"/>
  <c r="AF674"/>
  <c r="AF673" s="1"/>
  <c r="AF672" s="1"/>
  <c r="AA653"/>
  <c r="AA652" s="1"/>
  <c r="AA651" s="1"/>
  <c r="AA657"/>
  <c r="AA656" s="1"/>
  <c r="AA655" s="1"/>
  <c r="AA661"/>
  <c r="AA663"/>
  <c r="AA667"/>
  <c r="AA665"/>
  <c r="AA670"/>
  <c r="AA669" s="1"/>
  <c r="AA673"/>
  <c r="AA672" s="1"/>
  <c r="AB816"/>
  <c r="AB815" s="1"/>
  <c r="AB814" s="1"/>
  <c r="AB820"/>
  <c r="AB819" s="1"/>
  <c r="AB818" s="1"/>
  <c r="AB824"/>
  <c r="AB823" s="1"/>
  <c r="AB822" s="1"/>
  <c r="AB828"/>
  <c r="AB827" s="1"/>
  <c r="AB826" s="1"/>
  <c r="AB834"/>
  <c r="AB833" s="1"/>
  <c r="AB831"/>
  <c r="AB830" s="1"/>
  <c r="AC816"/>
  <c r="AC815" s="1"/>
  <c r="AC814" s="1"/>
  <c r="AC820"/>
  <c r="AC819" s="1"/>
  <c r="AC818" s="1"/>
  <c r="AC824"/>
  <c r="AC823" s="1"/>
  <c r="AC822" s="1"/>
  <c r="AC828"/>
  <c r="AC827" s="1"/>
  <c r="AC826" s="1"/>
  <c r="AC834"/>
  <c r="AC833" s="1"/>
  <c r="AC831"/>
  <c r="AC830" s="1"/>
  <c r="AD816"/>
  <c r="AD815" s="1"/>
  <c r="AD814" s="1"/>
  <c r="AD820"/>
  <c r="AD819" s="1"/>
  <c r="AD818" s="1"/>
  <c r="AD824"/>
  <c r="AD823" s="1"/>
  <c r="AD822" s="1"/>
  <c r="AD828"/>
  <c r="AD827" s="1"/>
  <c r="AD826" s="1"/>
  <c r="AD834"/>
  <c r="AD833" s="1"/>
  <c r="AD831"/>
  <c r="AD830" s="1"/>
  <c r="M821"/>
  <c r="S821" s="1"/>
  <c r="Y821" s="1"/>
  <c r="AE821" s="1"/>
  <c r="AE820" s="1"/>
  <c r="AE819" s="1"/>
  <c r="AE818" s="1"/>
  <c r="AE832"/>
  <c r="AE831" s="1"/>
  <c r="AE830" s="1"/>
  <c r="G817"/>
  <c r="M817" s="1"/>
  <c r="S817" s="1"/>
  <c r="Y817" s="1"/>
  <c r="AE817" s="1"/>
  <c r="AE816" s="1"/>
  <c r="AE815" s="1"/>
  <c r="AE814" s="1"/>
  <c r="M825"/>
  <c r="S825" s="1"/>
  <c r="Y825" s="1"/>
  <c r="AE825" s="1"/>
  <c r="AE824" s="1"/>
  <c r="AE823" s="1"/>
  <c r="AE822" s="1"/>
  <c r="S829"/>
  <c r="Y829" s="1"/>
  <c r="AE829" s="1"/>
  <c r="AE828" s="1"/>
  <c r="AE827" s="1"/>
  <c r="AE826" s="1"/>
  <c r="Y835"/>
  <c r="AE835" s="1"/>
  <c r="AE834" s="1"/>
  <c r="AE833" s="1"/>
  <c r="N817"/>
  <c r="T817" s="1"/>
  <c r="Z817" s="1"/>
  <c r="AF817" s="1"/>
  <c r="AF816" s="1"/>
  <c r="AF815" s="1"/>
  <c r="AF814" s="1"/>
  <c r="N821"/>
  <c r="T821" s="1"/>
  <c r="Z821" s="1"/>
  <c r="AF821" s="1"/>
  <c r="AF820" s="1"/>
  <c r="AF819" s="1"/>
  <c r="AF818" s="1"/>
  <c r="N825"/>
  <c r="T825" s="1"/>
  <c r="Z825" s="1"/>
  <c r="AF825" s="1"/>
  <c r="AF824" s="1"/>
  <c r="AF823" s="1"/>
  <c r="AF822" s="1"/>
  <c r="T829"/>
  <c r="Z829" s="1"/>
  <c r="AF829" s="1"/>
  <c r="AF828" s="1"/>
  <c r="AF827" s="1"/>
  <c r="AF826" s="1"/>
  <c r="Z835"/>
  <c r="AF835" s="1"/>
  <c r="AF834" s="1"/>
  <c r="AF833" s="1"/>
  <c r="AF832"/>
  <c r="AF831" s="1"/>
  <c r="AF830" s="1"/>
  <c r="AA820"/>
  <c r="AA819" s="1"/>
  <c r="AA818" s="1"/>
  <c r="AA831"/>
  <c r="AA830" s="1"/>
  <c r="AA816"/>
  <c r="AA815" s="1"/>
  <c r="AA814" s="1"/>
  <c r="AA824"/>
  <c r="AA823" s="1"/>
  <c r="AA822" s="1"/>
  <c r="AA828"/>
  <c r="AA827" s="1"/>
  <c r="AA826" s="1"/>
  <c r="AA834"/>
  <c r="AA833" s="1"/>
  <c r="AD591"/>
  <c r="N20"/>
  <c r="T20" s="1"/>
  <c r="Z20" s="1"/>
  <c r="AF20" s="1"/>
  <c r="AF19" s="1"/>
  <c r="AF18" s="1"/>
  <c r="N23"/>
  <c r="T23" s="1"/>
  <c r="Z23" s="1"/>
  <c r="AF23" s="1"/>
  <c r="AF22" s="1"/>
  <c r="AF21" s="1"/>
  <c r="N26"/>
  <c r="T26" s="1"/>
  <c r="Z26" s="1"/>
  <c r="AF26" s="1"/>
  <c r="AF25" s="1"/>
  <c r="N28"/>
  <c r="T28" s="1"/>
  <c r="Z28" s="1"/>
  <c r="AF28" s="1"/>
  <c r="AF27" s="1"/>
  <c r="N32"/>
  <c r="T32" s="1"/>
  <c r="Z32" s="1"/>
  <c r="AF32" s="1"/>
  <c r="AF31" s="1"/>
  <c r="N30"/>
  <c r="T30" s="1"/>
  <c r="Z30" s="1"/>
  <c r="AF30" s="1"/>
  <c r="AF29" s="1"/>
  <c r="N39"/>
  <c r="T39" s="1"/>
  <c r="Z39" s="1"/>
  <c r="AF39" s="1"/>
  <c r="AF38" s="1"/>
  <c r="N41"/>
  <c r="T41" s="1"/>
  <c r="T43"/>
  <c r="Z43" s="1"/>
  <c r="AF43" s="1"/>
  <c r="N44"/>
  <c r="T44" s="1"/>
  <c r="Z44" s="1"/>
  <c r="N59"/>
  <c r="T59" s="1"/>
  <c r="Z59" s="1"/>
  <c r="AF59" s="1"/>
  <c r="AF58" s="1"/>
  <c r="N57"/>
  <c r="T57" s="1"/>
  <c r="Z57" s="1"/>
  <c r="AF57" s="1"/>
  <c r="AF56" s="1"/>
  <c r="N64"/>
  <c r="T64" s="1"/>
  <c r="Z64" s="1"/>
  <c r="AF64" s="1"/>
  <c r="AF63" s="1"/>
  <c r="AF62" s="1"/>
  <c r="N52"/>
  <c r="T52" s="1"/>
  <c r="Z52" s="1"/>
  <c r="AF52" s="1"/>
  <c r="AF51" s="1"/>
  <c r="AF50" s="1"/>
  <c r="AF49" s="1"/>
  <c r="AF48" s="1"/>
  <c r="AF47" s="1"/>
  <c r="N73"/>
  <c r="T73" s="1"/>
  <c r="Z73" s="1"/>
  <c r="AF73" s="1"/>
  <c r="AF72" s="1"/>
  <c r="AF71" s="1"/>
  <c r="AF70" s="1"/>
  <c r="AF69" s="1"/>
  <c r="AF68" s="1"/>
  <c r="N80"/>
  <c r="T80" s="1"/>
  <c r="Z80" s="1"/>
  <c r="AF80" s="1"/>
  <c r="AF79" s="1"/>
  <c r="N82"/>
  <c r="T82" s="1"/>
  <c r="Z82" s="1"/>
  <c r="AF82" s="1"/>
  <c r="AF81" s="1"/>
  <c r="T84"/>
  <c r="Z84" s="1"/>
  <c r="AF84" s="1"/>
  <c r="AF83" s="1"/>
  <c r="N86"/>
  <c r="T86" s="1"/>
  <c r="Z86" s="1"/>
  <c r="AF86" s="1"/>
  <c r="AF85" s="1"/>
  <c r="N90"/>
  <c r="T90" s="1"/>
  <c r="Z90" s="1"/>
  <c r="AF90" s="1"/>
  <c r="AF89" s="1"/>
  <c r="AF88" s="1"/>
  <c r="N93"/>
  <c r="T93" s="1"/>
  <c r="Z93" s="1"/>
  <c r="AF93" s="1"/>
  <c r="AF92" s="1"/>
  <c r="AF91" s="1"/>
  <c r="N96"/>
  <c r="T96" s="1"/>
  <c r="Z96" s="1"/>
  <c r="AF96" s="1"/>
  <c r="AF95" s="1"/>
  <c r="AF94" s="1"/>
  <c r="N99"/>
  <c r="T99" s="1"/>
  <c r="Z99" s="1"/>
  <c r="AF99" s="1"/>
  <c r="AF98" s="1"/>
  <c r="AF97" s="1"/>
  <c r="N102"/>
  <c r="T102" s="1"/>
  <c r="Z102" s="1"/>
  <c r="AF102" s="1"/>
  <c r="AF101" s="1"/>
  <c r="AF100" s="1"/>
  <c r="N105"/>
  <c r="T105" s="1"/>
  <c r="Z105" s="1"/>
  <c r="AF105" s="1"/>
  <c r="AF104" s="1"/>
  <c r="AF103" s="1"/>
  <c r="N108"/>
  <c r="T108"/>
  <c r="Z108" s="1"/>
  <c r="AF108" s="1"/>
  <c r="AF107" s="1"/>
  <c r="AF106" s="1"/>
  <c r="N116"/>
  <c r="T116" s="1"/>
  <c r="Z116" s="1"/>
  <c r="AF116" s="1"/>
  <c r="AF115" s="1"/>
  <c r="AF114" s="1"/>
  <c r="AF113" s="1"/>
  <c r="AF112" s="1"/>
  <c r="AF111" s="1"/>
  <c r="AF110" s="1"/>
  <c r="N125"/>
  <c r="T125" s="1"/>
  <c r="Z125" s="1"/>
  <c r="AF125" s="1"/>
  <c r="AF124" s="1"/>
  <c r="N127"/>
  <c r="T127" s="1"/>
  <c r="Z127" s="1"/>
  <c r="AF127" s="1"/>
  <c r="AF126" s="1"/>
  <c r="N129"/>
  <c r="T129" s="1"/>
  <c r="Z129" s="1"/>
  <c r="AF129" s="1"/>
  <c r="AF128" s="1"/>
  <c r="N145"/>
  <c r="T145" s="1"/>
  <c r="Z145" s="1"/>
  <c r="AF145" s="1"/>
  <c r="N146"/>
  <c r="T146" s="1"/>
  <c r="Z146" s="1"/>
  <c r="AF146" s="1"/>
  <c r="N143"/>
  <c r="T143" s="1"/>
  <c r="Z143" s="1"/>
  <c r="AF143" s="1"/>
  <c r="AF142" s="1"/>
  <c r="N152"/>
  <c r="T152" s="1"/>
  <c r="Z152" s="1"/>
  <c r="AF152" s="1"/>
  <c r="AF150" s="1"/>
  <c r="N156"/>
  <c r="T156" s="1"/>
  <c r="Z156" s="1"/>
  <c r="AF156" s="1"/>
  <c r="AF155" s="1"/>
  <c r="AF154" s="1"/>
  <c r="AF153" s="1"/>
  <c r="T160"/>
  <c r="Z160" s="1"/>
  <c r="AF160" s="1"/>
  <c r="AF159" s="1"/>
  <c r="AF158" s="1"/>
  <c r="AF157" s="1"/>
  <c r="N136"/>
  <c r="T136" s="1"/>
  <c r="Z136" s="1"/>
  <c r="AF136" s="1"/>
  <c r="AF131" s="1"/>
  <c r="N169"/>
  <c r="T169" s="1"/>
  <c r="Z169" s="1"/>
  <c r="AF169" s="1"/>
  <c r="AF168" s="1"/>
  <c r="N171"/>
  <c r="T171" s="1"/>
  <c r="Z171" s="1"/>
  <c r="AF171" s="1"/>
  <c r="AF170" s="1"/>
  <c r="N174"/>
  <c r="T174" s="1"/>
  <c r="Z174" s="1"/>
  <c r="AF174" s="1"/>
  <c r="AF173" s="1"/>
  <c r="AF172" s="1"/>
  <c r="N188"/>
  <c r="T188" s="1"/>
  <c r="Z188" s="1"/>
  <c r="AF188" s="1"/>
  <c r="AF187" s="1"/>
  <c r="AF186" s="1"/>
  <c r="AF185" s="1"/>
  <c r="AF184" s="1"/>
  <c r="AF183" s="1"/>
  <c r="N195"/>
  <c r="T195" s="1"/>
  <c r="Z195" s="1"/>
  <c r="AF195" s="1"/>
  <c r="AF194" s="1"/>
  <c r="AF193" s="1"/>
  <c r="AF192" s="1"/>
  <c r="AF191" s="1"/>
  <c r="AF190" s="1"/>
  <c r="N181"/>
  <c r="T181" s="1"/>
  <c r="Z181" s="1"/>
  <c r="N1356"/>
  <c r="T1356" s="1"/>
  <c r="Z1356" s="1"/>
  <c r="AF1356" s="1"/>
  <c r="AF1355" s="1"/>
  <c r="AF1354" s="1"/>
  <c r="AF1353" s="1"/>
  <c r="AF1352" s="1"/>
  <c r="N1351"/>
  <c r="T1351" s="1"/>
  <c r="Z1351" s="1"/>
  <c r="AF1351" s="1"/>
  <c r="AF1350" s="1"/>
  <c r="AF1349" s="1"/>
  <c r="AF1348" s="1"/>
  <c r="AF1347" s="1"/>
  <c r="N240"/>
  <c r="T240" s="1"/>
  <c r="Z240" s="1"/>
  <c r="AF240" s="1"/>
  <c r="AF239" s="1"/>
  <c r="N244"/>
  <c r="T244" s="1"/>
  <c r="Z244" s="1"/>
  <c r="AF244" s="1"/>
  <c r="AF243" s="1"/>
  <c r="N242"/>
  <c r="T242" s="1"/>
  <c r="Z242" s="1"/>
  <c r="AF242" s="1"/>
  <c r="AF241" s="1"/>
  <c r="N268"/>
  <c r="T268" s="1"/>
  <c r="Z268" s="1"/>
  <c r="AF268" s="1"/>
  <c r="AF267" s="1"/>
  <c r="AF266" s="1"/>
  <c r="N272"/>
  <c r="T272" s="1"/>
  <c r="Z272" s="1"/>
  <c r="AF272" s="1"/>
  <c r="AF271" s="1"/>
  <c r="AF270" s="1"/>
  <c r="AF269" s="1"/>
  <c r="N276"/>
  <c r="T276" s="1"/>
  <c r="Z276" s="1"/>
  <c r="AF276" s="1"/>
  <c r="AF275" s="1"/>
  <c r="N278"/>
  <c r="T278" s="1"/>
  <c r="Z278" s="1"/>
  <c r="AF278" s="1"/>
  <c r="AF277" s="1"/>
  <c r="N280"/>
  <c r="T280" s="1"/>
  <c r="Z280" s="1"/>
  <c r="AF280" s="1"/>
  <c r="AF279" s="1"/>
  <c r="N263"/>
  <c r="T263" s="1"/>
  <c r="Z263" s="1"/>
  <c r="AF263" s="1"/>
  <c r="AF262" s="1"/>
  <c r="AF261" s="1"/>
  <c r="AF260" s="1"/>
  <c r="AF259" s="1"/>
  <c r="N258"/>
  <c r="T258" s="1"/>
  <c r="Z258" s="1"/>
  <c r="AF258" s="1"/>
  <c r="AF257" s="1"/>
  <c r="AF256" s="1"/>
  <c r="AF255" s="1"/>
  <c r="AF254" s="1"/>
  <c r="N287"/>
  <c r="T287" s="1"/>
  <c r="Z287" s="1"/>
  <c r="AF287" s="1"/>
  <c r="AF286" s="1"/>
  <c r="AF285" s="1"/>
  <c r="AF284" s="1"/>
  <c r="AF283" s="1"/>
  <c r="AF282" s="1"/>
  <c r="N251"/>
  <c r="T251" s="1"/>
  <c r="Z251" s="1"/>
  <c r="AF251" s="1"/>
  <c r="AF250" s="1"/>
  <c r="AF249" s="1"/>
  <c r="AF248" s="1"/>
  <c r="AF247" s="1"/>
  <c r="AF246" s="1"/>
  <c r="N296"/>
  <c r="T296" s="1"/>
  <c r="Z296" s="1"/>
  <c r="AF296" s="1"/>
  <c r="AF295" s="1"/>
  <c r="AF293" s="1"/>
  <c r="AF292" s="1"/>
  <c r="AF291" s="1"/>
  <c r="AF289" s="1"/>
  <c r="N310"/>
  <c r="T310" s="1"/>
  <c r="Z310" s="1"/>
  <c r="AF310" s="1"/>
  <c r="AF309" s="1"/>
  <c r="AF308" s="1"/>
  <c r="N313"/>
  <c r="T313" s="1"/>
  <c r="Z313" s="1"/>
  <c r="AF313" s="1"/>
  <c r="AF312" s="1"/>
  <c r="AF311" s="1"/>
  <c r="N316"/>
  <c r="T316" s="1"/>
  <c r="Z316" s="1"/>
  <c r="AF316" s="1"/>
  <c r="AF315" s="1"/>
  <c r="AF314" s="1"/>
  <c r="N319"/>
  <c r="T319" s="1"/>
  <c r="Z319" s="1"/>
  <c r="AF319" s="1"/>
  <c r="AF318" s="1"/>
  <c r="AF317" s="1"/>
  <c r="N322"/>
  <c r="T322" s="1"/>
  <c r="Z322" s="1"/>
  <c r="AF322" s="1"/>
  <c r="AF321" s="1"/>
  <c r="AF320" s="1"/>
  <c r="N329"/>
  <c r="T329" s="1"/>
  <c r="Z329" s="1"/>
  <c r="AF329" s="1"/>
  <c r="AF328" s="1"/>
  <c r="AF327" s="1"/>
  <c r="AF326" s="1"/>
  <c r="AF325" s="1"/>
  <c r="N340"/>
  <c r="T340" s="1"/>
  <c r="Z340" s="1"/>
  <c r="AF340" s="1"/>
  <c r="AF339" s="1"/>
  <c r="AF338" s="1"/>
  <c r="N343"/>
  <c r="T343" s="1"/>
  <c r="Z343" s="1"/>
  <c r="AF343" s="1"/>
  <c r="AF342" s="1"/>
  <c r="AF341" s="1"/>
  <c r="N346"/>
  <c r="T346" s="1"/>
  <c r="Z346" s="1"/>
  <c r="AF346" s="1"/>
  <c r="AF345" s="1"/>
  <c r="AF344" s="1"/>
  <c r="N351"/>
  <c r="T351" s="1"/>
  <c r="Z351" s="1"/>
  <c r="AF351" s="1"/>
  <c r="AF350" s="1"/>
  <c r="AF349" s="1"/>
  <c r="AF348" s="1"/>
  <c r="N355"/>
  <c r="T355" s="1"/>
  <c r="Z355" s="1"/>
  <c r="AF355" s="1"/>
  <c r="AF354" s="1"/>
  <c r="N357"/>
  <c r="T357" s="1"/>
  <c r="Z357" s="1"/>
  <c r="AF357" s="1"/>
  <c r="AF356" s="1"/>
  <c r="N359"/>
  <c r="T359" s="1"/>
  <c r="Z359" s="1"/>
  <c r="AF359" s="1"/>
  <c r="AF358" s="1"/>
  <c r="N335"/>
  <c r="T335" s="1"/>
  <c r="Z335" s="1"/>
  <c r="AF335" s="1"/>
  <c r="AF334" s="1"/>
  <c r="AF333" s="1"/>
  <c r="AF332" s="1"/>
  <c r="AF331" s="1"/>
  <c r="N367"/>
  <c r="T367" s="1"/>
  <c r="Z367" s="1"/>
  <c r="AF367" s="1"/>
  <c r="AF366" s="1"/>
  <c r="AF365" s="1"/>
  <c r="AF364" s="1"/>
  <c r="AF363" s="1"/>
  <c r="AF362" s="1"/>
  <c r="AF361" s="1"/>
  <c r="N375"/>
  <c r="T375" s="1"/>
  <c r="Z375" s="1"/>
  <c r="AF375" s="1"/>
  <c r="AF374" s="1"/>
  <c r="AF373" s="1"/>
  <c r="AF372" s="1"/>
  <c r="AF371" s="1"/>
  <c r="AF369" s="1"/>
  <c r="N384"/>
  <c r="T384" s="1"/>
  <c r="Z384" s="1"/>
  <c r="AF384" s="1"/>
  <c r="AF383" s="1"/>
  <c r="AF382" s="1"/>
  <c r="AF381" s="1"/>
  <c r="AF380" s="1"/>
  <c r="N389"/>
  <c r="T389" s="1"/>
  <c r="Z389" s="1"/>
  <c r="AF389" s="1"/>
  <c r="AF388" s="1"/>
  <c r="AF387" s="1"/>
  <c r="AF386" s="1"/>
  <c r="AF385" s="1"/>
  <c r="N394"/>
  <c r="T394" s="1"/>
  <c r="Z394" s="1"/>
  <c r="AF394" s="1"/>
  <c r="AF393" s="1"/>
  <c r="AF391" s="1"/>
  <c r="AF390" s="1"/>
  <c r="N401"/>
  <c r="T401" s="1"/>
  <c r="Z401" s="1"/>
  <c r="AF401" s="1"/>
  <c r="AF400" s="1"/>
  <c r="AF399" s="1"/>
  <c r="AF398" s="1"/>
  <c r="AF397" s="1"/>
  <c r="AF396" s="1"/>
  <c r="N405"/>
  <c r="T405" s="1"/>
  <c r="Z405" s="1"/>
  <c r="AF405" s="1"/>
  <c r="AF404" s="1"/>
  <c r="AF403" s="1"/>
  <c r="AF402" s="1"/>
  <c r="N421"/>
  <c r="T421" s="1"/>
  <c r="Z421" s="1"/>
  <c r="AF421" s="1"/>
  <c r="AF420" s="1"/>
  <c r="AF419" s="1"/>
  <c r="AF418" s="1"/>
  <c r="N425"/>
  <c r="T425" s="1"/>
  <c r="Z425" s="1"/>
  <c r="AF425" s="1"/>
  <c r="AF424" s="1"/>
  <c r="AF423" s="1"/>
  <c r="AF422" s="1"/>
  <c r="N429"/>
  <c r="T429" s="1"/>
  <c r="Z429" s="1"/>
  <c r="AF429" s="1"/>
  <c r="AF428" s="1"/>
  <c r="AF427" s="1"/>
  <c r="AF426" s="1"/>
  <c r="T433"/>
  <c r="Z433" s="1"/>
  <c r="AF433" s="1"/>
  <c r="AF432" s="1"/>
  <c r="AF431" s="1"/>
  <c r="AF430" s="1"/>
  <c r="AF434"/>
  <c r="N443"/>
  <c r="T443" s="1"/>
  <c r="Z443" s="1"/>
  <c r="AF443" s="1"/>
  <c r="AF442" s="1"/>
  <c r="AF441" s="1"/>
  <c r="AF440" s="1"/>
  <c r="AF439" s="1"/>
  <c r="N450"/>
  <c r="T450" s="1"/>
  <c r="Z450" s="1"/>
  <c r="AF450" s="1"/>
  <c r="AF449" s="1"/>
  <c r="AF448" s="1"/>
  <c r="AF447" s="1"/>
  <c r="N454"/>
  <c r="T454" s="1"/>
  <c r="Z454" s="1"/>
  <c r="AF454" s="1"/>
  <c r="AF453" s="1"/>
  <c r="AF452" s="1"/>
  <c r="AF451" s="1"/>
  <c r="N464"/>
  <c r="T464" s="1"/>
  <c r="Z464" s="1"/>
  <c r="AF464" s="1"/>
  <c r="N465"/>
  <c r="T465" s="1"/>
  <c r="Z465" s="1"/>
  <c r="AF465" s="1"/>
  <c r="N468"/>
  <c r="T468" s="1"/>
  <c r="Z468" s="1"/>
  <c r="AF468" s="1"/>
  <c r="AF467" s="1"/>
  <c r="AF466" s="1"/>
  <c r="N471"/>
  <c r="T471" s="1"/>
  <c r="Z471" s="1"/>
  <c r="AF471" s="1"/>
  <c r="AF470" s="1"/>
  <c r="AF469" s="1"/>
  <c r="N474"/>
  <c r="T474" s="1"/>
  <c r="Z474" s="1"/>
  <c r="AF474" s="1"/>
  <c r="N475"/>
  <c r="T475" s="1"/>
  <c r="Z475" s="1"/>
  <c r="AF475" s="1"/>
  <c r="N461"/>
  <c r="T461" s="1"/>
  <c r="Z461" s="1"/>
  <c r="AF461" s="1"/>
  <c r="AF460" s="1"/>
  <c r="AF459" s="1"/>
  <c r="N482"/>
  <c r="T482" s="1"/>
  <c r="Z482" s="1"/>
  <c r="AF482" s="1"/>
  <c r="N483"/>
  <c r="T483" s="1"/>
  <c r="Z483" s="1"/>
  <c r="AF483" s="1"/>
  <c r="N486"/>
  <c r="T486" s="1"/>
  <c r="Z486" s="1"/>
  <c r="AF486" s="1"/>
  <c r="AF485" s="1"/>
  <c r="AF484" s="1"/>
  <c r="N489"/>
  <c r="T489" s="1"/>
  <c r="Z489" s="1"/>
  <c r="AF489" s="1"/>
  <c r="AF488" s="1"/>
  <c r="AF487" s="1"/>
  <c r="N492"/>
  <c r="T492" s="1"/>
  <c r="Z492" s="1"/>
  <c r="AF492" s="1"/>
  <c r="N493"/>
  <c r="T493" s="1"/>
  <c r="Z493" s="1"/>
  <c r="AF493" s="1"/>
  <c r="N479"/>
  <c r="T479" s="1"/>
  <c r="Z479" s="1"/>
  <c r="AF479" s="1"/>
  <c r="AF478" s="1"/>
  <c r="AF477" s="1"/>
  <c r="N501"/>
  <c r="T501" s="1"/>
  <c r="Z501" s="1"/>
  <c r="AF501" s="1"/>
  <c r="N502"/>
  <c r="T502" s="1"/>
  <c r="Z502" s="1"/>
  <c r="AF502" s="1"/>
  <c r="N497"/>
  <c r="T497"/>
  <c r="Z497" s="1"/>
  <c r="AF497" s="1"/>
  <c r="AF496" s="1"/>
  <c r="AF495" s="1"/>
  <c r="AF494" s="1"/>
  <c r="T506"/>
  <c r="Z506" s="1"/>
  <c r="AF506" s="1"/>
  <c r="T507"/>
  <c r="Z507" s="1"/>
  <c r="AF507" s="1"/>
  <c r="N512"/>
  <c r="T512"/>
  <c r="Z512" s="1"/>
  <c r="AF512" s="1"/>
  <c r="N513"/>
  <c r="T513" s="1"/>
  <c r="Z513" s="1"/>
  <c r="AF513" s="1"/>
  <c r="N518"/>
  <c r="T518" s="1"/>
  <c r="Z518" s="1"/>
  <c r="N532"/>
  <c r="T532" s="1"/>
  <c r="Z532" s="1"/>
  <c r="AF532" s="1"/>
  <c r="AF531" s="1"/>
  <c r="AF530" s="1"/>
  <c r="AF529" s="1"/>
  <c r="AF528" s="1"/>
  <c r="AF527" s="1"/>
  <c r="N541"/>
  <c r="T541" s="1"/>
  <c r="Z541" s="1"/>
  <c r="AF541" s="1"/>
  <c r="N542"/>
  <c r="T542" s="1"/>
  <c r="Z542" s="1"/>
  <c r="AF542" s="1"/>
  <c r="N546"/>
  <c r="T546" s="1"/>
  <c r="Z546" s="1"/>
  <c r="AF546" s="1"/>
  <c r="N547"/>
  <c r="T547" s="1"/>
  <c r="Z547" s="1"/>
  <c r="AF547" s="1"/>
  <c r="N551"/>
  <c r="T551" s="1"/>
  <c r="Z551" s="1"/>
  <c r="AF551" s="1"/>
  <c r="AF550" s="1"/>
  <c r="AF549" s="1"/>
  <c r="AF548" s="1"/>
  <c r="AD555"/>
  <c r="T555"/>
  <c r="Z555" s="1"/>
  <c r="AF555" s="1"/>
  <c r="T556"/>
  <c r="Z556" s="1"/>
  <c r="AF556" s="1"/>
  <c r="AD559"/>
  <c r="T559"/>
  <c r="Z559" s="1"/>
  <c r="T560"/>
  <c r="Z560" s="1"/>
  <c r="AF560" s="1"/>
  <c r="N572"/>
  <c r="T572" s="1"/>
  <c r="Z572" s="1"/>
  <c r="AF572" s="1"/>
  <c r="AF571" s="1"/>
  <c r="AF570" s="1"/>
  <c r="AF569" s="1"/>
  <c r="N576"/>
  <c r="T576" s="1"/>
  <c r="Z576" s="1"/>
  <c r="N580"/>
  <c r="T580" s="1"/>
  <c r="Z580" s="1"/>
  <c r="AF580" s="1"/>
  <c r="AF579" s="1"/>
  <c r="AF578" s="1"/>
  <c r="AF577" s="1"/>
  <c r="Z584"/>
  <c r="AF584" s="1"/>
  <c r="AF583" s="1"/>
  <c r="AF582" s="1"/>
  <c r="T587"/>
  <c r="Z587" s="1"/>
  <c r="AF587" s="1"/>
  <c r="T588"/>
  <c r="Z588" s="1"/>
  <c r="AF588" s="1"/>
  <c r="T591"/>
  <c r="Z591" s="1"/>
  <c r="AF591" s="1"/>
  <c r="AF590" s="1"/>
  <c r="AF589" s="1"/>
  <c r="T594"/>
  <c r="Z594" s="1"/>
  <c r="AF594" s="1"/>
  <c r="AF593" s="1"/>
  <c r="AF592" s="1"/>
  <c r="N599"/>
  <c r="T599" s="1"/>
  <c r="Z599" s="1"/>
  <c r="AF599" s="1"/>
  <c r="AF598" s="1"/>
  <c r="AF597" s="1"/>
  <c r="AF596" s="1"/>
  <c r="AF595" s="1"/>
  <c r="N636"/>
  <c r="T636" s="1"/>
  <c r="Z636" s="1"/>
  <c r="AF636" s="1"/>
  <c r="AF635" s="1"/>
  <c r="AF634" s="1"/>
  <c r="AF633" s="1"/>
  <c r="AF632" s="1"/>
  <c r="N643"/>
  <c r="T643" s="1"/>
  <c r="Z643" s="1"/>
  <c r="AF643" s="1"/>
  <c r="AF642" s="1"/>
  <c r="AF641" s="1"/>
  <c r="AF640" s="1"/>
  <c r="AF639" s="1"/>
  <c r="AF638" s="1"/>
  <c r="N647"/>
  <c r="T647" s="1"/>
  <c r="Z647" s="1"/>
  <c r="AF647" s="1"/>
  <c r="AF646" s="1"/>
  <c r="AF645" s="1"/>
  <c r="AF644" s="1"/>
  <c r="N681"/>
  <c r="T681" s="1"/>
  <c r="Z681" s="1"/>
  <c r="AF681" s="1"/>
  <c r="AF680" s="1"/>
  <c r="AF679" s="1"/>
  <c r="N684"/>
  <c r="T684" s="1"/>
  <c r="Z684" s="1"/>
  <c r="AF684" s="1"/>
  <c r="AF683" s="1"/>
  <c r="AF682" s="1"/>
  <c r="N688"/>
  <c r="T688" s="1"/>
  <c r="Z688" s="1"/>
  <c r="AF688" s="1"/>
  <c r="AF687" s="1"/>
  <c r="AF686" s="1"/>
  <c r="AF685" s="1"/>
  <c r="N697"/>
  <c r="T697" s="1"/>
  <c r="Z697" s="1"/>
  <c r="AF697" s="1"/>
  <c r="AF696" s="1"/>
  <c r="AF695" s="1"/>
  <c r="AF694" s="1"/>
  <c r="N711"/>
  <c r="T711" s="1"/>
  <c r="Z711" s="1"/>
  <c r="AF711" s="1"/>
  <c r="AF710" s="1"/>
  <c r="AF709" s="1"/>
  <c r="T714"/>
  <c r="Z714" s="1"/>
  <c r="AF714" s="1"/>
  <c r="AF713" s="1"/>
  <c r="AF712" s="1"/>
  <c r="T707"/>
  <c r="Z707" s="1"/>
  <c r="AF707" s="1"/>
  <c r="AF706" s="1"/>
  <c r="AF705" s="1"/>
  <c r="AF704" s="1"/>
  <c r="N719"/>
  <c r="T719" s="1"/>
  <c r="Z719" s="1"/>
  <c r="AF719" s="1"/>
  <c r="AF718" s="1"/>
  <c r="AF717" s="1"/>
  <c r="AF716" s="1"/>
  <c r="AF715" s="1"/>
  <c r="N726"/>
  <c r="T726" s="1"/>
  <c r="Z726" s="1"/>
  <c r="AF726" s="1"/>
  <c r="AF725" s="1"/>
  <c r="AF724" s="1"/>
  <c r="AF723" s="1"/>
  <c r="AF722" s="1"/>
  <c r="AF721" s="1"/>
  <c r="N757"/>
  <c r="T757" s="1"/>
  <c r="Z757" s="1"/>
  <c r="AF757" s="1"/>
  <c r="AF756" s="1"/>
  <c r="AF755" s="1"/>
  <c r="AF754" s="1"/>
  <c r="AF753" s="1"/>
  <c r="AF752" s="1"/>
  <c r="N744"/>
  <c r="T744" s="1"/>
  <c r="Z744" s="1"/>
  <c r="AF744" s="1"/>
  <c r="AF743" s="1"/>
  <c r="AF742" s="1"/>
  <c r="AF741" s="1"/>
  <c r="AF740" s="1"/>
  <c r="T733"/>
  <c r="Z733" s="1"/>
  <c r="AF733" s="1"/>
  <c r="AF732" s="1"/>
  <c r="AF731" s="1"/>
  <c r="AF730" s="1"/>
  <c r="N736"/>
  <c r="T736" s="1"/>
  <c r="Z736" s="1"/>
  <c r="AF736" s="1"/>
  <c r="AF735" s="1"/>
  <c r="AF734" s="1"/>
  <c r="T739"/>
  <c r="Z739" s="1"/>
  <c r="AF739" s="1"/>
  <c r="AF738" s="1"/>
  <c r="AF737" s="1"/>
  <c r="N764"/>
  <c r="T764" s="1"/>
  <c r="Z764" s="1"/>
  <c r="AF764" s="1"/>
  <c r="AF763" s="1"/>
  <c r="AF762" s="1"/>
  <c r="AF761" s="1"/>
  <c r="AF760" s="1"/>
  <c r="AF759" s="1"/>
  <c r="N750"/>
  <c r="T750" s="1"/>
  <c r="Z750" s="1"/>
  <c r="AF750" s="1"/>
  <c r="AF749" s="1"/>
  <c r="AF748" s="1"/>
  <c r="AF747" s="1"/>
  <c r="AF746" s="1"/>
  <c r="N773"/>
  <c r="T773" s="1"/>
  <c r="Z773" s="1"/>
  <c r="AF773" s="1"/>
  <c r="AF772" s="1"/>
  <c r="AF771" s="1"/>
  <c r="N776"/>
  <c r="T776" s="1"/>
  <c r="Z776" s="1"/>
  <c r="AF776" s="1"/>
  <c r="AF775" s="1"/>
  <c r="AF774" s="1"/>
  <c r="N779"/>
  <c r="T779" s="1"/>
  <c r="N782"/>
  <c r="T782" s="1"/>
  <c r="Z782" s="1"/>
  <c r="AF782" s="1"/>
  <c r="AF781" s="1"/>
  <c r="AF780" s="1"/>
  <c r="N785"/>
  <c r="T785" s="1"/>
  <c r="Z785" s="1"/>
  <c r="AF785" s="1"/>
  <c r="AF784" s="1"/>
  <c r="AF783" s="1"/>
  <c r="N788"/>
  <c r="T788" s="1"/>
  <c r="Z788" s="1"/>
  <c r="AF788" s="1"/>
  <c r="AF787" s="1"/>
  <c r="AF786" s="1"/>
  <c r="N791"/>
  <c r="T791" s="1"/>
  <c r="Z791" s="1"/>
  <c r="AF791" s="1"/>
  <c r="AF790" s="1"/>
  <c r="AF789" s="1"/>
  <c r="N798"/>
  <c r="T798" s="1"/>
  <c r="Z798" s="1"/>
  <c r="AF798" s="1"/>
  <c r="AF797" s="1"/>
  <c r="AF796" s="1"/>
  <c r="AF795" s="1"/>
  <c r="AF794" s="1"/>
  <c r="AF793" s="1"/>
  <c r="N808"/>
  <c r="T808" s="1"/>
  <c r="Z808" s="1"/>
  <c r="AF808" s="1"/>
  <c r="AF807" s="1"/>
  <c r="AF806" s="1"/>
  <c r="N805"/>
  <c r="T805" s="1"/>
  <c r="Z805" s="1"/>
  <c r="AF805" s="1"/>
  <c r="AF804" s="1"/>
  <c r="AF803" s="1"/>
  <c r="N845"/>
  <c r="T845" s="1"/>
  <c r="Z845" s="1"/>
  <c r="AF845" s="1"/>
  <c r="AF844" s="1"/>
  <c r="AF843" s="1"/>
  <c r="AF842" s="1"/>
  <c r="AF841" s="1"/>
  <c r="N840"/>
  <c r="T840" s="1"/>
  <c r="Z840" s="1"/>
  <c r="AF840" s="1"/>
  <c r="AF839" s="1"/>
  <c r="AF838" s="1"/>
  <c r="AF837" s="1"/>
  <c r="AF836" s="1"/>
  <c r="N849"/>
  <c r="T849" s="1"/>
  <c r="Z849" s="1"/>
  <c r="AF849" s="1"/>
  <c r="AF848" s="1"/>
  <c r="AF847" s="1"/>
  <c r="AF846" s="1"/>
  <c r="N856"/>
  <c r="T856" s="1"/>
  <c r="Z856" s="1"/>
  <c r="AF856" s="1"/>
  <c r="AF855" s="1"/>
  <c r="AF854" s="1"/>
  <c r="AF853" s="1"/>
  <c r="N860"/>
  <c r="T860" s="1"/>
  <c r="Z860" s="1"/>
  <c r="AF860" s="1"/>
  <c r="AF859" s="1"/>
  <c r="AF858" s="1"/>
  <c r="N863"/>
  <c r="T863" s="1"/>
  <c r="Z863" s="1"/>
  <c r="AF863" s="1"/>
  <c r="AF862" s="1"/>
  <c r="AF861" s="1"/>
  <c r="N868"/>
  <c r="T868" s="1"/>
  <c r="Z868" s="1"/>
  <c r="AF868" s="1"/>
  <c r="AF867" s="1"/>
  <c r="AF866" s="1"/>
  <c r="AF865" s="1"/>
  <c r="AF864" s="1"/>
  <c r="N875"/>
  <c r="T875" s="1"/>
  <c r="Z875" s="1"/>
  <c r="AF875" s="1"/>
  <c r="AF874" s="1"/>
  <c r="AF873" s="1"/>
  <c r="AF872" s="1"/>
  <c r="AF871" s="1"/>
  <c r="AF870" s="1"/>
  <c r="N884"/>
  <c r="T884" s="1"/>
  <c r="Z884" s="1"/>
  <c r="AF884" s="1"/>
  <c r="AF883" s="1"/>
  <c r="AF880" s="1"/>
  <c r="AF879" s="1"/>
  <c r="AF877" s="1"/>
  <c r="N893"/>
  <c r="T893" s="1"/>
  <c r="Z893" s="1"/>
  <c r="AF893" s="1"/>
  <c r="AF892" s="1"/>
  <c r="AF891" s="1"/>
  <c r="AF890" s="1"/>
  <c r="AF889" s="1"/>
  <c r="AF888" s="1"/>
  <c r="N900"/>
  <c r="T900" s="1"/>
  <c r="Z900" s="1"/>
  <c r="AF900" s="1"/>
  <c r="AF899" s="1"/>
  <c r="AF898" s="1"/>
  <c r="AF897" s="1"/>
  <c r="N903"/>
  <c r="T903" s="1"/>
  <c r="Z903" s="1"/>
  <c r="AF903" s="1"/>
  <c r="AF902" s="1"/>
  <c r="AF901" s="1"/>
  <c r="N906"/>
  <c r="T906" s="1"/>
  <c r="Z906" s="1"/>
  <c r="AF906" s="1"/>
  <c r="AF905" s="1"/>
  <c r="AF904" s="1"/>
  <c r="N909"/>
  <c r="T909" s="1"/>
  <c r="Z909" s="1"/>
  <c r="AF909" s="1"/>
  <c r="AF908" s="1"/>
  <c r="AF907" s="1"/>
  <c r="N915"/>
  <c r="T915" s="1"/>
  <c r="Z915" s="1"/>
  <c r="AF915" s="1"/>
  <c r="AF914" s="1"/>
  <c r="AF913" s="1"/>
  <c r="AF912" s="1"/>
  <c r="AF911" s="1"/>
  <c r="N922"/>
  <c r="T922" s="1"/>
  <c r="Z922" s="1"/>
  <c r="AF922" s="1"/>
  <c r="AF921" s="1"/>
  <c r="AF920" s="1"/>
  <c r="AF919" s="1"/>
  <c r="AF918" s="1"/>
  <c r="N927"/>
  <c r="T927" s="1"/>
  <c r="Z927" s="1"/>
  <c r="AF927" s="1"/>
  <c r="AF926" s="1"/>
  <c r="AF925" s="1"/>
  <c r="AF924" s="1"/>
  <c r="AF923" s="1"/>
  <c r="N932"/>
  <c r="T932" s="1"/>
  <c r="Z932" s="1"/>
  <c r="AF932" s="1"/>
  <c r="AF931" s="1"/>
  <c r="AF930" s="1"/>
  <c r="AF929" s="1"/>
  <c r="AF928" s="1"/>
  <c r="N937"/>
  <c r="T937" s="1"/>
  <c r="Z937" s="1"/>
  <c r="AF937" s="1"/>
  <c r="AF936" s="1"/>
  <c r="AF935" s="1"/>
  <c r="AF934" s="1"/>
  <c r="AF933" s="1"/>
  <c r="N944"/>
  <c r="T944" s="1"/>
  <c r="Z944" s="1"/>
  <c r="AF944" s="1"/>
  <c r="AF943" s="1"/>
  <c r="AF942" s="1"/>
  <c r="AF941" s="1"/>
  <c r="AF940" s="1"/>
  <c r="N954"/>
  <c r="T954" s="1"/>
  <c r="Z954" s="1"/>
  <c r="AF954" s="1"/>
  <c r="AF953" s="1"/>
  <c r="AF952" s="1"/>
  <c r="AF951" s="1"/>
  <c r="AF950" s="1"/>
  <c r="N959"/>
  <c r="T959" s="1"/>
  <c r="Z959" s="1"/>
  <c r="AF959" s="1"/>
  <c r="AF958" s="1"/>
  <c r="AF957" s="1"/>
  <c r="AF956" s="1"/>
  <c r="AF955" s="1"/>
  <c r="N949"/>
  <c r="T949" s="1"/>
  <c r="Z949" s="1"/>
  <c r="AF949" s="1"/>
  <c r="AF948" s="1"/>
  <c r="AF947" s="1"/>
  <c r="AF946" s="1"/>
  <c r="AF945" s="1"/>
  <c r="N976"/>
  <c r="T976" s="1"/>
  <c r="Z976" s="1"/>
  <c r="AF976" s="1"/>
  <c r="AF975" s="1"/>
  <c r="AF974" s="1"/>
  <c r="AF973" s="1"/>
  <c r="AF972" s="1"/>
  <c r="N971"/>
  <c r="T971" s="1"/>
  <c r="Z971" s="1"/>
  <c r="N966"/>
  <c r="T966" s="1"/>
  <c r="Z966" s="1"/>
  <c r="AF966" s="1"/>
  <c r="AF965" s="1"/>
  <c r="AF964" s="1"/>
  <c r="AF963" s="1"/>
  <c r="AF962" s="1"/>
  <c r="N1005"/>
  <c r="T1005" s="1"/>
  <c r="Z1005" s="1"/>
  <c r="AF1005" s="1"/>
  <c r="AF1004" s="1"/>
  <c r="AF1003" s="1"/>
  <c r="AF1002" s="1"/>
  <c r="AF1001" s="1"/>
  <c r="N998"/>
  <c r="T998" s="1"/>
  <c r="Z998" s="1"/>
  <c r="N1000"/>
  <c r="T1000" s="1"/>
  <c r="Z1000" s="1"/>
  <c r="AF1000" s="1"/>
  <c r="AF999" s="1"/>
  <c r="N981"/>
  <c r="T981" s="1"/>
  <c r="Z981" s="1"/>
  <c r="AF981" s="1"/>
  <c r="AF980" s="1"/>
  <c r="AF979" s="1"/>
  <c r="AF978" s="1"/>
  <c r="N986"/>
  <c r="T986" s="1"/>
  <c r="Z986" s="1"/>
  <c r="AF986" s="1"/>
  <c r="AF985" s="1"/>
  <c r="AF984" s="1"/>
  <c r="N991"/>
  <c r="T991" s="1"/>
  <c r="Z991" s="1"/>
  <c r="N994"/>
  <c r="T994" s="1"/>
  <c r="Z994" s="1"/>
  <c r="AF994" s="1"/>
  <c r="AF993" s="1"/>
  <c r="AF992" s="1"/>
  <c r="N1017"/>
  <c r="T1017" s="1"/>
  <c r="Z1017" s="1"/>
  <c r="AF1017" s="1"/>
  <c r="AF1016" s="1"/>
  <c r="AF1015" s="1"/>
  <c r="AF1014" s="1"/>
  <c r="N1021"/>
  <c r="T1021" s="1"/>
  <c r="Z1021" s="1"/>
  <c r="AF1021" s="1"/>
  <c r="AF1020" s="1"/>
  <c r="AF1019" s="1"/>
  <c r="AF1018" s="1"/>
  <c r="N1026"/>
  <c r="T1026" s="1"/>
  <c r="Z1026" s="1"/>
  <c r="AF1026" s="1"/>
  <c r="AF1025" s="1"/>
  <c r="AF1024" s="1"/>
  <c r="AF1023" s="1"/>
  <c r="AF1022" s="1"/>
  <c r="N1012"/>
  <c r="T1012" s="1"/>
  <c r="Z1012" s="1"/>
  <c r="AF1012" s="1"/>
  <c r="AF1011" s="1"/>
  <c r="AF1010" s="1"/>
  <c r="AF1009" s="1"/>
  <c r="AF1008" s="1"/>
  <c r="N1031"/>
  <c r="T1031" s="1"/>
  <c r="Z1031" s="1"/>
  <c r="AF1031" s="1"/>
  <c r="AF1030" s="1"/>
  <c r="AF1029" s="1"/>
  <c r="AF1028" s="1"/>
  <c r="AF1027" s="1"/>
  <c r="N1038"/>
  <c r="T1038" s="1"/>
  <c r="Z1038" s="1"/>
  <c r="AF1038" s="1"/>
  <c r="AF1037" s="1"/>
  <c r="AF1036" s="1"/>
  <c r="AF1035" s="1"/>
  <c r="AF1034" s="1"/>
  <c r="AF1033" s="1"/>
  <c r="N1045"/>
  <c r="T1045" s="1"/>
  <c r="Z1045" s="1"/>
  <c r="N1054"/>
  <c r="T1054" s="1"/>
  <c r="Z1054" s="1"/>
  <c r="AF1054" s="1"/>
  <c r="AF1053" s="1"/>
  <c r="AF1052" s="1"/>
  <c r="AF1051" s="1"/>
  <c r="AF1050" s="1"/>
  <c r="AF1049" s="1"/>
  <c r="N1061"/>
  <c r="T1061" s="1"/>
  <c r="Z1061" s="1"/>
  <c r="AF1061" s="1"/>
  <c r="AF1060" s="1"/>
  <c r="AF1059" s="1"/>
  <c r="AF1058" s="1"/>
  <c r="N1065"/>
  <c r="T1065" s="1"/>
  <c r="Z1065" s="1"/>
  <c r="AF1065" s="1"/>
  <c r="AF1064" s="1"/>
  <c r="N1067"/>
  <c r="T1067" s="1"/>
  <c r="Z1067" s="1"/>
  <c r="AF1067" s="1"/>
  <c r="AF1066" s="1"/>
  <c r="N1070"/>
  <c r="T1070" s="1"/>
  <c r="Z1070" s="1"/>
  <c r="AF1070" s="1"/>
  <c r="AF1069" s="1"/>
  <c r="AF1068" s="1"/>
  <c r="N1074"/>
  <c r="T1074" s="1"/>
  <c r="N1077"/>
  <c r="T1077" s="1"/>
  <c r="Z1077" s="1"/>
  <c r="AF1077" s="1"/>
  <c r="AF1076" s="1"/>
  <c r="AF1075" s="1"/>
  <c r="N1080"/>
  <c r="T1080" s="1"/>
  <c r="Z1080" s="1"/>
  <c r="AF1080" s="1"/>
  <c r="AF1079" s="1"/>
  <c r="AF1078" s="1"/>
  <c r="T1084"/>
  <c r="Z1084" s="1"/>
  <c r="AF1084" s="1"/>
  <c r="AF1083" s="1"/>
  <c r="AF1082" s="1"/>
  <c r="AF1081" s="1"/>
  <c r="N1091"/>
  <c r="T1091" s="1"/>
  <c r="Z1091" s="1"/>
  <c r="AF1091" s="1"/>
  <c r="AF1090" s="1"/>
  <c r="AF1089" s="1"/>
  <c r="AF1088" s="1"/>
  <c r="AF1087" s="1"/>
  <c r="AF1086" s="1"/>
  <c r="T1098"/>
  <c r="Z1098" s="1"/>
  <c r="AF1098" s="1"/>
  <c r="AF1097" s="1"/>
  <c r="N1100"/>
  <c r="T1100" s="1"/>
  <c r="N1107"/>
  <c r="T1107" s="1"/>
  <c r="Z1107" s="1"/>
  <c r="AF1107" s="1"/>
  <c r="AF1106" s="1"/>
  <c r="AF1105" s="1"/>
  <c r="N1110"/>
  <c r="T1110" s="1"/>
  <c r="Z1110" s="1"/>
  <c r="AF1110" s="1"/>
  <c r="AF1109" s="1"/>
  <c r="AF1108" s="1"/>
  <c r="N1113"/>
  <c r="T1113" s="1"/>
  <c r="Z1113" s="1"/>
  <c r="AF1113" s="1"/>
  <c r="AF1112" s="1"/>
  <c r="AF1111" s="1"/>
  <c r="N1116"/>
  <c r="T1116" s="1"/>
  <c r="Z1116" s="1"/>
  <c r="AF1116" s="1"/>
  <c r="AF1115" s="1"/>
  <c r="AF1114" s="1"/>
  <c r="N1119"/>
  <c r="T1119" s="1"/>
  <c r="Z1119" s="1"/>
  <c r="N1122"/>
  <c r="T1122" s="1"/>
  <c r="Z1122" s="1"/>
  <c r="AF1122" s="1"/>
  <c r="AF1121" s="1"/>
  <c r="AF1120" s="1"/>
  <c r="N1125"/>
  <c r="T1125" s="1"/>
  <c r="Z1125" s="1"/>
  <c r="AF1125" s="1"/>
  <c r="AF1124" s="1"/>
  <c r="AF1123" s="1"/>
  <c r="N1128"/>
  <c r="T1128" s="1"/>
  <c r="Z1128" s="1"/>
  <c r="AF1128" s="1"/>
  <c r="AF1127" s="1"/>
  <c r="AF1126" s="1"/>
  <c r="N1131"/>
  <c r="T1131"/>
  <c r="Z1131" s="1"/>
  <c r="AF1131" s="1"/>
  <c r="AF1130" s="1"/>
  <c r="AF1129" s="1"/>
  <c r="N1134"/>
  <c r="T1134" s="1"/>
  <c r="Z1134" s="1"/>
  <c r="AF1134" s="1"/>
  <c r="AF1133" s="1"/>
  <c r="AF1132" s="1"/>
  <c r="N1137"/>
  <c r="T1137" s="1"/>
  <c r="Z1137" s="1"/>
  <c r="AF1137" s="1"/>
  <c r="AF1136" s="1"/>
  <c r="AF1135" s="1"/>
  <c r="N1140"/>
  <c r="T1140" s="1"/>
  <c r="Z1140" s="1"/>
  <c r="AF1140" s="1"/>
  <c r="AF1139" s="1"/>
  <c r="AF1138" s="1"/>
  <c r="N1143"/>
  <c r="T1143" s="1"/>
  <c r="Z1143" s="1"/>
  <c r="N1146"/>
  <c r="T1146" s="1"/>
  <c r="Z1146" s="1"/>
  <c r="AF1146" s="1"/>
  <c r="AF1145" s="1"/>
  <c r="AF1144" s="1"/>
  <c r="N1152"/>
  <c r="T1152" s="1"/>
  <c r="Z1152" s="1"/>
  <c r="AF1152" s="1"/>
  <c r="AF1151" s="1"/>
  <c r="AF1150" s="1"/>
  <c r="N1155"/>
  <c r="T1155" s="1"/>
  <c r="Z1155" s="1"/>
  <c r="AF1155" s="1"/>
  <c r="AF1154" s="1"/>
  <c r="AF1153" s="1"/>
  <c r="N1158"/>
  <c r="T1158" s="1"/>
  <c r="Z1158" s="1"/>
  <c r="AF1158" s="1"/>
  <c r="AF1157" s="1"/>
  <c r="AF1156" s="1"/>
  <c r="N1161"/>
  <c r="T1161" s="1"/>
  <c r="Z1161" s="1"/>
  <c r="AF1161" s="1"/>
  <c r="AF1160" s="1"/>
  <c r="AF1159" s="1"/>
  <c r="N1164"/>
  <c r="T1164" s="1"/>
  <c r="Z1164" s="1"/>
  <c r="AF1164" s="1"/>
  <c r="AF1163" s="1"/>
  <c r="AF1162" s="1"/>
  <c r="N1167"/>
  <c r="T1167" s="1"/>
  <c r="Z1167" s="1"/>
  <c r="AF1167" s="1"/>
  <c r="AF1166" s="1"/>
  <c r="AF1165" s="1"/>
  <c r="N1173"/>
  <c r="T1173" s="1"/>
  <c r="Z1173" s="1"/>
  <c r="AF1173" s="1"/>
  <c r="AF1172" s="1"/>
  <c r="AF1171" s="1"/>
  <c r="N1176"/>
  <c r="T1176" s="1"/>
  <c r="Z1176" s="1"/>
  <c r="AF1176" s="1"/>
  <c r="AF1175" s="1"/>
  <c r="AF1174" s="1"/>
  <c r="N1179"/>
  <c r="T1179" s="1"/>
  <c r="Z1179" s="1"/>
  <c r="AF1179" s="1"/>
  <c r="AF1178" s="1"/>
  <c r="AF1177" s="1"/>
  <c r="N1149"/>
  <c r="T1149" s="1"/>
  <c r="Z1149" s="1"/>
  <c r="AF1149" s="1"/>
  <c r="AF1148" s="1"/>
  <c r="AF1147" s="1"/>
  <c r="N1170"/>
  <c r="T1170" s="1"/>
  <c r="Z1170" s="1"/>
  <c r="AF1170" s="1"/>
  <c r="AF1169" s="1"/>
  <c r="AF1168" s="1"/>
  <c r="T1182"/>
  <c r="Z1182" s="1"/>
  <c r="AF1182" s="1"/>
  <c r="AF1181" s="1"/>
  <c r="AF1180" s="1"/>
  <c r="N1189"/>
  <c r="T1189" s="1"/>
  <c r="Z1189" s="1"/>
  <c r="AF1189" s="1"/>
  <c r="AF1188" s="1"/>
  <c r="AF1187" s="1"/>
  <c r="AF1186" s="1"/>
  <c r="AF1185" s="1"/>
  <c r="AF1184" s="1"/>
  <c r="N1198"/>
  <c r="T1198"/>
  <c r="Z1198" s="1"/>
  <c r="AF1198" s="1"/>
  <c r="AF1197" s="1"/>
  <c r="AF1196" s="1"/>
  <c r="AF1195" s="1"/>
  <c r="N1202"/>
  <c r="T1202" s="1"/>
  <c r="Z1202" s="1"/>
  <c r="AF1202" s="1"/>
  <c r="AF1201" s="1"/>
  <c r="AF1200" s="1"/>
  <c r="N1205"/>
  <c r="T1205" s="1"/>
  <c r="Z1205" s="1"/>
  <c r="AF1205" s="1"/>
  <c r="AF1204" s="1"/>
  <c r="AF1203" s="1"/>
  <c r="N1208"/>
  <c r="T1208" s="1"/>
  <c r="Z1208" s="1"/>
  <c r="AF1208" s="1"/>
  <c r="AF1207" s="1"/>
  <c r="AF1206" s="1"/>
  <c r="N1211"/>
  <c r="T1211" s="1"/>
  <c r="Z1211" s="1"/>
  <c r="AF1211" s="1"/>
  <c r="AF1210" s="1"/>
  <c r="AF1209" s="1"/>
  <c r="Z1225"/>
  <c r="AF1225" s="1"/>
  <c r="AF1224" s="1"/>
  <c r="AF1223" s="1"/>
  <c r="AF1222" s="1"/>
  <c r="AF1221" s="1"/>
  <c r="N1235"/>
  <c r="T1235" s="1"/>
  <c r="Z1235" s="1"/>
  <c r="AF1235" s="1"/>
  <c r="AF1234" s="1"/>
  <c r="N1237"/>
  <c r="T1237" s="1"/>
  <c r="Z1237" s="1"/>
  <c r="AF1237" s="1"/>
  <c r="AF1236" s="1"/>
  <c r="N1239"/>
  <c r="T1239" s="1"/>
  <c r="Z1239" s="1"/>
  <c r="AF1239" s="1"/>
  <c r="AF1238" s="1"/>
  <c r="N1250"/>
  <c r="T1250" s="1"/>
  <c r="Z1250" s="1"/>
  <c r="AF1250" s="1"/>
  <c r="AF1249" s="1"/>
  <c r="N1252"/>
  <c r="T1252" s="1"/>
  <c r="Z1252" s="1"/>
  <c r="AF1252" s="1"/>
  <c r="AF1251" s="1"/>
  <c r="N1254"/>
  <c r="T1254" s="1"/>
  <c r="Z1254" s="1"/>
  <c r="AF1254" s="1"/>
  <c r="AF1253" s="1"/>
  <c r="N1243"/>
  <c r="T1243" s="1"/>
  <c r="Z1243" s="1"/>
  <c r="AF1243" s="1"/>
  <c r="AF1242" s="1"/>
  <c r="N1245"/>
  <c r="T1245" s="1"/>
  <c r="Z1245" s="1"/>
  <c r="AF1245" s="1"/>
  <c r="AF1244" s="1"/>
  <c r="N1247"/>
  <c r="T1247" s="1"/>
  <c r="Z1247" s="1"/>
  <c r="N1290"/>
  <c r="T1290" s="1"/>
  <c r="Z1290" s="1"/>
  <c r="AF1290" s="1"/>
  <c r="AF1289" s="1"/>
  <c r="AF1288" s="1"/>
  <c r="AF1287" s="1"/>
  <c r="AF1286" s="1"/>
  <c r="N1258"/>
  <c r="T1258" s="1"/>
  <c r="Z1258" s="1"/>
  <c r="N1261"/>
  <c r="T1261" s="1"/>
  <c r="Z1261" s="1"/>
  <c r="AF1261" s="1"/>
  <c r="AF1260" s="1"/>
  <c r="N1263"/>
  <c r="T1263" s="1"/>
  <c r="Z1263" s="1"/>
  <c r="AF1263" s="1"/>
  <c r="AF1262" s="1"/>
  <c r="N1266"/>
  <c r="T1266" s="1"/>
  <c r="Z1266" s="1"/>
  <c r="N1268"/>
  <c r="T1268" s="1"/>
  <c r="Z1268" s="1"/>
  <c r="N1271"/>
  <c r="T1271" s="1"/>
  <c r="Z1271" s="1"/>
  <c r="AF1271" s="1"/>
  <c r="AF1270" s="1"/>
  <c r="AF1269" s="1"/>
  <c r="L1274"/>
  <c r="N1274" s="1"/>
  <c r="T1274" s="1"/>
  <c r="Z1274" s="1"/>
  <c r="AF1274" s="1"/>
  <c r="AF1273" s="1"/>
  <c r="L1276"/>
  <c r="N1276"/>
  <c r="T1276" s="1"/>
  <c r="Z1276" s="1"/>
  <c r="N1278"/>
  <c r="T1278" s="1"/>
  <c r="Z1278" s="1"/>
  <c r="AF1278" s="1"/>
  <c r="AF1277" s="1"/>
  <c r="L1281"/>
  <c r="N1281" s="1"/>
  <c r="T1281" s="1"/>
  <c r="Z1281" s="1"/>
  <c r="L1283"/>
  <c r="N1283" s="1"/>
  <c r="T1283" s="1"/>
  <c r="Z1283" s="1"/>
  <c r="AF1283" s="1"/>
  <c r="AF1282" s="1"/>
  <c r="N1285"/>
  <c r="T1285" s="1"/>
  <c r="Z1285" s="1"/>
  <c r="AF1285" s="1"/>
  <c r="AF1284" s="1"/>
  <c r="N1230"/>
  <c r="T1230" s="1"/>
  <c r="Z1230" s="1"/>
  <c r="AF1230" s="1"/>
  <c r="AF1229" s="1"/>
  <c r="AF1228" s="1"/>
  <c r="AF1227" s="1"/>
  <c r="AF1226" s="1"/>
  <c r="N1301"/>
  <c r="T1301" s="1"/>
  <c r="Z1301" s="1"/>
  <c r="AF1301" s="1"/>
  <c r="AF1300" s="1"/>
  <c r="AF1299" s="1"/>
  <c r="AF1298" s="1"/>
  <c r="AF1297" s="1"/>
  <c r="AF1296" s="1"/>
  <c r="N1308"/>
  <c r="T1308" s="1"/>
  <c r="Z1308" s="1"/>
  <c r="AF1308" s="1"/>
  <c r="AF1307" s="1"/>
  <c r="AF1306" s="1"/>
  <c r="AF1305" s="1"/>
  <c r="AF1304" s="1"/>
  <c r="AF1303" s="1"/>
  <c r="N1317"/>
  <c r="T1317" s="1"/>
  <c r="Z1317" s="1"/>
  <c r="AF1317" s="1"/>
  <c r="AF1316" s="1"/>
  <c r="N1319"/>
  <c r="T1319" s="1"/>
  <c r="Z1319" s="1"/>
  <c r="AF1319" s="1"/>
  <c r="AF1318" s="1"/>
  <c r="N1321"/>
  <c r="T1321" s="1"/>
  <c r="Z1321" s="1"/>
  <c r="AF1321" s="1"/>
  <c r="AF1320" s="1"/>
  <c r="N1328"/>
  <c r="T1328" s="1"/>
  <c r="Z1328" s="1"/>
  <c r="AF1328" s="1"/>
  <c r="AF1327" s="1"/>
  <c r="AF1326" s="1"/>
  <c r="AF1325" s="1"/>
  <c r="AF1324" s="1"/>
  <c r="N1333"/>
  <c r="T1333" s="1"/>
  <c r="Z1333" s="1"/>
  <c r="AF1333" s="1"/>
  <c r="AF1332" s="1"/>
  <c r="AF1331" s="1"/>
  <c r="N1336"/>
  <c r="T1336" s="1"/>
  <c r="Z1336" s="1"/>
  <c r="N1339"/>
  <c r="T1339" s="1"/>
  <c r="Z1339" s="1"/>
  <c r="AF1339" s="1"/>
  <c r="AF1338" s="1"/>
  <c r="AF1337" s="1"/>
  <c r="M20"/>
  <c r="S20" s="1"/>
  <c r="Y20" s="1"/>
  <c r="AE20" s="1"/>
  <c r="AE19" s="1"/>
  <c r="AE18" s="1"/>
  <c r="M23"/>
  <c r="S23" s="1"/>
  <c r="Y23" s="1"/>
  <c r="AE23" s="1"/>
  <c r="AE22" s="1"/>
  <c r="AE21" s="1"/>
  <c r="G26"/>
  <c r="M26"/>
  <c r="S26" s="1"/>
  <c r="Y26" s="1"/>
  <c r="AE26" s="1"/>
  <c r="AE25" s="1"/>
  <c r="G28"/>
  <c r="M28"/>
  <c r="S28" s="1"/>
  <c r="Y28" s="1"/>
  <c r="AE28" s="1"/>
  <c r="AE27" s="1"/>
  <c r="G32"/>
  <c r="M32" s="1"/>
  <c r="S32" s="1"/>
  <c r="Y32" s="1"/>
  <c r="AE32" s="1"/>
  <c r="AE31" s="1"/>
  <c r="G30"/>
  <c r="M30" s="1"/>
  <c r="S30" s="1"/>
  <c r="Y30" s="1"/>
  <c r="AE30" s="1"/>
  <c r="AE29" s="1"/>
  <c r="G39"/>
  <c r="M39"/>
  <c r="S39" s="1"/>
  <c r="Y39" s="1"/>
  <c r="AE39" s="1"/>
  <c r="AE38" s="1"/>
  <c r="G41"/>
  <c r="M41"/>
  <c r="S41" s="1"/>
  <c r="Y41" s="1"/>
  <c r="AE41" s="1"/>
  <c r="AE40" s="1"/>
  <c r="S43"/>
  <c r="Y43" s="1"/>
  <c r="AE43" s="1"/>
  <c r="G44"/>
  <c r="M44" s="1"/>
  <c r="S44" s="1"/>
  <c r="Y44" s="1"/>
  <c r="AE44" s="1"/>
  <c r="G59"/>
  <c r="M59" s="1"/>
  <c r="S59" s="1"/>
  <c r="Y59" s="1"/>
  <c r="AE59" s="1"/>
  <c r="AE58" s="1"/>
  <c r="G57"/>
  <c r="M57" s="1"/>
  <c r="S57" s="1"/>
  <c r="Y57" s="1"/>
  <c r="AE57" s="1"/>
  <c r="AE56" s="1"/>
  <c r="M64"/>
  <c r="S64" s="1"/>
  <c r="Y64" s="1"/>
  <c r="AE64" s="1"/>
  <c r="AE63" s="1"/>
  <c r="AE62" s="1"/>
  <c r="M52"/>
  <c r="S52" s="1"/>
  <c r="Y52" s="1"/>
  <c r="AE52" s="1"/>
  <c r="AE51" s="1"/>
  <c r="AE50" s="1"/>
  <c r="AE49" s="1"/>
  <c r="AE48" s="1"/>
  <c r="AE47" s="1"/>
  <c r="G73"/>
  <c r="M73"/>
  <c r="S73" s="1"/>
  <c r="Y73" s="1"/>
  <c r="AE73" s="1"/>
  <c r="AE72" s="1"/>
  <c r="AE71" s="1"/>
  <c r="AE70" s="1"/>
  <c r="AE69" s="1"/>
  <c r="AE68" s="1"/>
  <c r="G80"/>
  <c r="M80"/>
  <c r="S80" s="1"/>
  <c r="Y80" s="1"/>
  <c r="AE80" s="1"/>
  <c r="AE79" s="1"/>
  <c r="M82"/>
  <c r="S82" s="1"/>
  <c r="Y82" s="1"/>
  <c r="AE82" s="1"/>
  <c r="AE81" s="1"/>
  <c r="S84"/>
  <c r="Y84" s="1"/>
  <c r="AE84" s="1"/>
  <c r="AE83" s="1"/>
  <c r="M86"/>
  <c r="S86" s="1"/>
  <c r="Y86" s="1"/>
  <c r="AE86" s="1"/>
  <c r="AE85" s="1"/>
  <c r="M90"/>
  <c r="S90" s="1"/>
  <c r="Y90" s="1"/>
  <c r="M93"/>
  <c r="S93" s="1"/>
  <c r="Y93" s="1"/>
  <c r="M96"/>
  <c r="S96" s="1"/>
  <c r="Y96" s="1"/>
  <c r="AE96" s="1"/>
  <c r="AE95" s="1"/>
  <c r="AE94" s="1"/>
  <c r="M99"/>
  <c r="S99" s="1"/>
  <c r="Y99" s="1"/>
  <c r="AE99" s="1"/>
  <c r="AE98" s="1"/>
  <c r="AE97" s="1"/>
  <c r="M102"/>
  <c r="S102" s="1"/>
  <c r="Y102" s="1"/>
  <c r="M105"/>
  <c r="S105" s="1"/>
  <c r="Y105" s="1"/>
  <c r="M108"/>
  <c r="S108" s="1"/>
  <c r="Y108" s="1"/>
  <c r="AE108" s="1"/>
  <c r="AE107" s="1"/>
  <c r="AE106" s="1"/>
  <c r="M116"/>
  <c r="S116" s="1"/>
  <c r="Y116" s="1"/>
  <c r="AE116" s="1"/>
  <c r="AE115" s="1"/>
  <c r="AE114" s="1"/>
  <c r="AE113" s="1"/>
  <c r="AE112" s="1"/>
  <c r="AE111" s="1"/>
  <c r="AE110" s="1"/>
  <c r="G125"/>
  <c r="M125" s="1"/>
  <c r="S125" s="1"/>
  <c r="Y125" s="1"/>
  <c r="AE125" s="1"/>
  <c r="AE124" s="1"/>
  <c r="M127"/>
  <c r="S127" s="1"/>
  <c r="Y127" s="1"/>
  <c r="AE127" s="1"/>
  <c r="AE126" s="1"/>
  <c r="M129"/>
  <c r="S129" s="1"/>
  <c r="Y129" s="1"/>
  <c r="AE129" s="1"/>
  <c r="AE128" s="1"/>
  <c r="G145"/>
  <c r="M145" s="1"/>
  <c r="P145"/>
  <c r="M146"/>
  <c r="S146"/>
  <c r="Y146" s="1"/>
  <c r="AE146" s="1"/>
  <c r="M143"/>
  <c r="S143" s="1"/>
  <c r="Y143" s="1"/>
  <c r="AE143" s="1"/>
  <c r="AE142" s="1"/>
  <c r="G152"/>
  <c r="M152" s="1"/>
  <c r="S152" s="1"/>
  <c r="Y152" s="1"/>
  <c r="AE152" s="1"/>
  <c r="M156"/>
  <c r="S156" s="1"/>
  <c r="Y156" s="1"/>
  <c r="AE156" s="1"/>
  <c r="AE155" s="1"/>
  <c r="AE154" s="1"/>
  <c r="AE153" s="1"/>
  <c r="S160"/>
  <c r="Y160" s="1"/>
  <c r="AE160" s="1"/>
  <c r="AE159" s="1"/>
  <c r="AE158" s="1"/>
  <c r="AE157" s="1"/>
  <c r="M136"/>
  <c r="S136" s="1"/>
  <c r="Y136" s="1"/>
  <c r="AE136" s="1"/>
  <c r="AE131" s="1"/>
  <c r="M169"/>
  <c r="S169" s="1"/>
  <c r="Y169" s="1"/>
  <c r="M171"/>
  <c r="S171" s="1"/>
  <c r="Y171" s="1"/>
  <c r="M174"/>
  <c r="S174" s="1"/>
  <c r="Y174" s="1"/>
  <c r="AE174" s="1"/>
  <c r="AE173" s="1"/>
  <c r="AE172" s="1"/>
  <c r="G188"/>
  <c r="M188"/>
  <c r="S188" s="1"/>
  <c r="Y188" s="1"/>
  <c r="AE188" s="1"/>
  <c r="AE187" s="1"/>
  <c r="AE186" s="1"/>
  <c r="AE185" s="1"/>
  <c r="AE184" s="1"/>
  <c r="AE183" s="1"/>
  <c r="M195"/>
  <c r="S195"/>
  <c r="Y195" s="1"/>
  <c r="AE195" s="1"/>
  <c r="AE194" s="1"/>
  <c r="AE193" s="1"/>
  <c r="AE192" s="1"/>
  <c r="AE191" s="1"/>
  <c r="AE190" s="1"/>
  <c r="M181"/>
  <c r="S181" s="1"/>
  <c r="Y181" s="1"/>
  <c r="AE181" s="1"/>
  <c r="AE180" s="1"/>
  <c r="AE179" s="1"/>
  <c r="AE178" s="1"/>
  <c r="AE177" s="1"/>
  <c r="AE176" s="1"/>
  <c r="G202"/>
  <c r="M202" s="1"/>
  <c r="S202" s="1"/>
  <c r="Y202" s="1"/>
  <c r="AE202" s="1"/>
  <c r="AE201" s="1"/>
  <c r="AE200" s="1"/>
  <c r="M211"/>
  <c r="S211" s="1"/>
  <c r="Y211" s="1"/>
  <c r="AE211" s="1"/>
  <c r="AE210" s="1"/>
  <c r="AE209" s="1"/>
  <c r="M1356"/>
  <c r="S1356" s="1"/>
  <c r="Y1356" s="1"/>
  <c r="AE1356" s="1"/>
  <c r="AE1355" s="1"/>
  <c r="AE1354" s="1"/>
  <c r="AE1353" s="1"/>
  <c r="AE1352" s="1"/>
  <c r="M1351"/>
  <c r="S1351" s="1"/>
  <c r="Y1351" s="1"/>
  <c r="AE1351" s="1"/>
  <c r="AE1350" s="1"/>
  <c r="AE1349" s="1"/>
  <c r="AE1348" s="1"/>
  <c r="AE1347" s="1"/>
  <c r="M240"/>
  <c r="S240" s="1"/>
  <c r="Y240" s="1"/>
  <c r="M244"/>
  <c r="S244" s="1"/>
  <c r="Y244" s="1"/>
  <c r="AE244" s="1"/>
  <c r="AE243" s="1"/>
  <c r="M242"/>
  <c r="S242" s="1"/>
  <c r="Y242" s="1"/>
  <c r="AE242" s="1"/>
  <c r="AE241" s="1"/>
  <c r="M268"/>
  <c r="S268" s="1"/>
  <c r="Y268" s="1"/>
  <c r="AE268" s="1"/>
  <c r="AE267" s="1"/>
  <c r="AE266" s="1"/>
  <c r="M272"/>
  <c r="S272" s="1"/>
  <c r="Y272" s="1"/>
  <c r="AE272" s="1"/>
  <c r="AE271" s="1"/>
  <c r="AE270" s="1"/>
  <c r="AE269" s="1"/>
  <c r="M276"/>
  <c r="S276" s="1"/>
  <c r="Y276" s="1"/>
  <c r="M278"/>
  <c r="S278" s="1"/>
  <c r="Y278" s="1"/>
  <c r="AE278" s="1"/>
  <c r="AE277" s="1"/>
  <c r="M280"/>
  <c r="S280" s="1"/>
  <c r="Y280" s="1"/>
  <c r="AE280" s="1"/>
  <c r="AE279" s="1"/>
  <c r="M263"/>
  <c r="S263" s="1"/>
  <c r="Y263" s="1"/>
  <c r="AE263" s="1"/>
  <c r="AE262" s="1"/>
  <c r="AE261" s="1"/>
  <c r="AE260" s="1"/>
  <c r="AE259" s="1"/>
  <c r="M258"/>
  <c r="S258" s="1"/>
  <c r="Y258" s="1"/>
  <c r="AE258" s="1"/>
  <c r="AE257" s="1"/>
  <c r="AE256" s="1"/>
  <c r="AE255" s="1"/>
  <c r="AE254" s="1"/>
  <c r="M287"/>
  <c r="S287" s="1"/>
  <c r="Y287" s="1"/>
  <c r="M251"/>
  <c r="S251" s="1"/>
  <c r="Y251" s="1"/>
  <c r="AE251" s="1"/>
  <c r="AE250" s="1"/>
  <c r="AE249" s="1"/>
  <c r="AE248" s="1"/>
  <c r="AE247" s="1"/>
  <c r="AE246" s="1"/>
  <c r="M296"/>
  <c r="S296" s="1"/>
  <c r="Y296" s="1"/>
  <c r="AE296" s="1"/>
  <c r="AE295" s="1"/>
  <c r="AE294" s="1"/>
  <c r="AE293" s="1"/>
  <c r="AE292" s="1"/>
  <c r="AE291" s="1"/>
  <c r="AE289" s="1"/>
  <c r="M306"/>
  <c r="S306" s="1"/>
  <c r="Y306" s="1"/>
  <c r="AE306" s="1"/>
  <c r="AE305" s="1"/>
  <c r="AE304" s="1"/>
  <c r="AE303" s="1"/>
  <c r="M310"/>
  <c r="S310" s="1"/>
  <c r="Y310" s="1"/>
  <c r="AE310" s="1"/>
  <c r="AE309" s="1"/>
  <c r="AE308" s="1"/>
  <c r="M313"/>
  <c r="S313" s="1"/>
  <c r="Y313" s="1"/>
  <c r="AE313" s="1"/>
  <c r="AE312" s="1"/>
  <c r="AE311" s="1"/>
  <c r="M316"/>
  <c r="S316" s="1"/>
  <c r="Y316" s="1"/>
  <c r="AE316" s="1"/>
  <c r="AE315" s="1"/>
  <c r="AE314" s="1"/>
  <c r="M319"/>
  <c r="S319" s="1"/>
  <c r="Y319" s="1"/>
  <c r="AE319" s="1"/>
  <c r="AE318" s="1"/>
  <c r="AE317" s="1"/>
  <c r="M322"/>
  <c r="S322" s="1"/>
  <c r="Y322" s="1"/>
  <c r="AE322" s="1"/>
  <c r="AE321" s="1"/>
  <c r="AE320" s="1"/>
  <c r="M329"/>
  <c r="S329" s="1"/>
  <c r="Y329" s="1"/>
  <c r="AE329" s="1"/>
  <c r="AE328" s="1"/>
  <c r="AE327" s="1"/>
  <c r="AE326" s="1"/>
  <c r="AE325" s="1"/>
  <c r="M340"/>
  <c r="S340" s="1"/>
  <c r="Y340" s="1"/>
  <c r="AE340" s="1"/>
  <c r="AE339" s="1"/>
  <c r="AE338" s="1"/>
  <c r="M343"/>
  <c r="S343" s="1"/>
  <c r="Y343" s="1"/>
  <c r="AE343" s="1"/>
  <c r="AE342" s="1"/>
  <c r="AE341" s="1"/>
  <c r="M346"/>
  <c r="S346" s="1"/>
  <c r="Y346" s="1"/>
  <c r="AE346" s="1"/>
  <c r="AE345" s="1"/>
  <c r="AE344" s="1"/>
  <c r="M351"/>
  <c r="S351" s="1"/>
  <c r="Y351" s="1"/>
  <c r="M355"/>
  <c r="S355" s="1"/>
  <c r="Y355" s="1"/>
  <c r="AE355" s="1"/>
  <c r="AE354" s="1"/>
  <c r="M357"/>
  <c r="S357" s="1"/>
  <c r="Y357" s="1"/>
  <c r="AE357" s="1"/>
  <c r="AE356" s="1"/>
  <c r="M359"/>
  <c r="S359" s="1"/>
  <c r="Y359" s="1"/>
  <c r="AE359" s="1"/>
  <c r="AE358" s="1"/>
  <c r="M335"/>
  <c r="S335" s="1"/>
  <c r="Y335" s="1"/>
  <c r="AE335" s="1"/>
  <c r="AE334" s="1"/>
  <c r="AE333" s="1"/>
  <c r="AE332" s="1"/>
  <c r="AE331" s="1"/>
  <c r="M367"/>
  <c r="S367" s="1"/>
  <c r="Y367" s="1"/>
  <c r="AE367" s="1"/>
  <c r="AE366" s="1"/>
  <c r="AE365" s="1"/>
  <c r="AE364" s="1"/>
  <c r="AE363" s="1"/>
  <c r="AE362" s="1"/>
  <c r="AE361" s="1"/>
  <c r="M375"/>
  <c r="S375" s="1"/>
  <c r="Y375" s="1"/>
  <c r="AE375" s="1"/>
  <c r="AE374" s="1"/>
  <c r="AE373" s="1"/>
  <c r="AE372" s="1"/>
  <c r="AE371" s="1"/>
  <c r="AE369" s="1"/>
  <c r="M384"/>
  <c r="S384" s="1"/>
  <c r="Y384" s="1"/>
  <c r="AE384" s="1"/>
  <c r="AE383" s="1"/>
  <c r="AE382" s="1"/>
  <c r="AE381" s="1"/>
  <c r="AE380" s="1"/>
  <c r="M389"/>
  <c r="S389" s="1"/>
  <c r="Y389" s="1"/>
  <c r="AE389" s="1"/>
  <c r="AE388" s="1"/>
  <c r="AE387" s="1"/>
  <c r="AE386" s="1"/>
  <c r="AE385" s="1"/>
  <c r="M394"/>
  <c r="S394" s="1"/>
  <c r="Y394" s="1"/>
  <c r="AE394" s="1"/>
  <c r="AE393" s="1"/>
  <c r="AE392" s="1"/>
  <c r="AE391" s="1"/>
  <c r="AE390" s="1"/>
  <c r="M401"/>
  <c r="S401"/>
  <c r="Y401" s="1"/>
  <c r="AE401" s="1"/>
  <c r="AE400" s="1"/>
  <c r="AE399" s="1"/>
  <c r="AE398" s="1"/>
  <c r="G405"/>
  <c r="M405" s="1"/>
  <c r="S405" s="1"/>
  <c r="Y405" s="1"/>
  <c r="AE405" s="1"/>
  <c r="AE404" s="1"/>
  <c r="AE403" s="1"/>
  <c r="AE402" s="1"/>
  <c r="M408"/>
  <c r="S408" s="1"/>
  <c r="Y408" s="1"/>
  <c r="AE408" s="1"/>
  <c r="AE407" s="1"/>
  <c r="M410"/>
  <c r="S410"/>
  <c r="Y410" s="1"/>
  <c r="AE410" s="1"/>
  <c r="AE409" s="1"/>
  <c r="M412"/>
  <c r="S412" s="1"/>
  <c r="Y412" s="1"/>
  <c r="AE412" s="1"/>
  <c r="AE411" s="1"/>
  <c r="G421"/>
  <c r="M421" s="1"/>
  <c r="S421" s="1"/>
  <c r="Y421" s="1"/>
  <c r="AE421" s="1"/>
  <c r="AE420" s="1"/>
  <c r="AE419" s="1"/>
  <c r="AE418" s="1"/>
  <c r="M425"/>
  <c r="S425" s="1"/>
  <c r="Y425" s="1"/>
  <c r="AE425" s="1"/>
  <c r="AE424" s="1"/>
  <c r="AE423" s="1"/>
  <c r="AE422" s="1"/>
  <c r="M429"/>
  <c r="S429" s="1"/>
  <c r="Y429" s="1"/>
  <c r="AE429" s="1"/>
  <c r="AE428" s="1"/>
  <c r="AE427" s="1"/>
  <c r="AE426" s="1"/>
  <c r="S433"/>
  <c r="Y433"/>
  <c r="AE433" s="1"/>
  <c r="AE432" s="1"/>
  <c r="AE431" s="1"/>
  <c r="AE430" s="1"/>
  <c r="M438"/>
  <c r="S438" s="1"/>
  <c r="Y438" s="1"/>
  <c r="AE438" s="1"/>
  <c r="AE437" s="1"/>
  <c r="AE436" s="1"/>
  <c r="AE435" s="1"/>
  <c r="AE434" s="1"/>
  <c r="M443"/>
  <c r="S443" s="1"/>
  <c r="Y443" s="1"/>
  <c r="AE443" s="1"/>
  <c r="AE442" s="1"/>
  <c r="AE441" s="1"/>
  <c r="AE440" s="1"/>
  <c r="AE439" s="1"/>
  <c r="M450"/>
  <c r="S450"/>
  <c r="Y450" s="1"/>
  <c r="AE450" s="1"/>
  <c r="AE449" s="1"/>
  <c r="AE448" s="1"/>
  <c r="AE447" s="1"/>
  <c r="AE446" s="1"/>
  <c r="AE445" s="1"/>
  <c r="M454"/>
  <c r="S454" s="1"/>
  <c r="Y454" s="1"/>
  <c r="AE454" s="1"/>
  <c r="AE453" s="1"/>
  <c r="AE452" s="1"/>
  <c r="AE451" s="1"/>
  <c r="G464"/>
  <c r="M464" s="1"/>
  <c r="S464" s="1"/>
  <c r="Y464" s="1"/>
  <c r="AE464" s="1"/>
  <c r="G465"/>
  <c r="M465" s="1"/>
  <c r="S465" s="1"/>
  <c r="Y465" s="1"/>
  <c r="AE465" s="1"/>
  <c r="G468"/>
  <c r="M468" s="1"/>
  <c r="S468" s="1"/>
  <c r="Y468" s="1"/>
  <c r="G471"/>
  <c r="M471" s="1"/>
  <c r="S471" s="1"/>
  <c r="Y471" s="1"/>
  <c r="AE471" s="1"/>
  <c r="AE470" s="1"/>
  <c r="AE469" s="1"/>
  <c r="G474"/>
  <c r="M474" s="1"/>
  <c r="S474" s="1"/>
  <c r="Y474" s="1"/>
  <c r="AE474" s="1"/>
  <c r="G475"/>
  <c r="M475" s="1"/>
  <c r="S475" s="1"/>
  <c r="Y475" s="1"/>
  <c r="AE475" s="1"/>
  <c r="M461"/>
  <c r="S461" s="1"/>
  <c r="Y461" s="1"/>
  <c r="AE461" s="1"/>
  <c r="AE460" s="1"/>
  <c r="AE459" s="1"/>
  <c r="M482"/>
  <c r="S482" s="1"/>
  <c r="Y482" s="1"/>
  <c r="AE482" s="1"/>
  <c r="M483"/>
  <c r="S483" s="1"/>
  <c r="Y483" s="1"/>
  <c r="AE483" s="1"/>
  <c r="M486"/>
  <c r="S486" s="1"/>
  <c r="Y486" s="1"/>
  <c r="AE486" s="1"/>
  <c r="AE485" s="1"/>
  <c r="AE484" s="1"/>
  <c r="M489"/>
  <c r="S489" s="1"/>
  <c r="Y489" s="1"/>
  <c r="AE489" s="1"/>
  <c r="AE488" s="1"/>
  <c r="AE487" s="1"/>
  <c r="M492"/>
  <c r="S492" s="1"/>
  <c r="Y492" s="1"/>
  <c r="AE492" s="1"/>
  <c r="M493"/>
  <c r="S493" s="1"/>
  <c r="Y493" s="1"/>
  <c r="AE493" s="1"/>
  <c r="M479"/>
  <c r="S479" s="1"/>
  <c r="Y479" s="1"/>
  <c r="AE479" s="1"/>
  <c r="AE478" s="1"/>
  <c r="AE477" s="1"/>
  <c r="M501"/>
  <c r="S501" s="1"/>
  <c r="Y501" s="1"/>
  <c r="AE501" s="1"/>
  <c r="M502"/>
  <c r="S502" s="1"/>
  <c r="Y502" s="1"/>
  <c r="AE502" s="1"/>
  <c r="M497"/>
  <c r="S497" s="1"/>
  <c r="Y497" s="1"/>
  <c r="AE497" s="1"/>
  <c r="AE496" s="1"/>
  <c r="AE495" s="1"/>
  <c r="AE494" s="1"/>
  <c r="S506"/>
  <c r="Y506" s="1"/>
  <c r="AE506" s="1"/>
  <c r="S507"/>
  <c r="Y507" s="1"/>
  <c r="AE507" s="1"/>
  <c r="M512"/>
  <c r="S512" s="1"/>
  <c r="Y512" s="1"/>
  <c r="AE512" s="1"/>
  <c r="M513"/>
  <c r="S513" s="1"/>
  <c r="Y513" s="1"/>
  <c r="AE513" s="1"/>
  <c r="M518"/>
  <c r="S518" s="1"/>
  <c r="Y518" s="1"/>
  <c r="AE518" s="1"/>
  <c r="AE517" s="1"/>
  <c r="AE516" s="1"/>
  <c r="M521"/>
  <c r="S521" s="1"/>
  <c r="Y521" s="1"/>
  <c r="AE521" s="1"/>
  <c r="AE520" s="1"/>
  <c r="AE519" s="1"/>
  <c r="M524"/>
  <c r="S524" s="1"/>
  <c r="Y524" s="1"/>
  <c r="AE524" s="1"/>
  <c r="M525"/>
  <c r="S525" s="1"/>
  <c r="Y525" s="1"/>
  <c r="AE525" s="1"/>
  <c r="M532"/>
  <c r="S532" s="1"/>
  <c r="Y532" s="1"/>
  <c r="AE532" s="1"/>
  <c r="AE531" s="1"/>
  <c r="AE530" s="1"/>
  <c r="AE529" s="1"/>
  <c r="AE528" s="1"/>
  <c r="AE527" s="1"/>
  <c r="G541"/>
  <c r="J541"/>
  <c r="V541"/>
  <c r="G542"/>
  <c r="M542" s="1"/>
  <c r="S542" s="1"/>
  <c r="Y542" s="1"/>
  <c r="AE542" s="1"/>
  <c r="M546"/>
  <c r="S546" s="1"/>
  <c r="Y546" s="1"/>
  <c r="M547"/>
  <c r="S547" s="1"/>
  <c r="Y547" s="1"/>
  <c r="AE547" s="1"/>
  <c r="G551"/>
  <c r="M551" s="1"/>
  <c r="S551" s="1"/>
  <c r="Y551" s="1"/>
  <c r="AE551" s="1"/>
  <c r="AE550" s="1"/>
  <c r="AE549" s="1"/>
  <c r="AE548" s="1"/>
  <c r="S555"/>
  <c r="Y555" s="1"/>
  <c r="AE555" s="1"/>
  <c r="S556"/>
  <c r="Y556" s="1"/>
  <c r="AE556" s="1"/>
  <c r="S559"/>
  <c r="Y559" s="1"/>
  <c r="AE559" s="1"/>
  <c r="S560"/>
  <c r="Y560" s="1"/>
  <c r="AE560" s="1"/>
  <c r="M565"/>
  <c r="S565" s="1"/>
  <c r="Y565" s="1"/>
  <c r="AE565" s="1"/>
  <c r="AE564" s="1"/>
  <c r="AE563" s="1"/>
  <c r="AE562" s="1"/>
  <c r="AE561" s="1"/>
  <c r="M572"/>
  <c r="S572" s="1"/>
  <c r="Y572" s="1"/>
  <c r="AE572" s="1"/>
  <c r="AE571" s="1"/>
  <c r="AE570" s="1"/>
  <c r="AE569" s="1"/>
  <c r="G576"/>
  <c r="M576" s="1"/>
  <c r="S576" s="1"/>
  <c r="Y576" s="1"/>
  <c r="AE576" s="1"/>
  <c r="AE575" s="1"/>
  <c r="AE574" s="1"/>
  <c r="AE573" s="1"/>
  <c r="M580"/>
  <c r="S580" s="1"/>
  <c r="Y580" s="1"/>
  <c r="AE580" s="1"/>
  <c r="AE579" s="1"/>
  <c r="AE578" s="1"/>
  <c r="AE577" s="1"/>
  <c r="Y584"/>
  <c r="AE584" s="1"/>
  <c r="AE583" s="1"/>
  <c r="AE582" s="1"/>
  <c r="S587"/>
  <c r="Y587" s="1"/>
  <c r="S588"/>
  <c r="Y588" s="1"/>
  <c r="AE588" s="1"/>
  <c r="S591"/>
  <c r="Y591" s="1"/>
  <c r="AE591" s="1"/>
  <c r="AE590" s="1"/>
  <c r="AE589" s="1"/>
  <c r="S594"/>
  <c r="Y594" s="1"/>
  <c r="AE594" s="1"/>
  <c r="AE593" s="1"/>
  <c r="AE592" s="1"/>
  <c r="M599"/>
  <c r="S599" s="1"/>
  <c r="Y599" s="1"/>
  <c r="AE599" s="1"/>
  <c r="AE598" s="1"/>
  <c r="AE597" s="1"/>
  <c r="AE596" s="1"/>
  <c r="AE595" s="1"/>
  <c r="M636"/>
  <c r="S636" s="1"/>
  <c r="Y636" s="1"/>
  <c r="AE636" s="1"/>
  <c r="AE635" s="1"/>
  <c r="AE634" s="1"/>
  <c r="AE633" s="1"/>
  <c r="AE632" s="1"/>
  <c r="M643"/>
  <c r="S643" s="1"/>
  <c r="Y643" s="1"/>
  <c r="AE643" s="1"/>
  <c r="AE642" s="1"/>
  <c r="AE641" s="1"/>
  <c r="AE640" s="1"/>
  <c r="M647"/>
  <c r="S647" s="1"/>
  <c r="Y647" s="1"/>
  <c r="AE647" s="1"/>
  <c r="AE646" s="1"/>
  <c r="AE645" s="1"/>
  <c r="AE644" s="1"/>
  <c r="M681"/>
  <c r="S681" s="1"/>
  <c r="Y681" s="1"/>
  <c r="AE681" s="1"/>
  <c r="AE680" s="1"/>
  <c r="AE679" s="1"/>
  <c r="M684"/>
  <c r="S684" s="1"/>
  <c r="Y684" s="1"/>
  <c r="M688"/>
  <c r="S688" s="1"/>
  <c r="Y688" s="1"/>
  <c r="AE688" s="1"/>
  <c r="AE687" s="1"/>
  <c r="AE686" s="1"/>
  <c r="AE685" s="1"/>
  <c r="G697"/>
  <c r="M697" s="1"/>
  <c r="S697" s="1"/>
  <c r="Y697" s="1"/>
  <c r="AE697" s="1"/>
  <c r="AE696" s="1"/>
  <c r="G699"/>
  <c r="M699" s="1"/>
  <c r="S699" s="1"/>
  <c r="Y699" s="1"/>
  <c r="AE699" s="1"/>
  <c r="AE698" s="1"/>
  <c r="G703"/>
  <c r="M703" s="1"/>
  <c r="S703" s="1"/>
  <c r="Y703" s="1"/>
  <c r="AE703" s="1"/>
  <c r="AE702" s="1"/>
  <c r="M701"/>
  <c r="S701" s="1"/>
  <c r="Y701" s="1"/>
  <c r="AE701" s="1"/>
  <c r="AE700" s="1"/>
  <c r="M711"/>
  <c r="S711" s="1"/>
  <c r="Y711" s="1"/>
  <c r="AE711" s="1"/>
  <c r="AE710" s="1"/>
  <c r="AE709" s="1"/>
  <c r="S714"/>
  <c r="Y714" s="1"/>
  <c r="S707"/>
  <c r="Y707" s="1"/>
  <c r="AE707" s="1"/>
  <c r="AE706" s="1"/>
  <c r="AE705" s="1"/>
  <c r="AE704" s="1"/>
  <c r="M719"/>
  <c r="S719" s="1"/>
  <c r="Y719" s="1"/>
  <c r="AE719" s="1"/>
  <c r="AE718" s="1"/>
  <c r="AE717" s="1"/>
  <c r="AE716" s="1"/>
  <c r="AE715" s="1"/>
  <c r="M726"/>
  <c r="S726" s="1"/>
  <c r="Y726" s="1"/>
  <c r="AE726" s="1"/>
  <c r="AE725" s="1"/>
  <c r="AE724" s="1"/>
  <c r="AE723" s="1"/>
  <c r="AE722" s="1"/>
  <c r="AE721" s="1"/>
  <c r="M757"/>
  <c r="S757" s="1"/>
  <c r="Y757" s="1"/>
  <c r="AE757" s="1"/>
  <c r="AE756" s="1"/>
  <c r="AE755" s="1"/>
  <c r="AE754" s="1"/>
  <c r="AE753" s="1"/>
  <c r="AE752" s="1"/>
  <c r="M744"/>
  <c r="S744" s="1"/>
  <c r="Y744" s="1"/>
  <c r="AE744" s="1"/>
  <c r="AE743" s="1"/>
  <c r="AE742" s="1"/>
  <c r="AE741" s="1"/>
  <c r="AE740" s="1"/>
  <c r="S733"/>
  <c r="Y733" s="1"/>
  <c r="M736"/>
  <c r="S736" s="1"/>
  <c r="Y736" s="1"/>
  <c r="AE736" s="1"/>
  <c r="AE735" s="1"/>
  <c r="AE734" s="1"/>
  <c r="S739"/>
  <c r="Y739" s="1"/>
  <c r="M764"/>
  <c r="S764" s="1"/>
  <c r="Y764" s="1"/>
  <c r="AE764" s="1"/>
  <c r="AE763" s="1"/>
  <c r="AE762" s="1"/>
  <c r="AE761" s="1"/>
  <c r="AE760" s="1"/>
  <c r="AE759" s="1"/>
  <c r="M750"/>
  <c r="S750" s="1"/>
  <c r="Y750" s="1"/>
  <c r="AE750" s="1"/>
  <c r="AE749" s="1"/>
  <c r="AE748" s="1"/>
  <c r="AE747" s="1"/>
  <c r="AE746" s="1"/>
  <c r="M773"/>
  <c r="S773" s="1"/>
  <c r="Y773" s="1"/>
  <c r="AE773" s="1"/>
  <c r="AE772" s="1"/>
  <c r="AE771" s="1"/>
  <c r="M776"/>
  <c r="S776" s="1"/>
  <c r="Y776" s="1"/>
  <c r="AE776" s="1"/>
  <c r="AE775" s="1"/>
  <c r="AE774" s="1"/>
  <c r="M779"/>
  <c r="S779" s="1"/>
  <c r="Y779" s="1"/>
  <c r="AE779" s="1"/>
  <c r="AE778" s="1"/>
  <c r="AE777" s="1"/>
  <c r="M782"/>
  <c r="S782" s="1"/>
  <c r="Y782" s="1"/>
  <c r="AE782" s="1"/>
  <c r="AE781" s="1"/>
  <c r="AE780" s="1"/>
  <c r="M785"/>
  <c r="S785" s="1"/>
  <c r="Y785" s="1"/>
  <c r="AE785" s="1"/>
  <c r="AE784" s="1"/>
  <c r="AE783" s="1"/>
  <c r="M788"/>
  <c r="S788" s="1"/>
  <c r="Y788" s="1"/>
  <c r="AE788" s="1"/>
  <c r="AE787" s="1"/>
  <c r="AE786" s="1"/>
  <c r="M791"/>
  <c r="S791" s="1"/>
  <c r="Y791" s="1"/>
  <c r="AE791" s="1"/>
  <c r="AE790" s="1"/>
  <c r="AE789" s="1"/>
  <c r="M798"/>
  <c r="S798" s="1"/>
  <c r="Y798" s="1"/>
  <c r="AE798" s="1"/>
  <c r="AE797" s="1"/>
  <c r="AE796" s="1"/>
  <c r="AE795" s="1"/>
  <c r="AE794" s="1"/>
  <c r="AE793" s="1"/>
  <c r="G808"/>
  <c r="M808"/>
  <c r="S808" s="1"/>
  <c r="Y808" s="1"/>
  <c r="AE808" s="1"/>
  <c r="AE807" s="1"/>
  <c r="AE806" s="1"/>
  <c r="M805"/>
  <c r="S805" s="1"/>
  <c r="Y805" s="1"/>
  <c r="M845"/>
  <c r="S845" s="1"/>
  <c r="Y845" s="1"/>
  <c r="AE845" s="1"/>
  <c r="AE844" s="1"/>
  <c r="AE843" s="1"/>
  <c r="AE842" s="1"/>
  <c r="AE841" s="1"/>
  <c r="M840"/>
  <c r="S840" s="1"/>
  <c r="Y840" s="1"/>
  <c r="AE840" s="1"/>
  <c r="AE839" s="1"/>
  <c r="AE838" s="1"/>
  <c r="AE837" s="1"/>
  <c r="AE836" s="1"/>
  <c r="M849"/>
  <c r="S849" s="1"/>
  <c r="Y849" s="1"/>
  <c r="AE849" s="1"/>
  <c r="AE848" s="1"/>
  <c r="AE847" s="1"/>
  <c r="AE846" s="1"/>
  <c r="M856"/>
  <c r="S856" s="1"/>
  <c r="Y856" s="1"/>
  <c r="AE856" s="1"/>
  <c r="AE855" s="1"/>
  <c r="AE854" s="1"/>
  <c r="AE853" s="1"/>
  <c r="M860"/>
  <c r="S860" s="1"/>
  <c r="Y860" s="1"/>
  <c r="M863"/>
  <c r="S863" s="1"/>
  <c r="Y863" s="1"/>
  <c r="M868"/>
  <c r="S868" s="1"/>
  <c r="Y868" s="1"/>
  <c r="M875"/>
  <c r="S875" s="1"/>
  <c r="Y875" s="1"/>
  <c r="M884"/>
  <c r="S884" s="1"/>
  <c r="Y884" s="1"/>
  <c r="AE884" s="1"/>
  <c r="AE883" s="1"/>
  <c r="AE880" s="1"/>
  <c r="AE879" s="1"/>
  <c r="AE877" s="1"/>
  <c r="M893"/>
  <c r="S893" s="1"/>
  <c r="Y893" s="1"/>
  <c r="AE893" s="1"/>
  <c r="AE892" s="1"/>
  <c r="AE891" s="1"/>
  <c r="AE890" s="1"/>
  <c r="AE889" s="1"/>
  <c r="AE888" s="1"/>
  <c r="M900"/>
  <c r="S900" s="1"/>
  <c r="Y900" s="1"/>
  <c r="AE900" s="1"/>
  <c r="AE899" s="1"/>
  <c r="AE898" s="1"/>
  <c r="AE897" s="1"/>
  <c r="M903"/>
  <c r="S903" s="1"/>
  <c r="Y903" s="1"/>
  <c r="AE903" s="1"/>
  <c r="AE902" s="1"/>
  <c r="AE901" s="1"/>
  <c r="M906"/>
  <c r="S906" s="1"/>
  <c r="Y906" s="1"/>
  <c r="AE906" s="1"/>
  <c r="AE905" s="1"/>
  <c r="AE904" s="1"/>
  <c r="M909"/>
  <c r="S909" s="1"/>
  <c r="Y909" s="1"/>
  <c r="AE909" s="1"/>
  <c r="AE908" s="1"/>
  <c r="AE907" s="1"/>
  <c r="M915"/>
  <c r="S915" s="1"/>
  <c r="Y915" s="1"/>
  <c r="AE915" s="1"/>
  <c r="AE914" s="1"/>
  <c r="AE913" s="1"/>
  <c r="AE912" s="1"/>
  <c r="AE911" s="1"/>
  <c r="M922"/>
  <c r="S922" s="1"/>
  <c r="Y922" s="1"/>
  <c r="AE922" s="1"/>
  <c r="AE921" s="1"/>
  <c r="AE920" s="1"/>
  <c r="AE919" s="1"/>
  <c r="AE918" s="1"/>
  <c r="M927"/>
  <c r="S927" s="1"/>
  <c r="Y927" s="1"/>
  <c r="AE927" s="1"/>
  <c r="AE926" s="1"/>
  <c r="AE925" s="1"/>
  <c r="AE924" s="1"/>
  <c r="AE923" s="1"/>
  <c r="G932"/>
  <c r="M932" s="1"/>
  <c r="S932" s="1"/>
  <c r="Y932" s="1"/>
  <c r="AE932" s="1"/>
  <c r="AE931" s="1"/>
  <c r="AE930" s="1"/>
  <c r="AE929" s="1"/>
  <c r="AE928" s="1"/>
  <c r="M937"/>
  <c r="S937" s="1"/>
  <c r="Y937" s="1"/>
  <c r="M944"/>
  <c r="S944" s="1"/>
  <c r="Y944" s="1"/>
  <c r="AE944" s="1"/>
  <c r="AE943" s="1"/>
  <c r="AE942" s="1"/>
  <c r="AE941" s="1"/>
  <c r="AE940" s="1"/>
  <c r="M954"/>
  <c r="S954" s="1"/>
  <c r="Y954" s="1"/>
  <c r="AE954" s="1"/>
  <c r="AE953" s="1"/>
  <c r="AE952" s="1"/>
  <c r="AE951" s="1"/>
  <c r="AE950" s="1"/>
  <c r="M959"/>
  <c r="S959" s="1"/>
  <c r="Y959" s="1"/>
  <c r="AE959" s="1"/>
  <c r="AE958" s="1"/>
  <c r="AE957" s="1"/>
  <c r="AE956" s="1"/>
  <c r="AE955" s="1"/>
  <c r="G949"/>
  <c r="M949" s="1"/>
  <c r="S949" s="1"/>
  <c r="Y949" s="1"/>
  <c r="AE949" s="1"/>
  <c r="AE948" s="1"/>
  <c r="AE947" s="1"/>
  <c r="AE946" s="1"/>
  <c r="AE945" s="1"/>
  <c r="G976"/>
  <c r="M976" s="1"/>
  <c r="S976" s="1"/>
  <c r="Y976" s="1"/>
  <c r="AE976" s="1"/>
  <c r="AE975" s="1"/>
  <c r="AE974" s="1"/>
  <c r="AE973" s="1"/>
  <c r="AE972" s="1"/>
  <c r="M971"/>
  <c r="S971" s="1"/>
  <c r="M966"/>
  <c r="S966" s="1"/>
  <c r="Y966" s="1"/>
  <c r="AE966" s="1"/>
  <c r="AE965" s="1"/>
  <c r="AE964" s="1"/>
  <c r="AE963" s="1"/>
  <c r="AE962" s="1"/>
  <c r="G1005"/>
  <c r="M1005"/>
  <c r="S1005" s="1"/>
  <c r="Y1005" s="1"/>
  <c r="AE1005" s="1"/>
  <c r="AE1004" s="1"/>
  <c r="AE1003" s="1"/>
  <c r="AE1002" s="1"/>
  <c r="AE1001" s="1"/>
  <c r="M998"/>
  <c r="S998" s="1"/>
  <c r="Y998" s="1"/>
  <c r="AE998" s="1"/>
  <c r="AE997" s="1"/>
  <c r="M1000"/>
  <c r="S1000" s="1"/>
  <c r="Y1000" s="1"/>
  <c r="AE1000" s="1"/>
  <c r="AE999" s="1"/>
  <c r="M981"/>
  <c r="S981"/>
  <c r="Y981" s="1"/>
  <c r="AE981" s="1"/>
  <c r="AE980" s="1"/>
  <c r="M983"/>
  <c r="S983" s="1"/>
  <c r="Y983"/>
  <c r="AE983" s="1"/>
  <c r="AE982" s="1"/>
  <c r="M986"/>
  <c r="S986" s="1"/>
  <c r="Y986" s="1"/>
  <c r="AE986" s="1"/>
  <c r="AE985" s="1"/>
  <c r="M988"/>
  <c r="S988" s="1"/>
  <c r="Y988" s="1"/>
  <c r="AE988" s="1"/>
  <c r="AE987" s="1"/>
  <c r="M991"/>
  <c r="S991" s="1"/>
  <c r="Y991" s="1"/>
  <c r="AE991" s="1"/>
  <c r="AE990" s="1"/>
  <c r="AE989" s="1"/>
  <c r="M994"/>
  <c r="S994" s="1"/>
  <c r="Y994" s="1"/>
  <c r="AE994" s="1"/>
  <c r="AE993" s="1"/>
  <c r="AE992" s="1"/>
  <c r="M1017"/>
  <c r="S1017" s="1"/>
  <c r="Y1017" s="1"/>
  <c r="AE1017" s="1"/>
  <c r="AE1016" s="1"/>
  <c r="AE1015" s="1"/>
  <c r="AE1014" s="1"/>
  <c r="M1021"/>
  <c r="S1021" s="1"/>
  <c r="Y1021" s="1"/>
  <c r="AE1021" s="1"/>
  <c r="AE1020" s="1"/>
  <c r="AE1019" s="1"/>
  <c r="AE1018" s="1"/>
  <c r="M1026"/>
  <c r="S1026" s="1"/>
  <c r="Y1026" s="1"/>
  <c r="AE1026" s="1"/>
  <c r="AE1025" s="1"/>
  <c r="AE1024" s="1"/>
  <c r="AE1023" s="1"/>
  <c r="AE1022" s="1"/>
  <c r="M1012"/>
  <c r="S1012" s="1"/>
  <c r="Y1012" s="1"/>
  <c r="AE1012" s="1"/>
  <c r="AE1011" s="1"/>
  <c r="AE1010" s="1"/>
  <c r="AE1009" s="1"/>
  <c r="AE1008" s="1"/>
  <c r="M1031"/>
  <c r="S1031" s="1"/>
  <c r="Y1031" s="1"/>
  <c r="AE1031" s="1"/>
  <c r="AE1030" s="1"/>
  <c r="AE1029" s="1"/>
  <c r="AE1028" s="1"/>
  <c r="AE1027" s="1"/>
  <c r="M1038"/>
  <c r="S1038" s="1"/>
  <c r="Y1038" s="1"/>
  <c r="AE1038" s="1"/>
  <c r="AE1037" s="1"/>
  <c r="AE1036" s="1"/>
  <c r="AE1035" s="1"/>
  <c r="AE1034" s="1"/>
  <c r="AE1033" s="1"/>
  <c r="M1045"/>
  <c r="S1045" s="1"/>
  <c r="Y1045" s="1"/>
  <c r="AE1045" s="1"/>
  <c r="AE1044" s="1"/>
  <c r="AE1043" s="1"/>
  <c r="AE1042" s="1"/>
  <c r="AE1041" s="1"/>
  <c r="AE1040" s="1"/>
  <c r="M1054"/>
  <c r="S1054" s="1"/>
  <c r="Y1054" s="1"/>
  <c r="M1061"/>
  <c r="S1061" s="1"/>
  <c r="Y1061" s="1"/>
  <c r="AE1061" s="1"/>
  <c r="AE1060" s="1"/>
  <c r="AE1059" s="1"/>
  <c r="AE1058" s="1"/>
  <c r="M1065"/>
  <c r="S1065" s="1"/>
  <c r="Y1065" s="1"/>
  <c r="AE1065" s="1"/>
  <c r="AE1064" s="1"/>
  <c r="M1067"/>
  <c r="S1067" s="1"/>
  <c r="Y1067" s="1"/>
  <c r="AE1067" s="1"/>
  <c r="AE1066" s="1"/>
  <c r="M1070"/>
  <c r="S1070" s="1"/>
  <c r="Y1070" s="1"/>
  <c r="AE1070" s="1"/>
  <c r="AE1069" s="1"/>
  <c r="AE1068" s="1"/>
  <c r="M1074"/>
  <c r="S1074" s="1"/>
  <c r="Y1074" s="1"/>
  <c r="AE1074" s="1"/>
  <c r="AE1073" s="1"/>
  <c r="AE1072" s="1"/>
  <c r="M1077"/>
  <c r="S1077" s="1"/>
  <c r="Y1077" s="1"/>
  <c r="AE1077" s="1"/>
  <c r="AE1076" s="1"/>
  <c r="AE1075" s="1"/>
  <c r="M1080"/>
  <c r="S1080" s="1"/>
  <c r="Y1080" s="1"/>
  <c r="S1084"/>
  <c r="Y1084" s="1"/>
  <c r="AE1084" s="1"/>
  <c r="AE1083" s="1"/>
  <c r="AE1082" s="1"/>
  <c r="AE1081" s="1"/>
  <c r="M1091"/>
  <c r="S1091" s="1"/>
  <c r="Y1091" s="1"/>
  <c r="AE1091" s="1"/>
  <c r="AE1090" s="1"/>
  <c r="AE1089" s="1"/>
  <c r="AE1088" s="1"/>
  <c r="AE1087" s="1"/>
  <c r="AE1086" s="1"/>
  <c r="S1098"/>
  <c r="Y1098" s="1"/>
  <c r="AE1098" s="1"/>
  <c r="AE1097" s="1"/>
  <c r="M1100"/>
  <c r="S1100" s="1"/>
  <c r="Y1100" s="1"/>
  <c r="AE1100" s="1"/>
  <c r="AE1099" s="1"/>
  <c r="M1107"/>
  <c r="S1107" s="1"/>
  <c r="Y1107" s="1"/>
  <c r="AE1107" s="1"/>
  <c r="AE1106" s="1"/>
  <c r="AE1105" s="1"/>
  <c r="M1110"/>
  <c r="S1110" s="1"/>
  <c r="Y1110" s="1"/>
  <c r="AE1110" s="1"/>
  <c r="AE1109" s="1"/>
  <c r="AE1108" s="1"/>
  <c r="M1113"/>
  <c r="S1113" s="1"/>
  <c r="Y1113" s="1"/>
  <c r="AE1113" s="1"/>
  <c r="AE1112" s="1"/>
  <c r="AE1111" s="1"/>
  <c r="M1116"/>
  <c r="S1116" s="1"/>
  <c r="Y1116" s="1"/>
  <c r="AE1116" s="1"/>
  <c r="AE1115" s="1"/>
  <c r="AE1114" s="1"/>
  <c r="M1119"/>
  <c r="S1119" s="1"/>
  <c r="Y1119" s="1"/>
  <c r="AE1119" s="1"/>
  <c r="AE1118" s="1"/>
  <c r="AE1117" s="1"/>
  <c r="M1122"/>
  <c r="S1122" s="1"/>
  <c r="Y1122" s="1"/>
  <c r="AE1122" s="1"/>
  <c r="AE1121" s="1"/>
  <c r="AE1120" s="1"/>
  <c r="M1125"/>
  <c r="S1125" s="1"/>
  <c r="Y1125" s="1"/>
  <c r="AE1125" s="1"/>
  <c r="AE1124" s="1"/>
  <c r="AE1123" s="1"/>
  <c r="M1128"/>
  <c r="S1128" s="1"/>
  <c r="Y1128" s="1"/>
  <c r="AE1128" s="1"/>
  <c r="AE1127" s="1"/>
  <c r="AE1126" s="1"/>
  <c r="M1131"/>
  <c r="S1131" s="1"/>
  <c r="Y1131" s="1"/>
  <c r="AE1131" s="1"/>
  <c r="AE1130" s="1"/>
  <c r="AE1129" s="1"/>
  <c r="M1134"/>
  <c r="S1134" s="1"/>
  <c r="Y1134" s="1"/>
  <c r="AE1134" s="1"/>
  <c r="AE1133" s="1"/>
  <c r="AE1132" s="1"/>
  <c r="M1137"/>
  <c r="S1137" s="1"/>
  <c r="Y1137" s="1"/>
  <c r="AE1137" s="1"/>
  <c r="AE1136" s="1"/>
  <c r="AE1135" s="1"/>
  <c r="M1140"/>
  <c r="S1140" s="1"/>
  <c r="Y1140" s="1"/>
  <c r="AE1140" s="1"/>
  <c r="AE1139" s="1"/>
  <c r="AE1138" s="1"/>
  <c r="M1143"/>
  <c r="S1143" s="1"/>
  <c r="Y1143" s="1"/>
  <c r="AE1143" s="1"/>
  <c r="AE1142" s="1"/>
  <c r="AE1141" s="1"/>
  <c r="M1146"/>
  <c r="S1146" s="1"/>
  <c r="Y1146" s="1"/>
  <c r="AE1146" s="1"/>
  <c r="AE1145" s="1"/>
  <c r="AE1144" s="1"/>
  <c r="M1152"/>
  <c r="S1152" s="1"/>
  <c r="Y1152" s="1"/>
  <c r="AE1152" s="1"/>
  <c r="AE1151" s="1"/>
  <c r="AE1150" s="1"/>
  <c r="M1155"/>
  <c r="S1155" s="1"/>
  <c r="Y1155" s="1"/>
  <c r="AE1155" s="1"/>
  <c r="AE1154" s="1"/>
  <c r="AE1153" s="1"/>
  <c r="M1158"/>
  <c r="S1158" s="1"/>
  <c r="Y1158" s="1"/>
  <c r="AE1158" s="1"/>
  <c r="AE1157" s="1"/>
  <c r="AE1156" s="1"/>
  <c r="M1161"/>
  <c r="S1161" s="1"/>
  <c r="Y1161" s="1"/>
  <c r="AE1161" s="1"/>
  <c r="AE1160" s="1"/>
  <c r="AE1159" s="1"/>
  <c r="M1164"/>
  <c r="S1164" s="1"/>
  <c r="Y1164" s="1"/>
  <c r="AE1164" s="1"/>
  <c r="AE1163" s="1"/>
  <c r="AE1162" s="1"/>
  <c r="M1167"/>
  <c r="S1167" s="1"/>
  <c r="Y1167" s="1"/>
  <c r="AE1167" s="1"/>
  <c r="AE1166" s="1"/>
  <c r="AE1165" s="1"/>
  <c r="M1173"/>
  <c r="S1173" s="1"/>
  <c r="Y1173" s="1"/>
  <c r="AE1173" s="1"/>
  <c r="AE1172" s="1"/>
  <c r="AE1171" s="1"/>
  <c r="M1176"/>
  <c r="S1176" s="1"/>
  <c r="Y1176" s="1"/>
  <c r="AE1176" s="1"/>
  <c r="AE1175" s="1"/>
  <c r="AE1174" s="1"/>
  <c r="M1179"/>
  <c r="S1179" s="1"/>
  <c r="Y1179" s="1"/>
  <c r="AE1179" s="1"/>
  <c r="AE1178" s="1"/>
  <c r="AE1177" s="1"/>
  <c r="M1149"/>
  <c r="S1149" s="1"/>
  <c r="Y1149" s="1"/>
  <c r="AE1149" s="1"/>
  <c r="AE1148" s="1"/>
  <c r="AE1147" s="1"/>
  <c r="M1170"/>
  <c r="S1170" s="1"/>
  <c r="Y1170" s="1"/>
  <c r="AE1170" s="1"/>
  <c r="AE1169" s="1"/>
  <c r="AE1168" s="1"/>
  <c r="S1182"/>
  <c r="Y1182" s="1"/>
  <c r="AE1182" s="1"/>
  <c r="AE1181" s="1"/>
  <c r="AE1180" s="1"/>
  <c r="M1189"/>
  <c r="S1189" s="1"/>
  <c r="Y1189" s="1"/>
  <c r="AE1189" s="1"/>
  <c r="AE1188" s="1"/>
  <c r="AE1187" s="1"/>
  <c r="AE1186" s="1"/>
  <c r="AE1185" s="1"/>
  <c r="AE1184" s="1"/>
  <c r="M1198"/>
  <c r="S1198" s="1"/>
  <c r="Y1198" s="1"/>
  <c r="AE1198" s="1"/>
  <c r="AE1197" s="1"/>
  <c r="AE1196" s="1"/>
  <c r="AE1195" s="1"/>
  <c r="M1202"/>
  <c r="S1202" s="1"/>
  <c r="Y1202" s="1"/>
  <c r="AE1202" s="1"/>
  <c r="AE1201" s="1"/>
  <c r="AE1200" s="1"/>
  <c r="M1205"/>
  <c r="S1205" s="1"/>
  <c r="Y1205" s="1"/>
  <c r="AE1205" s="1"/>
  <c r="AE1204" s="1"/>
  <c r="AE1203" s="1"/>
  <c r="M1208"/>
  <c r="S1208" s="1"/>
  <c r="Y1208" s="1"/>
  <c r="AE1208" s="1"/>
  <c r="AE1207" s="1"/>
  <c r="AE1206" s="1"/>
  <c r="M1211"/>
  <c r="S1211" s="1"/>
  <c r="Y1211" s="1"/>
  <c r="AE1211" s="1"/>
  <c r="AE1210" s="1"/>
  <c r="AE1209" s="1"/>
  <c r="M1218"/>
  <c r="S1218" s="1"/>
  <c r="Y1218" s="1"/>
  <c r="AE1218" s="1"/>
  <c r="AE1217" s="1"/>
  <c r="AE1216" s="1"/>
  <c r="AE1215" s="1"/>
  <c r="AE1214" s="1"/>
  <c r="AE1213" s="1"/>
  <c r="Y1225"/>
  <c r="AE1225" s="1"/>
  <c r="AE1224" s="1"/>
  <c r="AE1223" s="1"/>
  <c r="AE1222" s="1"/>
  <c r="AE1221" s="1"/>
  <c r="M1235"/>
  <c r="S1235" s="1"/>
  <c r="Y1235" s="1"/>
  <c r="AE1235" s="1"/>
  <c r="AE1234" s="1"/>
  <c r="M1237"/>
  <c r="S1237" s="1"/>
  <c r="Y1237" s="1"/>
  <c r="AE1237" s="1"/>
  <c r="AE1236" s="1"/>
  <c r="M1239"/>
  <c r="S1239" s="1"/>
  <c r="Y1239" s="1"/>
  <c r="AE1239" s="1"/>
  <c r="AE1238" s="1"/>
  <c r="M1250"/>
  <c r="S1250" s="1"/>
  <c r="Y1250" s="1"/>
  <c r="AE1250" s="1"/>
  <c r="AE1249" s="1"/>
  <c r="M1252"/>
  <c r="S1252" s="1"/>
  <c r="Y1252" s="1"/>
  <c r="AE1252" s="1"/>
  <c r="AE1251" s="1"/>
  <c r="M1254"/>
  <c r="S1254" s="1"/>
  <c r="Y1254" s="1"/>
  <c r="AE1254" s="1"/>
  <c r="AE1253" s="1"/>
  <c r="G1243"/>
  <c r="M1243" s="1"/>
  <c r="S1243" s="1"/>
  <c r="Y1243" s="1"/>
  <c r="AE1243" s="1"/>
  <c r="AE1242" s="1"/>
  <c r="M1245"/>
  <c r="S1245" s="1"/>
  <c r="Y1245" s="1"/>
  <c r="AE1245" s="1"/>
  <c r="AE1244" s="1"/>
  <c r="M1247"/>
  <c r="S1247" s="1"/>
  <c r="Y1247" s="1"/>
  <c r="AE1247" s="1"/>
  <c r="AE1246" s="1"/>
  <c r="M1290"/>
  <c r="S1290" s="1"/>
  <c r="Y1290" s="1"/>
  <c r="AE1290" s="1"/>
  <c r="AE1289" s="1"/>
  <c r="AE1288" s="1"/>
  <c r="AE1287" s="1"/>
  <c r="AE1286" s="1"/>
  <c r="M1258"/>
  <c r="S1258" s="1"/>
  <c r="Y1258" s="1"/>
  <c r="AE1258" s="1"/>
  <c r="AE1257" s="1"/>
  <c r="AE1256" s="1"/>
  <c r="M1261"/>
  <c r="S1261" s="1"/>
  <c r="Y1261" s="1"/>
  <c r="AE1261" s="1"/>
  <c r="AE1260" s="1"/>
  <c r="M1263"/>
  <c r="S1263" s="1"/>
  <c r="Y1263" s="1"/>
  <c r="AE1263" s="1"/>
  <c r="AE1262" s="1"/>
  <c r="M1266"/>
  <c r="S1266" s="1"/>
  <c r="Y1266" s="1"/>
  <c r="AE1266" s="1"/>
  <c r="AE1265" s="1"/>
  <c r="M1268"/>
  <c r="S1268" s="1"/>
  <c r="Y1268" s="1"/>
  <c r="AE1268" s="1"/>
  <c r="AE1267" s="1"/>
  <c r="M1271"/>
  <c r="S1271" s="1"/>
  <c r="Y1271" s="1"/>
  <c r="AE1271" s="1"/>
  <c r="AE1270" s="1"/>
  <c r="AE1269" s="1"/>
  <c r="M1274"/>
  <c r="S1274" s="1"/>
  <c r="Y1274" s="1"/>
  <c r="AE1274" s="1"/>
  <c r="AE1273" s="1"/>
  <c r="M1276"/>
  <c r="S1276" s="1"/>
  <c r="Y1276" s="1"/>
  <c r="AE1276" s="1"/>
  <c r="AE1275" s="1"/>
  <c r="M1278"/>
  <c r="S1278" s="1"/>
  <c r="Y1278" s="1"/>
  <c r="AE1278" s="1"/>
  <c r="AE1277" s="1"/>
  <c r="M1281"/>
  <c r="S1281" s="1"/>
  <c r="Y1281" s="1"/>
  <c r="AE1281" s="1"/>
  <c r="AE1280" s="1"/>
  <c r="M1283"/>
  <c r="S1283" s="1"/>
  <c r="Y1283" s="1"/>
  <c r="AE1283" s="1"/>
  <c r="AE1282" s="1"/>
  <c r="M1285"/>
  <c r="S1285" s="1"/>
  <c r="Y1285" s="1"/>
  <c r="AE1285" s="1"/>
  <c r="AE1284" s="1"/>
  <c r="M1230"/>
  <c r="S1230" s="1"/>
  <c r="Y1230" s="1"/>
  <c r="AE1230" s="1"/>
  <c r="AE1229" s="1"/>
  <c r="AE1228" s="1"/>
  <c r="AE1227" s="1"/>
  <c r="AE1226" s="1"/>
  <c r="M1301"/>
  <c r="S1301" s="1"/>
  <c r="Y1301" s="1"/>
  <c r="AE1301" s="1"/>
  <c r="AE1300" s="1"/>
  <c r="AE1299" s="1"/>
  <c r="AE1298" s="1"/>
  <c r="AE1297" s="1"/>
  <c r="AE1296" s="1"/>
  <c r="M1308"/>
  <c r="S1308" s="1"/>
  <c r="Y1308" s="1"/>
  <c r="AE1308" s="1"/>
  <c r="AE1307" s="1"/>
  <c r="AE1306" s="1"/>
  <c r="AE1305" s="1"/>
  <c r="AE1304" s="1"/>
  <c r="AE1303" s="1"/>
  <c r="G1317"/>
  <c r="M1317" s="1"/>
  <c r="S1317" s="1"/>
  <c r="Y1317" s="1"/>
  <c r="AE1317" s="1"/>
  <c r="AE1316" s="1"/>
  <c r="G1319"/>
  <c r="M1319" s="1"/>
  <c r="S1319" s="1"/>
  <c r="Y1319" s="1"/>
  <c r="AE1319" s="1"/>
  <c r="AE1318" s="1"/>
  <c r="G1321"/>
  <c r="M1321" s="1"/>
  <c r="S1321" s="1"/>
  <c r="Y1321" s="1"/>
  <c r="AE1321" s="1"/>
  <c r="AE1320" s="1"/>
  <c r="M1328"/>
  <c r="S1328" s="1"/>
  <c r="Y1328" s="1"/>
  <c r="AE1328" s="1"/>
  <c r="AE1327" s="1"/>
  <c r="AE1326" s="1"/>
  <c r="AE1325" s="1"/>
  <c r="AE1324" s="1"/>
  <c r="M1333"/>
  <c r="S1333" s="1"/>
  <c r="Y1333" s="1"/>
  <c r="AE1333" s="1"/>
  <c r="AE1332" s="1"/>
  <c r="AE1331" s="1"/>
  <c r="M1336"/>
  <c r="S1336" s="1"/>
  <c r="Y1336" s="1"/>
  <c r="AE1336" s="1"/>
  <c r="AE1335" s="1"/>
  <c r="AE1334" s="1"/>
  <c r="G1339"/>
  <c r="M1339" s="1"/>
  <c r="S1339" s="1"/>
  <c r="Y1339" s="1"/>
  <c r="AE1339" s="1"/>
  <c r="AE1338" s="1"/>
  <c r="AE1337" s="1"/>
  <c r="M1342"/>
  <c r="S1342" s="1"/>
  <c r="Y1342" s="1"/>
  <c r="AE1342" s="1"/>
  <c r="AE1341" s="1"/>
  <c r="AE1340" s="1"/>
  <c r="AD19"/>
  <c r="AD18" s="1"/>
  <c r="AD22"/>
  <c r="AD21" s="1"/>
  <c r="AD25"/>
  <c r="AD27"/>
  <c r="AD31"/>
  <c r="AD29"/>
  <c r="AD38"/>
  <c r="AD40"/>
  <c r="AD42"/>
  <c r="AD58"/>
  <c r="AD56"/>
  <c r="AD63"/>
  <c r="AD62" s="1"/>
  <c r="AD51"/>
  <c r="AD50" s="1"/>
  <c r="AD49" s="1"/>
  <c r="AD48" s="1"/>
  <c r="AD47" s="1"/>
  <c r="AD72"/>
  <c r="AD71" s="1"/>
  <c r="AD70" s="1"/>
  <c r="AD69" s="1"/>
  <c r="AD68" s="1"/>
  <c r="AD79"/>
  <c r="AD81"/>
  <c r="AD83"/>
  <c r="AD85"/>
  <c r="AD89"/>
  <c r="AD88" s="1"/>
  <c r="AD92"/>
  <c r="AD91" s="1"/>
  <c r="AD95"/>
  <c r="AD94" s="1"/>
  <c r="AD98"/>
  <c r="AD97" s="1"/>
  <c r="AD101"/>
  <c r="AD100" s="1"/>
  <c r="AD104"/>
  <c r="AD103" s="1"/>
  <c r="AD107"/>
  <c r="AD106" s="1"/>
  <c r="AD115"/>
  <c r="AD114" s="1"/>
  <c r="AD113" s="1"/>
  <c r="AD112" s="1"/>
  <c r="AD111" s="1"/>
  <c r="AD110" s="1"/>
  <c r="AD124"/>
  <c r="AD126"/>
  <c r="AD128"/>
  <c r="AD144"/>
  <c r="AD142"/>
  <c r="AD150"/>
  <c r="AD155"/>
  <c r="AD154" s="1"/>
  <c r="AD153" s="1"/>
  <c r="AD159"/>
  <c r="AD158" s="1"/>
  <c r="AD157" s="1"/>
  <c r="AD131"/>
  <c r="AD168"/>
  <c r="AD170"/>
  <c r="AD173"/>
  <c r="AD172" s="1"/>
  <c r="AD187"/>
  <c r="AD186" s="1"/>
  <c r="AD185" s="1"/>
  <c r="AD184" s="1"/>
  <c r="AD183" s="1"/>
  <c r="AD194"/>
  <c r="AD193" s="1"/>
  <c r="AD192" s="1"/>
  <c r="AD191" s="1"/>
  <c r="AD190" s="1"/>
  <c r="AD180"/>
  <c r="AD179" s="1"/>
  <c r="AD178" s="1"/>
  <c r="AD177" s="1"/>
  <c r="AD176" s="1"/>
  <c r="AD1355"/>
  <c r="AD1354" s="1"/>
  <c r="AD1353" s="1"/>
  <c r="AD1352" s="1"/>
  <c r="AD1350"/>
  <c r="AD1349" s="1"/>
  <c r="AD1348" s="1"/>
  <c r="AD1347" s="1"/>
  <c r="AD239"/>
  <c r="AD243"/>
  <c r="AD241"/>
  <c r="AD267"/>
  <c r="AD266" s="1"/>
  <c r="AD271"/>
  <c r="AD270" s="1"/>
  <c r="AD269" s="1"/>
  <c r="AD275"/>
  <c r="AD277"/>
  <c r="AD279"/>
  <c r="AD262"/>
  <c r="AD261" s="1"/>
  <c r="AD260" s="1"/>
  <c r="AD259" s="1"/>
  <c r="AD257"/>
  <c r="AD256" s="1"/>
  <c r="AD255" s="1"/>
  <c r="AD254" s="1"/>
  <c r="AD286"/>
  <c r="AD285" s="1"/>
  <c r="AD284" s="1"/>
  <c r="AD283" s="1"/>
  <c r="AD282" s="1"/>
  <c r="AD250"/>
  <c r="AD249" s="1"/>
  <c r="AD248" s="1"/>
  <c r="AD247" s="1"/>
  <c r="AD246" s="1"/>
  <c r="AD295"/>
  <c r="AD293" s="1"/>
  <c r="AD292" s="1"/>
  <c r="AD291" s="1"/>
  <c r="AD289" s="1"/>
  <c r="AD309"/>
  <c r="AD308" s="1"/>
  <c r="AD312"/>
  <c r="AD311" s="1"/>
  <c r="AD315"/>
  <c r="AD314" s="1"/>
  <c r="AD318"/>
  <c r="AD317" s="1"/>
  <c r="AD321"/>
  <c r="AD320" s="1"/>
  <c r="AD328"/>
  <c r="AD327" s="1"/>
  <c r="AD326" s="1"/>
  <c r="AD325" s="1"/>
  <c r="AD339"/>
  <c r="AD338" s="1"/>
  <c r="AD342"/>
  <c r="AD341" s="1"/>
  <c r="AD345"/>
  <c r="AD344" s="1"/>
  <c r="AD350"/>
  <c r="AD349" s="1"/>
  <c r="AD348" s="1"/>
  <c r="AD354"/>
  <c r="AD356"/>
  <c r="AD358"/>
  <c r="AD334"/>
  <c r="AD333" s="1"/>
  <c r="AD332" s="1"/>
  <c r="AD331" s="1"/>
  <c r="AD366"/>
  <c r="AD365" s="1"/>
  <c r="AD364" s="1"/>
  <c r="AD363" s="1"/>
  <c r="AD362" s="1"/>
  <c r="AD361" s="1"/>
  <c r="AD374"/>
  <c r="AD373" s="1"/>
  <c r="AD372" s="1"/>
  <c r="AD371" s="1"/>
  <c r="AD369" s="1"/>
  <c r="AD383"/>
  <c r="AD382" s="1"/>
  <c r="AD381" s="1"/>
  <c r="AD380" s="1"/>
  <c r="AD388"/>
  <c r="AD387" s="1"/>
  <c r="AD386" s="1"/>
  <c r="AD385" s="1"/>
  <c r="AD393"/>
  <c r="AD391" s="1"/>
  <c r="AD390" s="1"/>
  <c r="AD400"/>
  <c r="AD399" s="1"/>
  <c r="AD398" s="1"/>
  <c r="AD404"/>
  <c r="AD403" s="1"/>
  <c r="AD402" s="1"/>
  <c r="AD420"/>
  <c r="AD419" s="1"/>
  <c r="AD418" s="1"/>
  <c r="AD424"/>
  <c r="AD423" s="1"/>
  <c r="AD422" s="1"/>
  <c r="AD428"/>
  <c r="AD427" s="1"/>
  <c r="AD426" s="1"/>
  <c r="AD432"/>
  <c r="AD431" s="1"/>
  <c r="AD430" s="1"/>
  <c r="AD434"/>
  <c r="AD442"/>
  <c r="AD441" s="1"/>
  <c r="AD440" s="1"/>
  <c r="AD439" s="1"/>
  <c r="AD449"/>
  <c r="AD448" s="1"/>
  <c r="AD447" s="1"/>
  <c r="AD453"/>
  <c r="AD452" s="1"/>
  <c r="AD451" s="1"/>
  <c r="AD463"/>
  <c r="AD462" s="1"/>
  <c r="AD467"/>
  <c r="AD466" s="1"/>
  <c r="AD470"/>
  <c r="AD469" s="1"/>
  <c r="AD473"/>
  <c r="AD472" s="1"/>
  <c r="AD460"/>
  <c r="AD459" s="1"/>
  <c r="AD481"/>
  <c r="AD480" s="1"/>
  <c r="AD485"/>
  <c r="AD484" s="1"/>
  <c r="AD488"/>
  <c r="AD487" s="1"/>
  <c r="AD491"/>
  <c r="AD490" s="1"/>
  <c r="AD478"/>
  <c r="AD477" s="1"/>
  <c r="AD500"/>
  <c r="AD499"/>
  <c r="AD498" s="1"/>
  <c r="AD496"/>
  <c r="AD495" s="1"/>
  <c r="AD494" s="1"/>
  <c r="AD505"/>
  <c r="AD504" s="1"/>
  <c r="AD503" s="1"/>
  <c r="AD511"/>
  <c r="AD510" s="1"/>
  <c r="AD509" s="1"/>
  <c r="AD508" s="1"/>
  <c r="AD517"/>
  <c r="AD516" s="1"/>
  <c r="AD515" s="1"/>
  <c r="AD514" s="1"/>
  <c r="AD531"/>
  <c r="AD530" s="1"/>
  <c r="AD529" s="1"/>
  <c r="AD528" s="1"/>
  <c r="AD527" s="1"/>
  <c r="AD540"/>
  <c r="AD539" s="1"/>
  <c r="AD538" s="1"/>
  <c r="AD545"/>
  <c r="AD544" s="1"/>
  <c r="AD543" s="1"/>
  <c r="AD550"/>
  <c r="AD549" s="1"/>
  <c r="AD548" s="1"/>
  <c r="AD554"/>
  <c r="AD553"/>
  <c r="AD558"/>
  <c r="AD557"/>
  <c r="AD571"/>
  <c r="AD570" s="1"/>
  <c r="AD569" s="1"/>
  <c r="AD575"/>
  <c r="AD574" s="1"/>
  <c r="AD573" s="1"/>
  <c r="AD579"/>
  <c r="AD578" s="1"/>
  <c r="AD577" s="1"/>
  <c r="AD583"/>
  <c r="AD582" s="1"/>
  <c r="AD586"/>
  <c r="AD585" s="1"/>
  <c r="AD590"/>
  <c r="AD589" s="1"/>
  <c r="AD593"/>
  <c r="AD592" s="1"/>
  <c r="AD598"/>
  <c r="AD597" s="1"/>
  <c r="AD596" s="1"/>
  <c r="AD595" s="1"/>
  <c r="AD635"/>
  <c r="AD634" s="1"/>
  <c r="AD633" s="1"/>
  <c r="AD632" s="1"/>
  <c r="AD642"/>
  <c r="AD641" s="1"/>
  <c r="AD640" s="1"/>
  <c r="AD646"/>
  <c r="AD645" s="1"/>
  <c r="AD644" s="1"/>
  <c r="AD680"/>
  <c r="AD679" s="1"/>
  <c r="AD683"/>
  <c r="AD682" s="1"/>
  <c r="AD687"/>
  <c r="AD686" s="1"/>
  <c r="AD685" s="1"/>
  <c r="AD696"/>
  <c r="AD695" s="1"/>
  <c r="AD694" s="1"/>
  <c r="AD710"/>
  <c r="AD709" s="1"/>
  <c r="AD713"/>
  <c r="AD712" s="1"/>
  <c r="AD706"/>
  <c r="AD705" s="1"/>
  <c r="AD704" s="1"/>
  <c r="AD718"/>
  <c r="AD717" s="1"/>
  <c r="AD716" s="1"/>
  <c r="AD715" s="1"/>
  <c r="AD725"/>
  <c r="AD724" s="1"/>
  <c r="AD723" s="1"/>
  <c r="AD722" s="1"/>
  <c r="AD721" s="1"/>
  <c r="AD756"/>
  <c r="AD755" s="1"/>
  <c r="AD754" s="1"/>
  <c r="AD753" s="1"/>
  <c r="AD752" s="1"/>
  <c r="AD743"/>
  <c r="AD742" s="1"/>
  <c r="AD741" s="1"/>
  <c r="AD740" s="1"/>
  <c r="AD732"/>
  <c r="AD731" s="1"/>
  <c r="AD730" s="1"/>
  <c r="AD735"/>
  <c r="AD734" s="1"/>
  <c r="AD738"/>
  <c r="AD737" s="1"/>
  <c r="AD763"/>
  <c r="AD762" s="1"/>
  <c r="AD761" s="1"/>
  <c r="AD760" s="1"/>
  <c r="AD759" s="1"/>
  <c r="AD749"/>
  <c r="AD748" s="1"/>
  <c r="AD747" s="1"/>
  <c r="AD746" s="1"/>
  <c r="AD772"/>
  <c r="AD771" s="1"/>
  <c r="AD775"/>
  <c r="AD774" s="1"/>
  <c r="AD778"/>
  <c r="AD777" s="1"/>
  <c r="AD781"/>
  <c r="AD780" s="1"/>
  <c r="AD784"/>
  <c r="AD783" s="1"/>
  <c r="AD787"/>
  <c r="AD786" s="1"/>
  <c r="AD790"/>
  <c r="AD789" s="1"/>
  <c r="AD797"/>
  <c r="AD796" s="1"/>
  <c r="AD795" s="1"/>
  <c r="AD794" s="1"/>
  <c r="AD793" s="1"/>
  <c r="AD807"/>
  <c r="AD806" s="1"/>
  <c r="AD804"/>
  <c r="AD803" s="1"/>
  <c r="AD844"/>
  <c r="AD843" s="1"/>
  <c r="AD842" s="1"/>
  <c r="AD841" s="1"/>
  <c r="AD839"/>
  <c r="AD838" s="1"/>
  <c r="AD837" s="1"/>
  <c r="AD836" s="1"/>
  <c r="AD848"/>
  <c r="AD847" s="1"/>
  <c r="AD846" s="1"/>
  <c r="AD855"/>
  <c r="AD854" s="1"/>
  <c r="AD853" s="1"/>
  <c r="AD859"/>
  <c r="AD858" s="1"/>
  <c r="AD862"/>
  <c r="AD861" s="1"/>
  <c r="AD867"/>
  <c r="AD866" s="1"/>
  <c r="AD865" s="1"/>
  <c r="AD864" s="1"/>
  <c r="AD874"/>
  <c r="AD873" s="1"/>
  <c r="AD872" s="1"/>
  <c r="AD871" s="1"/>
  <c r="AD870" s="1"/>
  <c r="AD883"/>
  <c r="AD880" s="1"/>
  <c r="AD879" s="1"/>
  <c r="AD877" s="1"/>
  <c r="AD892"/>
  <c r="AD891" s="1"/>
  <c r="AD890" s="1"/>
  <c r="AD889" s="1"/>
  <c r="AD888" s="1"/>
  <c r="AD899"/>
  <c r="AD898" s="1"/>
  <c r="AD897" s="1"/>
  <c r="AD902"/>
  <c r="AD901" s="1"/>
  <c r="AD905"/>
  <c r="AD904" s="1"/>
  <c r="AD908"/>
  <c r="AD907" s="1"/>
  <c r="AD914"/>
  <c r="AD913" s="1"/>
  <c r="AD912" s="1"/>
  <c r="AD911" s="1"/>
  <c r="AD921"/>
  <c r="AD920" s="1"/>
  <c r="AD919" s="1"/>
  <c r="AD918" s="1"/>
  <c r="AD926"/>
  <c r="AD925" s="1"/>
  <c r="AD924" s="1"/>
  <c r="AD923" s="1"/>
  <c r="AD931"/>
  <c r="AD930" s="1"/>
  <c r="AD929" s="1"/>
  <c r="AD928" s="1"/>
  <c r="AD936"/>
  <c r="AD935" s="1"/>
  <c r="AD934" s="1"/>
  <c r="AD933" s="1"/>
  <c r="AD943"/>
  <c r="AD942" s="1"/>
  <c r="AD941" s="1"/>
  <c r="AD940" s="1"/>
  <c r="AD953"/>
  <c r="AD952" s="1"/>
  <c r="AD951" s="1"/>
  <c r="AD950" s="1"/>
  <c r="AD958"/>
  <c r="AD957" s="1"/>
  <c r="AD956" s="1"/>
  <c r="AD955" s="1"/>
  <c r="AD948"/>
  <c r="AD947" s="1"/>
  <c r="AD946" s="1"/>
  <c r="AD945" s="1"/>
  <c r="AD975"/>
  <c r="AD974" s="1"/>
  <c r="AD973" s="1"/>
  <c r="AD972" s="1"/>
  <c r="AD970"/>
  <c r="AD969" s="1"/>
  <c r="AD968" s="1"/>
  <c r="AD967" s="1"/>
  <c r="AD965"/>
  <c r="AD964" s="1"/>
  <c r="AD963" s="1"/>
  <c r="AD962" s="1"/>
  <c r="AD1004"/>
  <c r="AD1003" s="1"/>
  <c r="AD1002" s="1"/>
  <c r="AD1001" s="1"/>
  <c r="AD997"/>
  <c r="AD999"/>
  <c r="AD980"/>
  <c r="AD979" s="1"/>
  <c r="AD978" s="1"/>
  <c r="AD985"/>
  <c r="AD984" s="1"/>
  <c r="AD990"/>
  <c r="AD989" s="1"/>
  <c r="AD993"/>
  <c r="AD992" s="1"/>
  <c r="AD1016"/>
  <c r="AD1015" s="1"/>
  <c r="AD1014" s="1"/>
  <c r="AD1020"/>
  <c r="AD1019" s="1"/>
  <c r="AD1018" s="1"/>
  <c r="AD1025"/>
  <c r="AD1024" s="1"/>
  <c r="AD1023" s="1"/>
  <c r="AD1022" s="1"/>
  <c r="AD1011"/>
  <c r="AD1010" s="1"/>
  <c r="AD1009" s="1"/>
  <c r="AD1008" s="1"/>
  <c r="AD1030"/>
  <c r="AD1029" s="1"/>
  <c r="AD1028" s="1"/>
  <c r="AD1027" s="1"/>
  <c r="AD1037"/>
  <c r="AD1036" s="1"/>
  <c r="AD1035" s="1"/>
  <c r="AD1034" s="1"/>
  <c r="AD1033" s="1"/>
  <c r="AD1044"/>
  <c r="AD1043" s="1"/>
  <c r="AD1042" s="1"/>
  <c r="AD1041" s="1"/>
  <c r="AD1040" s="1"/>
  <c r="AD1053"/>
  <c r="AD1052" s="1"/>
  <c r="AD1051" s="1"/>
  <c r="AD1050" s="1"/>
  <c r="AD1049" s="1"/>
  <c r="AD1060"/>
  <c r="AD1059" s="1"/>
  <c r="AD1058" s="1"/>
  <c r="AD1064"/>
  <c r="AD1066"/>
  <c r="AD1069"/>
  <c r="AD1068" s="1"/>
  <c r="AD1073"/>
  <c r="AD1072" s="1"/>
  <c r="AD1076"/>
  <c r="AD1075" s="1"/>
  <c r="AD1079"/>
  <c r="AD1078" s="1"/>
  <c r="AD1083"/>
  <c r="AD1082" s="1"/>
  <c r="AD1081" s="1"/>
  <c r="AD1090"/>
  <c r="AD1089" s="1"/>
  <c r="AD1088" s="1"/>
  <c r="AD1087" s="1"/>
  <c r="AD1086" s="1"/>
  <c r="AD1097"/>
  <c r="AD1099"/>
  <c r="AD1106"/>
  <c r="AD1105" s="1"/>
  <c r="AD1109"/>
  <c r="AD1108" s="1"/>
  <c r="AD1112"/>
  <c r="AD1111" s="1"/>
  <c r="AD1115"/>
  <c r="AD1114" s="1"/>
  <c r="AD1118"/>
  <c r="AD1117" s="1"/>
  <c r="AD1121"/>
  <c r="AD1120" s="1"/>
  <c r="AD1124"/>
  <c r="AD1123" s="1"/>
  <c r="AD1127"/>
  <c r="AD1126" s="1"/>
  <c r="AD1130"/>
  <c r="AD1129" s="1"/>
  <c r="AD1133"/>
  <c r="AD1132" s="1"/>
  <c r="AD1136"/>
  <c r="AD1135" s="1"/>
  <c r="AD1139"/>
  <c r="AD1138" s="1"/>
  <c r="AD1142"/>
  <c r="AD1141" s="1"/>
  <c r="AD1145"/>
  <c r="AD1144" s="1"/>
  <c r="AD1151"/>
  <c r="AD1150" s="1"/>
  <c r="AD1154"/>
  <c r="AD1153" s="1"/>
  <c r="AD1157"/>
  <c r="AD1156" s="1"/>
  <c r="AD1160"/>
  <c r="AD1159" s="1"/>
  <c r="AD1163"/>
  <c r="AD1162" s="1"/>
  <c r="AD1166"/>
  <c r="AD1165" s="1"/>
  <c r="AD1172"/>
  <c r="AD1171" s="1"/>
  <c r="AD1175"/>
  <c r="AD1174" s="1"/>
  <c r="AD1178"/>
  <c r="AD1177" s="1"/>
  <c r="AD1148"/>
  <c r="AD1147" s="1"/>
  <c r="AD1169"/>
  <c r="AD1168" s="1"/>
  <c r="AD1181"/>
  <c r="AD1180" s="1"/>
  <c r="AD1188"/>
  <c r="AD1187" s="1"/>
  <c r="AD1186" s="1"/>
  <c r="AD1185" s="1"/>
  <c r="AD1184" s="1"/>
  <c r="AD1197"/>
  <c r="AD1196" s="1"/>
  <c r="AD1195" s="1"/>
  <c r="AD1201"/>
  <c r="AD1200" s="1"/>
  <c r="AD1204"/>
  <c r="AD1203" s="1"/>
  <c r="AD1207"/>
  <c r="AD1206" s="1"/>
  <c r="AD1210"/>
  <c r="AD1209" s="1"/>
  <c r="AD1224"/>
  <c r="AD1223" s="1"/>
  <c r="AD1222" s="1"/>
  <c r="AD1221" s="1"/>
  <c r="AD1234"/>
  <c r="AD1236"/>
  <c r="AD1238"/>
  <c r="AD1249"/>
  <c r="AD1251"/>
  <c r="AD1253"/>
  <c r="AD1242"/>
  <c r="AD1244"/>
  <c r="AD1246"/>
  <c r="AD1289"/>
  <c r="AD1288" s="1"/>
  <c r="AD1287" s="1"/>
  <c r="AD1286" s="1"/>
  <c r="AD1257"/>
  <c r="AD1256" s="1"/>
  <c r="AD1260"/>
  <c r="AD1262"/>
  <c r="AD1265"/>
  <c r="AD1267"/>
  <c r="AD1270"/>
  <c r="AD1269" s="1"/>
  <c r="AD1273"/>
  <c r="AD1275"/>
  <c r="AD1277"/>
  <c r="AD1280"/>
  <c r="AD1282"/>
  <c r="AD1284"/>
  <c r="AD1229"/>
  <c r="AD1228" s="1"/>
  <c r="AD1227" s="1"/>
  <c r="AD1226" s="1"/>
  <c r="AD1300"/>
  <c r="AD1299" s="1"/>
  <c r="AD1298" s="1"/>
  <c r="AD1297" s="1"/>
  <c r="AD1296" s="1"/>
  <c r="AD1307"/>
  <c r="AD1306" s="1"/>
  <c r="AD1305" s="1"/>
  <c r="AD1304" s="1"/>
  <c r="AD1303" s="1"/>
  <c r="AD1316"/>
  <c r="AD1318"/>
  <c r="AD1320"/>
  <c r="AD1327"/>
  <c r="AD1326" s="1"/>
  <c r="AD1325" s="1"/>
  <c r="AD1324" s="1"/>
  <c r="AD1332"/>
  <c r="AD1331" s="1"/>
  <c r="AD1335"/>
  <c r="AD1334" s="1"/>
  <c r="AD1338"/>
  <c r="AD1337" s="1"/>
  <c r="AC19"/>
  <c r="AC18" s="1"/>
  <c r="AC22"/>
  <c r="AC21" s="1"/>
  <c r="AC25"/>
  <c r="AC27"/>
  <c r="AC31"/>
  <c r="AC29"/>
  <c r="AC38"/>
  <c r="AC40"/>
  <c r="AC42"/>
  <c r="AC58"/>
  <c r="AC56"/>
  <c r="AC63"/>
  <c r="AC62" s="1"/>
  <c r="AC51"/>
  <c r="AC50" s="1"/>
  <c r="AC49" s="1"/>
  <c r="AC48" s="1"/>
  <c r="AC47" s="1"/>
  <c r="AC72"/>
  <c r="AC71" s="1"/>
  <c r="AC70" s="1"/>
  <c r="AC69" s="1"/>
  <c r="AC68" s="1"/>
  <c r="AC79"/>
  <c r="AC81"/>
  <c r="AC83"/>
  <c r="AC85"/>
  <c r="AC89"/>
  <c r="AC88" s="1"/>
  <c r="AC92"/>
  <c r="AC91" s="1"/>
  <c r="AC95"/>
  <c r="AC94" s="1"/>
  <c r="AC98"/>
  <c r="AC97" s="1"/>
  <c r="AC101"/>
  <c r="AC100" s="1"/>
  <c r="AC104"/>
  <c r="AC103" s="1"/>
  <c r="AC107"/>
  <c r="AC106" s="1"/>
  <c r="AC115"/>
  <c r="AC114" s="1"/>
  <c r="AC113" s="1"/>
  <c r="AC112" s="1"/>
  <c r="AC111" s="1"/>
  <c r="AC110" s="1"/>
  <c r="AC124"/>
  <c r="AC126"/>
  <c r="AC128"/>
  <c r="AC144"/>
  <c r="AC142"/>
  <c r="AC150"/>
  <c r="AC155"/>
  <c r="AC154" s="1"/>
  <c r="AC153" s="1"/>
  <c r="AC159"/>
  <c r="AC158" s="1"/>
  <c r="AC157" s="1"/>
  <c r="AC131"/>
  <c r="AC168"/>
  <c r="AC170"/>
  <c r="AC173"/>
  <c r="AC172" s="1"/>
  <c r="AC187"/>
  <c r="AC186" s="1"/>
  <c r="AC185" s="1"/>
  <c r="AC184" s="1"/>
  <c r="AC183" s="1"/>
  <c r="AC194"/>
  <c r="AC193" s="1"/>
  <c r="AC192" s="1"/>
  <c r="AC191" s="1"/>
  <c r="AC190" s="1"/>
  <c r="AC180"/>
  <c r="AC179" s="1"/>
  <c r="AC178" s="1"/>
  <c r="AC177" s="1"/>
  <c r="AC176" s="1"/>
  <c r="AC201"/>
  <c r="AC200" s="1"/>
  <c r="AC199" s="1"/>
  <c r="AC210"/>
  <c r="AC209" s="1"/>
  <c r="AC1355"/>
  <c r="AC1354" s="1"/>
  <c r="AC1353" s="1"/>
  <c r="AC1352" s="1"/>
  <c r="AC1350"/>
  <c r="AC1349" s="1"/>
  <c r="AC1348" s="1"/>
  <c r="AC1347" s="1"/>
  <c r="AC239"/>
  <c r="AC243"/>
  <c r="AC241"/>
  <c r="AC267"/>
  <c r="AC266" s="1"/>
  <c r="AC271"/>
  <c r="AC270" s="1"/>
  <c r="AC269" s="1"/>
  <c r="AC275"/>
  <c r="AC277"/>
  <c r="AC279"/>
  <c r="AC262"/>
  <c r="AC261" s="1"/>
  <c r="AC260" s="1"/>
  <c r="AC259" s="1"/>
  <c r="AC257"/>
  <c r="AC256" s="1"/>
  <c r="AC255" s="1"/>
  <c r="AC254" s="1"/>
  <c r="AC286"/>
  <c r="AC285" s="1"/>
  <c r="AC284" s="1"/>
  <c r="AC283" s="1"/>
  <c r="AC282" s="1"/>
  <c r="AC250"/>
  <c r="AC249" s="1"/>
  <c r="AC248" s="1"/>
  <c r="AC247" s="1"/>
  <c r="AC246" s="1"/>
  <c r="AC295"/>
  <c r="AC294" s="1"/>
  <c r="AC293" s="1"/>
  <c r="AC292" s="1"/>
  <c r="AC291" s="1"/>
  <c r="AC289" s="1"/>
  <c r="AC305"/>
  <c r="AC304" s="1"/>
  <c r="AC303" s="1"/>
  <c r="AC309"/>
  <c r="AC308" s="1"/>
  <c r="AC312"/>
  <c r="AC311" s="1"/>
  <c r="AC315"/>
  <c r="AC314" s="1"/>
  <c r="AC318"/>
  <c r="AC317" s="1"/>
  <c r="AC321"/>
  <c r="AC320" s="1"/>
  <c r="AC328"/>
  <c r="AC327" s="1"/>
  <c r="AC326" s="1"/>
  <c r="AC325" s="1"/>
  <c r="AC339"/>
  <c r="AC338" s="1"/>
  <c r="AC342"/>
  <c r="AC341" s="1"/>
  <c r="AC345"/>
  <c r="AC344" s="1"/>
  <c r="AC350"/>
  <c r="AC349"/>
  <c r="AC348" s="1"/>
  <c r="AC354"/>
  <c r="AC356"/>
  <c r="AC358"/>
  <c r="AC334"/>
  <c r="AC333" s="1"/>
  <c r="AC332" s="1"/>
  <c r="AC331" s="1"/>
  <c r="AC366"/>
  <c r="AC365" s="1"/>
  <c r="AC364" s="1"/>
  <c r="AC363" s="1"/>
  <c r="AC362" s="1"/>
  <c r="AC361" s="1"/>
  <c r="AC374"/>
  <c r="AC373" s="1"/>
  <c r="AC372" s="1"/>
  <c r="AC371" s="1"/>
  <c r="AC383"/>
  <c r="AC382" s="1"/>
  <c r="AC381" s="1"/>
  <c r="AC380" s="1"/>
  <c r="AC388"/>
  <c r="AC387" s="1"/>
  <c r="AC386" s="1"/>
  <c r="AC385" s="1"/>
  <c r="AC393"/>
  <c r="AC392" s="1"/>
  <c r="AC391" s="1"/>
  <c r="AC390" s="1"/>
  <c r="AC400"/>
  <c r="AC399" s="1"/>
  <c r="AC398" s="1"/>
  <c r="AC404"/>
  <c r="AC403" s="1"/>
  <c r="AC402" s="1"/>
  <c r="AC407"/>
  <c r="AC409"/>
  <c r="AC411"/>
  <c r="AC420"/>
  <c r="AC419"/>
  <c r="AC418" s="1"/>
  <c r="AC424"/>
  <c r="AC423" s="1"/>
  <c r="AC422" s="1"/>
  <c r="AC428"/>
  <c r="AC427" s="1"/>
  <c r="AC426" s="1"/>
  <c r="AC432"/>
  <c r="AC431" s="1"/>
  <c r="AC430" s="1"/>
  <c r="AC437"/>
  <c r="AC436" s="1"/>
  <c r="AC435" s="1"/>
  <c r="AC434" s="1"/>
  <c r="AC442"/>
  <c r="AC441" s="1"/>
  <c r="AC440" s="1"/>
  <c r="AC439" s="1"/>
  <c r="AC449"/>
  <c r="AC448" s="1"/>
  <c r="AC447" s="1"/>
  <c r="AC453"/>
  <c r="AC452"/>
  <c r="AC451" s="1"/>
  <c r="AC463"/>
  <c r="AC462" s="1"/>
  <c r="AC467"/>
  <c r="AC466" s="1"/>
  <c r="AC470"/>
  <c r="AC469" s="1"/>
  <c r="AC473"/>
  <c r="AC472" s="1"/>
  <c r="AC460"/>
  <c r="AC459" s="1"/>
  <c r="AC481"/>
  <c r="AC480" s="1"/>
  <c r="AC485"/>
  <c r="AC484" s="1"/>
  <c r="AC488"/>
  <c r="AC487" s="1"/>
  <c r="AC491"/>
  <c r="AC490" s="1"/>
  <c r="AC478"/>
  <c r="AC477" s="1"/>
  <c r="AC500"/>
  <c r="AC499" s="1"/>
  <c r="AC498" s="1"/>
  <c r="AC496"/>
  <c r="AC495" s="1"/>
  <c r="AC494" s="1"/>
  <c r="AC505"/>
  <c r="AC504" s="1"/>
  <c r="AC503" s="1"/>
  <c r="AC511"/>
  <c r="AC510" s="1"/>
  <c r="AC509" s="1"/>
  <c r="AC508" s="1"/>
  <c r="AC517"/>
  <c r="AC516" s="1"/>
  <c r="AC520"/>
  <c r="AC519" s="1"/>
  <c r="AC523"/>
  <c r="AC522" s="1"/>
  <c r="AC531"/>
  <c r="AC530" s="1"/>
  <c r="AC529" s="1"/>
  <c r="AC528" s="1"/>
  <c r="AC527" s="1"/>
  <c r="AC540"/>
  <c r="AC539" s="1"/>
  <c r="AC538" s="1"/>
  <c r="AC545"/>
  <c r="AC544" s="1"/>
  <c r="AC543" s="1"/>
  <c r="AC550"/>
  <c r="AC549" s="1"/>
  <c r="AC548" s="1"/>
  <c r="AC554"/>
  <c r="AC553" s="1"/>
  <c r="AC558"/>
  <c r="AC557" s="1"/>
  <c r="AC564"/>
  <c r="AC563" s="1"/>
  <c r="AC562" s="1"/>
  <c r="AC561" s="1"/>
  <c r="AC571"/>
  <c r="AC570" s="1"/>
  <c r="AC569" s="1"/>
  <c r="AC575"/>
  <c r="AC574" s="1"/>
  <c r="AC573" s="1"/>
  <c r="AC579"/>
  <c r="AC578" s="1"/>
  <c r="AC577" s="1"/>
  <c r="AC583"/>
  <c r="AC582" s="1"/>
  <c r="AC586"/>
  <c r="AC585" s="1"/>
  <c r="AC590"/>
  <c r="AC589" s="1"/>
  <c r="AC593"/>
  <c r="AC592" s="1"/>
  <c r="AC598"/>
  <c r="AC597" s="1"/>
  <c r="AC596" s="1"/>
  <c r="AC595" s="1"/>
  <c r="AC635"/>
  <c r="AC634" s="1"/>
  <c r="AC633" s="1"/>
  <c r="AC632" s="1"/>
  <c r="AC642"/>
  <c r="AC641" s="1"/>
  <c r="AC640" s="1"/>
  <c r="AC646"/>
  <c r="AC645" s="1"/>
  <c r="AC644" s="1"/>
  <c r="AC680"/>
  <c r="AC679" s="1"/>
  <c r="AC683"/>
  <c r="AC682" s="1"/>
  <c r="AC687"/>
  <c r="AC686" s="1"/>
  <c r="AC685" s="1"/>
  <c r="AC696"/>
  <c r="AC698"/>
  <c r="AC702"/>
  <c r="AC700"/>
  <c r="AC710"/>
  <c r="AC709" s="1"/>
  <c r="AC713"/>
  <c r="AC712" s="1"/>
  <c r="AC706"/>
  <c r="AC705" s="1"/>
  <c r="AC704" s="1"/>
  <c r="AC718"/>
  <c r="AC717" s="1"/>
  <c r="AC716" s="1"/>
  <c r="AC715" s="1"/>
  <c r="AC725"/>
  <c r="AC724" s="1"/>
  <c r="AC723" s="1"/>
  <c r="AC722" s="1"/>
  <c r="AC721" s="1"/>
  <c r="AC756"/>
  <c r="AC755" s="1"/>
  <c r="AC754" s="1"/>
  <c r="AC753" s="1"/>
  <c r="AC752" s="1"/>
  <c r="AC743"/>
  <c r="AC742" s="1"/>
  <c r="AC741" s="1"/>
  <c r="AC740" s="1"/>
  <c r="AC732"/>
  <c r="AC731" s="1"/>
  <c r="AC730" s="1"/>
  <c r="AC735"/>
  <c r="AC734" s="1"/>
  <c r="AC738"/>
  <c r="AC737" s="1"/>
  <c r="AC763"/>
  <c r="AC762" s="1"/>
  <c r="AC761" s="1"/>
  <c r="AC760" s="1"/>
  <c r="AC759" s="1"/>
  <c r="AC749"/>
  <c r="AC748" s="1"/>
  <c r="AC747" s="1"/>
  <c r="AC746" s="1"/>
  <c r="AC772"/>
  <c r="AC771" s="1"/>
  <c r="AC775"/>
  <c r="AC774" s="1"/>
  <c r="AC778"/>
  <c r="AC777" s="1"/>
  <c r="AC781"/>
  <c r="AC780" s="1"/>
  <c r="AC784"/>
  <c r="AC783" s="1"/>
  <c r="AC787"/>
  <c r="AC786" s="1"/>
  <c r="AC790"/>
  <c r="AC789" s="1"/>
  <c r="AC797"/>
  <c r="AC796" s="1"/>
  <c r="AC795" s="1"/>
  <c r="AC794" s="1"/>
  <c r="AC793" s="1"/>
  <c r="AC807"/>
  <c r="AC806" s="1"/>
  <c r="AC804"/>
  <c r="AC803" s="1"/>
  <c r="AC844"/>
  <c r="AC843" s="1"/>
  <c r="AC842" s="1"/>
  <c r="AC841" s="1"/>
  <c r="AC839"/>
  <c r="AC838" s="1"/>
  <c r="AC837" s="1"/>
  <c r="AC836" s="1"/>
  <c r="AC848"/>
  <c r="AC847" s="1"/>
  <c r="AC846" s="1"/>
  <c r="AC855"/>
  <c r="AC854" s="1"/>
  <c r="AC853" s="1"/>
  <c r="AC859"/>
  <c r="AC858" s="1"/>
  <c r="AC862"/>
  <c r="AC861" s="1"/>
  <c r="AC867"/>
  <c r="AC866" s="1"/>
  <c r="AC865" s="1"/>
  <c r="AC864" s="1"/>
  <c r="AC874"/>
  <c r="AC873" s="1"/>
  <c r="AC872" s="1"/>
  <c r="AC871" s="1"/>
  <c r="AC870" s="1"/>
  <c r="AC883"/>
  <c r="AC880" s="1"/>
  <c r="AC879" s="1"/>
  <c r="AC877" s="1"/>
  <c r="AC892"/>
  <c r="AC891" s="1"/>
  <c r="AC890" s="1"/>
  <c r="AC889" s="1"/>
  <c r="AC888" s="1"/>
  <c r="AC899"/>
  <c r="AC898" s="1"/>
  <c r="AC897" s="1"/>
  <c r="AC902"/>
  <c r="AC901" s="1"/>
  <c r="AC905"/>
  <c r="AC904" s="1"/>
  <c r="AC908"/>
  <c r="AC907" s="1"/>
  <c r="AC914"/>
  <c r="AC913" s="1"/>
  <c r="AC912" s="1"/>
  <c r="AC911" s="1"/>
  <c r="AC921"/>
  <c r="AC920" s="1"/>
  <c r="AC919" s="1"/>
  <c r="AC918" s="1"/>
  <c r="AC926"/>
  <c r="AC925" s="1"/>
  <c r="AC924" s="1"/>
  <c r="AC923" s="1"/>
  <c r="AC931"/>
  <c r="AC930" s="1"/>
  <c r="AC929" s="1"/>
  <c r="AC928" s="1"/>
  <c r="AC936"/>
  <c r="AC935" s="1"/>
  <c r="AC934" s="1"/>
  <c r="AC933" s="1"/>
  <c r="AC943"/>
  <c r="AC942" s="1"/>
  <c r="AC941" s="1"/>
  <c r="AC940" s="1"/>
  <c r="AC953"/>
  <c r="AC952" s="1"/>
  <c r="AC951" s="1"/>
  <c r="AC950" s="1"/>
  <c r="AC958"/>
  <c r="AC957" s="1"/>
  <c r="AC956" s="1"/>
  <c r="AC955" s="1"/>
  <c r="AC948"/>
  <c r="AC947" s="1"/>
  <c r="AC946" s="1"/>
  <c r="AC945" s="1"/>
  <c r="AC975"/>
  <c r="AC974" s="1"/>
  <c r="AC973" s="1"/>
  <c r="AC972" s="1"/>
  <c r="AC970"/>
  <c r="AC969" s="1"/>
  <c r="AC968" s="1"/>
  <c r="AC967" s="1"/>
  <c r="AC965"/>
  <c r="AC964" s="1"/>
  <c r="AC963" s="1"/>
  <c r="AC962" s="1"/>
  <c r="AC1004"/>
  <c r="AC1003" s="1"/>
  <c r="AC1002" s="1"/>
  <c r="AC1001" s="1"/>
  <c r="AC997"/>
  <c r="AC999"/>
  <c r="AC980"/>
  <c r="AC982"/>
  <c r="AC985"/>
  <c r="AC987"/>
  <c r="AC990"/>
  <c r="AC989" s="1"/>
  <c r="AC993"/>
  <c r="AC992" s="1"/>
  <c r="AC1016"/>
  <c r="AC1015" s="1"/>
  <c r="AC1014" s="1"/>
  <c r="AC1020"/>
  <c r="AC1019" s="1"/>
  <c r="AC1018" s="1"/>
  <c r="AC1025"/>
  <c r="AC1024" s="1"/>
  <c r="AC1023" s="1"/>
  <c r="AC1022" s="1"/>
  <c r="AC1011"/>
  <c r="AC1010" s="1"/>
  <c r="AC1009" s="1"/>
  <c r="AC1008" s="1"/>
  <c r="AC1030"/>
  <c r="AC1029" s="1"/>
  <c r="AC1028" s="1"/>
  <c r="AC1027" s="1"/>
  <c r="AC1037"/>
  <c r="AC1036" s="1"/>
  <c r="AC1035" s="1"/>
  <c r="AC1034" s="1"/>
  <c r="AC1033" s="1"/>
  <c r="AC1044"/>
  <c r="AC1043" s="1"/>
  <c r="AC1042" s="1"/>
  <c r="AC1041" s="1"/>
  <c r="AC1040" s="1"/>
  <c r="AC1053"/>
  <c r="AC1052" s="1"/>
  <c r="AC1051" s="1"/>
  <c r="AC1050" s="1"/>
  <c r="AC1049" s="1"/>
  <c r="AC1060"/>
  <c r="AC1059" s="1"/>
  <c r="AC1058" s="1"/>
  <c r="AC1064"/>
  <c r="AC1066"/>
  <c r="AC1069"/>
  <c r="AC1068" s="1"/>
  <c r="AC1073"/>
  <c r="AC1072" s="1"/>
  <c r="AC1076"/>
  <c r="AC1075" s="1"/>
  <c r="AC1079"/>
  <c r="AC1078" s="1"/>
  <c r="AC1083"/>
  <c r="AC1082" s="1"/>
  <c r="AC1081" s="1"/>
  <c r="AC1090"/>
  <c r="AC1089" s="1"/>
  <c r="AC1088" s="1"/>
  <c r="AC1087" s="1"/>
  <c r="AC1086" s="1"/>
  <c r="AC1097"/>
  <c r="AC1099"/>
  <c r="AC1106"/>
  <c r="AC1105" s="1"/>
  <c r="AC1109"/>
  <c r="AC1108" s="1"/>
  <c r="AC1112"/>
  <c r="AC1111" s="1"/>
  <c r="AC1115"/>
  <c r="AC1114" s="1"/>
  <c r="AC1118"/>
  <c r="AC1117" s="1"/>
  <c r="AC1121"/>
  <c r="AC1120" s="1"/>
  <c r="AC1124"/>
  <c r="AC1123" s="1"/>
  <c r="AC1127"/>
  <c r="AC1126" s="1"/>
  <c r="AC1130"/>
  <c r="AC1129" s="1"/>
  <c r="AC1133"/>
  <c r="AC1132" s="1"/>
  <c r="AC1136"/>
  <c r="AC1135" s="1"/>
  <c r="AC1139"/>
  <c r="AC1138" s="1"/>
  <c r="AC1142"/>
  <c r="AC1141" s="1"/>
  <c r="AC1145"/>
  <c r="AC1144" s="1"/>
  <c r="AC1151"/>
  <c r="AC1150" s="1"/>
  <c r="AC1154"/>
  <c r="AC1153" s="1"/>
  <c r="AC1157"/>
  <c r="AC1156" s="1"/>
  <c r="AC1160"/>
  <c r="AC1159" s="1"/>
  <c r="AC1163"/>
  <c r="AC1162" s="1"/>
  <c r="AC1166"/>
  <c r="AC1165" s="1"/>
  <c r="AC1172"/>
  <c r="AC1171" s="1"/>
  <c r="AC1175"/>
  <c r="AC1174" s="1"/>
  <c r="AC1178"/>
  <c r="AC1177" s="1"/>
  <c r="AC1148"/>
  <c r="AC1147" s="1"/>
  <c r="AC1169"/>
  <c r="AC1168" s="1"/>
  <c r="AC1181"/>
  <c r="AC1180" s="1"/>
  <c r="AC1188"/>
  <c r="AC1187" s="1"/>
  <c r="AC1186" s="1"/>
  <c r="AC1185" s="1"/>
  <c r="AC1184" s="1"/>
  <c r="AC1197"/>
  <c r="AC1196" s="1"/>
  <c r="AC1195" s="1"/>
  <c r="AC1201"/>
  <c r="AC1200" s="1"/>
  <c r="AC1204"/>
  <c r="AC1203" s="1"/>
  <c r="AC1207"/>
  <c r="AC1206" s="1"/>
  <c r="AC1210"/>
  <c r="AC1209" s="1"/>
  <c r="AC1217"/>
  <c r="AC1216" s="1"/>
  <c r="AC1215" s="1"/>
  <c r="AC1214" s="1"/>
  <c r="AC1213" s="1"/>
  <c r="AC1224"/>
  <c r="AC1223" s="1"/>
  <c r="AC1222" s="1"/>
  <c r="AC1221" s="1"/>
  <c r="AC1234"/>
  <c r="AC1236"/>
  <c r="AC1238"/>
  <c r="AC1249"/>
  <c r="AC1251"/>
  <c r="AC1253"/>
  <c r="AC1242"/>
  <c r="AC1244"/>
  <c r="AC1246"/>
  <c r="AC1289"/>
  <c r="AC1288" s="1"/>
  <c r="AC1287" s="1"/>
  <c r="AC1286" s="1"/>
  <c r="AC1257"/>
  <c r="AC1256" s="1"/>
  <c r="AC1260"/>
  <c r="AC1262"/>
  <c r="AC1265"/>
  <c r="AC1264" s="1"/>
  <c r="AC1267"/>
  <c r="AC1270"/>
  <c r="AC1269" s="1"/>
  <c r="AC1273"/>
  <c r="AC1275"/>
  <c r="AC1277"/>
  <c r="AC1280"/>
  <c r="AC1282"/>
  <c r="AC1284"/>
  <c r="AC1229"/>
  <c r="AC1228" s="1"/>
  <c r="AC1227" s="1"/>
  <c r="AC1226" s="1"/>
  <c r="AC1300"/>
  <c r="AC1299" s="1"/>
  <c r="AC1298" s="1"/>
  <c r="AC1297" s="1"/>
  <c r="AC1296" s="1"/>
  <c r="AC1307"/>
  <c r="AC1306" s="1"/>
  <c r="AC1305" s="1"/>
  <c r="AC1304" s="1"/>
  <c r="AC1303" s="1"/>
  <c r="AC1316"/>
  <c r="AC1318"/>
  <c r="AC1320"/>
  <c r="AC1327"/>
  <c r="AC1326" s="1"/>
  <c r="AC1325" s="1"/>
  <c r="AC1324" s="1"/>
  <c r="AC1332"/>
  <c r="AC1331" s="1"/>
  <c r="AC1335"/>
  <c r="AC1334" s="1"/>
  <c r="AC1338"/>
  <c r="AC1337" s="1"/>
  <c r="AC1341"/>
  <c r="AC1340" s="1"/>
  <c r="AB19"/>
  <c r="AB18" s="1"/>
  <c r="AB22"/>
  <c r="AB21" s="1"/>
  <c r="AB25"/>
  <c r="AB27"/>
  <c r="AB31"/>
  <c r="AB29"/>
  <c r="AB38"/>
  <c r="AB40"/>
  <c r="AB42"/>
  <c r="AB58"/>
  <c r="AB56"/>
  <c r="AB63"/>
  <c r="AB62" s="1"/>
  <c r="AB51"/>
  <c r="AB50" s="1"/>
  <c r="AB49" s="1"/>
  <c r="AB48" s="1"/>
  <c r="AB47" s="1"/>
  <c r="AB72"/>
  <c r="AB71" s="1"/>
  <c r="AB70" s="1"/>
  <c r="AB69" s="1"/>
  <c r="AB68" s="1"/>
  <c r="AB79"/>
  <c r="AB81"/>
  <c r="AB83"/>
  <c r="AB85"/>
  <c r="AB89"/>
  <c r="AB88" s="1"/>
  <c r="AB92"/>
  <c r="AB91" s="1"/>
  <c r="AB95"/>
  <c r="AB94" s="1"/>
  <c r="AB98"/>
  <c r="AB97" s="1"/>
  <c r="AB101"/>
  <c r="AB100" s="1"/>
  <c r="AB104"/>
  <c r="AB103" s="1"/>
  <c r="AB107"/>
  <c r="AB106" s="1"/>
  <c r="AB115"/>
  <c r="AB114" s="1"/>
  <c r="AB113" s="1"/>
  <c r="AB112" s="1"/>
  <c r="AB111" s="1"/>
  <c r="AB110" s="1"/>
  <c r="AB124"/>
  <c r="AB126"/>
  <c r="AB128"/>
  <c r="AB144"/>
  <c r="AB142"/>
  <c r="AB150"/>
  <c r="AB155"/>
  <c r="AB154" s="1"/>
  <c r="AB153" s="1"/>
  <c r="AB159"/>
  <c r="AB158" s="1"/>
  <c r="AB157" s="1"/>
  <c r="AB131"/>
  <c r="AB168"/>
  <c r="AB170"/>
  <c r="AB173"/>
  <c r="AB172" s="1"/>
  <c r="AB187"/>
  <c r="AB186" s="1"/>
  <c r="AB185" s="1"/>
  <c r="AB184" s="1"/>
  <c r="AB183" s="1"/>
  <c r="AB194"/>
  <c r="AB193" s="1"/>
  <c r="AB192" s="1"/>
  <c r="AB191" s="1"/>
  <c r="AB190" s="1"/>
  <c r="AB180"/>
  <c r="AB179" s="1"/>
  <c r="AB178" s="1"/>
  <c r="AB177" s="1"/>
  <c r="AB176" s="1"/>
  <c r="AB1355"/>
  <c r="AB1354" s="1"/>
  <c r="AB1353" s="1"/>
  <c r="AB1352" s="1"/>
  <c r="AB1350"/>
  <c r="AB1349" s="1"/>
  <c r="AB1348" s="1"/>
  <c r="AB1347" s="1"/>
  <c r="AB239"/>
  <c r="AB243"/>
  <c r="AB241"/>
  <c r="AB267"/>
  <c r="AB266" s="1"/>
  <c r="AB271"/>
  <c r="AB270" s="1"/>
  <c r="AB269" s="1"/>
  <c r="AB275"/>
  <c r="AB277"/>
  <c r="AB279"/>
  <c r="AB262"/>
  <c r="AB261" s="1"/>
  <c r="AB260" s="1"/>
  <c r="AB259" s="1"/>
  <c r="AB257"/>
  <c r="AB256" s="1"/>
  <c r="AB255" s="1"/>
  <c r="AB254" s="1"/>
  <c r="AB286"/>
  <c r="AB285" s="1"/>
  <c r="AB284" s="1"/>
  <c r="AB283" s="1"/>
  <c r="AB282" s="1"/>
  <c r="AB250"/>
  <c r="AB249" s="1"/>
  <c r="AB248" s="1"/>
  <c r="AB247" s="1"/>
  <c r="AB246" s="1"/>
  <c r="AB295"/>
  <c r="AB293" s="1"/>
  <c r="AB292" s="1"/>
  <c r="AB291" s="1"/>
  <c r="AB289" s="1"/>
  <c r="AB309"/>
  <c r="AB308" s="1"/>
  <c r="AB312"/>
  <c r="AB311" s="1"/>
  <c r="AB315"/>
  <c r="AB314" s="1"/>
  <c r="AB318"/>
  <c r="AB317" s="1"/>
  <c r="AB321"/>
  <c r="AB320" s="1"/>
  <c r="AB328"/>
  <c r="AB327" s="1"/>
  <c r="AB326" s="1"/>
  <c r="AB325" s="1"/>
  <c r="AB339"/>
  <c r="AB338" s="1"/>
  <c r="AB342"/>
  <c r="AB341" s="1"/>
  <c r="AB345"/>
  <c r="AB344" s="1"/>
  <c r="AB350"/>
  <c r="AB349" s="1"/>
  <c r="AB348" s="1"/>
  <c r="AB354"/>
  <c r="AB356"/>
  <c r="AB358"/>
  <c r="AB334"/>
  <c r="AB333" s="1"/>
  <c r="AB332" s="1"/>
  <c r="AB331" s="1"/>
  <c r="AB366"/>
  <c r="AB365" s="1"/>
  <c r="AB364" s="1"/>
  <c r="AB363" s="1"/>
  <c r="AB362" s="1"/>
  <c r="AB361" s="1"/>
  <c r="AB374"/>
  <c r="AB373" s="1"/>
  <c r="AB372" s="1"/>
  <c r="AB371" s="1"/>
  <c r="AB383"/>
  <c r="AB382" s="1"/>
  <c r="AB381" s="1"/>
  <c r="AB380" s="1"/>
  <c r="AB388"/>
  <c r="AB387" s="1"/>
  <c r="AB386" s="1"/>
  <c r="AB385" s="1"/>
  <c r="AB393"/>
  <c r="AB391" s="1"/>
  <c r="AB390" s="1"/>
  <c r="AB400"/>
  <c r="AB399"/>
  <c r="AB398" s="1"/>
  <c r="AB397" s="1"/>
  <c r="AB396" s="1"/>
  <c r="AB404"/>
  <c r="AB403" s="1"/>
  <c r="AB402" s="1"/>
  <c r="AB420"/>
  <c r="AB419" s="1"/>
  <c r="AB418" s="1"/>
  <c r="AB424"/>
  <c r="AB423" s="1"/>
  <c r="AB422" s="1"/>
  <c r="AB428"/>
  <c r="AB427" s="1"/>
  <c r="AB426" s="1"/>
  <c r="AB432"/>
  <c r="AB431" s="1"/>
  <c r="AB430" s="1"/>
  <c r="AB434"/>
  <c r="AB442"/>
  <c r="AB441" s="1"/>
  <c r="AB440" s="1"/>
  <c r="AB439" s="1"/>
  <c r="AB449"/>
  <c r="AB448" s="1"/>
  <c r="AB447" s="1"/>
  <c r="AB446" s="1"/>
  <c r="AB445" s="1"/>
  <c r="AB453"/>
  <c r="AB452" s="1"/>
  <c r="AB451" s="1"/>
  <c r="AB463"/>
  <c r="AB462" s="1"/>
  <c r="AB467"/>
  <c r="AB466" s="1"/>
  <c r="AB470"/>
  <c r="AB469" s="1"/>
  <c r="AB473"/>
  <c r="AB472" s="1"/>
  <c r="AB460"/>
  <c r="AB459" s="1"/>
  <c r="AB481"/>
  <c r="AB480" s="1"/>
  <c r="AB485"/>
  <c r="AB484" s="1"/>
  <c r="AB488"/>
  <c r="AB487" s="1"/>
  <c r="AB491"/>
  <c r="AB490" s="1"/>
  <c r="AB478"/>
  <c r="AB477" s="1"/>
  <c r="AB500"/>
  <c r="AB499" s="1"/>
  <c r="AB498" s="1"/>
  <c r="AB496"/>
  <c r="AB495" s="1"/>
  <c r="AB494" s="1"/>
  <c r="AB505"/>
  <c r="AB504" s="1"/>
  <c r="AB503" s="1"/>
  <c r="AB511"/>
  <c r="AB510" s="1"/>
  <c r="AB509" s="1"/>
  <c r="AB508" s="1"/>
  <c r="AB517"/>
  <c r="AB516" s="1"/>
  <c r="AB515" s="1"/>
  <c r="AB514" s="1"/>
  <c r="AB531"/>
  <c r="AB530" s="1"/>
  <c r="AB529" s="1"/>
  <c r="AB528" s="1"/>
  <c r="AB527" s="1"/>
  <c r="AB540"/>
  <c r="AB539" s="1"/>
  <c r="AB538" s="1"/>
  <c r="AB545"/>
  <c r="AB544" s="1"/>
  <c r="AB543" s="1"/>
  <c r="AB550"/>
  <c r="AB549" s="1"/>
  <c r="AB548" s="1"/>
  <c r="AB554"/>
  <c r="AB553" s="1"/>
  <c r="AB558"/>
  <c r="AB557" s="1"/>
  <c r="AB571"/>
  <c r="AB570" s="1"/>
  <c r="AB569" s="1"/>
  <c r="AB575"/>
  <c r="AB574" s="1"/>
  <c r="AB573" s="1"/>
  <c r="AB579"/>
  <c r="AB578" s="1"/>
  <c r="AB577" s="1"/>
  <c r="AB583"/>
  <c r="AB582" s="1"/>
  <c r="AB586"/>
  <c r="AB585" s="1"/>
  <c r="AB590"/>
  <c r="AB589" s="1"/>
  <c r="AB593"/>
  <c r="AB592" s="1"/>
  <c r="AB598"/>
  <c r="AB597" s="1"/>
  <c r="AB596" s="1"/>
  <c r="AB595" s="1"/>
  <c r="AB635"/>
  <c r="AB634" s="1"/>
  <c r="AB633" s="1"/>
  <c r="AB632" s="1"/>
  <c r="AB642"/>
  <c r="AB641" s="1"/>
  <c r="AB640" s="1"/>
  <c r="AB646"/>
  <c r="AB645" s="1"/>
  <c r="AB644" s="1"/>
  <c r="AB680"/>
  <c r="AB679" s="1"/>
  <c r="AB683"/>
  <c r="AB682" s="1"/>
  <c r="AB687"/>
  <c r="AB686" s="1"/>
  <c r="AB685" s="1"/>
  <c r="AB696"/>
  <c r="AB695" s="1"/>
  <c r="AB694" s="1"/>
  <c r="AB710"/>
  <c r="AB709" s="1"/>
  <c r="AB713"/>
  <c r="AB712" s="1"/>
  <c r="AB706"/>
  <c r="AB705" s="1"/>
  <c r="AB704" s="1"/>
  <c r="AB718"/>
  <c r="AB717" s="1"/>
  <c r="AB716" s="1"/>
  <c r="AB715" s="1"/>
  <c r="AB725"/>
  <c r="AB724" s="1"/>
  <c r="AB723" s="1"/>
  <c r="AB722" s="1"/>
  <c r="AB721" s="1"/>
  <c r="AB756"/>
  <c r="AB755" s="1"/>
  <c r="AB754" s="1"/>
  <c r="AB753" s="1"/>
  <c r="AB752" s="1"/>
  <c r="AB743"/>
  <c r="AB742" s="1"/>
  <c r="AB741" s="1"/>
  <c r="AB740" s="1"/>
  <c r="AB732"/>
  <c r="AB731" s="1"/>
  <c r="AB730" s="1"/>
  <c r="AB735"/>
  <c r="AB734" s="1"/>
  <c r="AB738"/>
  <c r="AB737" s="1"/>
  <c r="AB763"/>
  <c r="AB762" s="1"/>
  <c r="AB761" s="1"/>
  <c r="AB760" s="1"/>
  <c r="AB759" s="1"/>
  <c r="AB749"/>
  <c r="AB748" s="1"/>
  <c r="AB747" s="1"/>
  <c r="AB746" s="1"/>
  <c r="AB772"/>
  <c r="AB771" s="1"/>
  <c r="AB775"/>
  <c r="AB774" s="1"/>
  <c r="AB778"/>
  <c r="AB777" s="1"/>
  <c r="AB781"/>
  <c r="AB780" s="1"/>
  <c r="AB784"/>
  <c r="AB783" s="1"/>
  <c r="AB787"/>
  <c r="AB786" s="1"/>
  <c r="AB790"/>
  <c r="AB789" s="1"/>
  <c r="AB797"/>
  <c r="AB796" s="1"/>
  <c r="AB795" s="1"/>
  <c r="AB794" s="1"/>
  <c r="AB793" s="1"/>
  <c r="AB807"/>
  <c r="AB806" s="1"/>
  <c r="AB804"/>
  <c r="AB803" s="1"/>
  <c r="AB844"/>
  <c r="AB843" s="1"/>
  <c r="AB842" s="1"/>
  <c r="AB841" s="1"/>
  <c r="AB839"/>
  <c r="AB838" s="1"/>
  <c r="AB837" s="1"/>
  <c r="AB836" s="1"/>
  <c r="AB848"/>
  <c r="AB847" s="1"/>
  <c r="AB846" s="1"/>
  <c r="AB855"/>
  <c r="AB854" s="1"/>
  <c r="AB853" s="1"/>
  <c r="AB859"/>
  <c r="AB858" s="1"/>
  <c r="AB862"/>
  <c r="AB861" s="1"/>
  <c r="AB867"/>
  <c r="AB866" s="1"/>
  <c r="AB865" s="1"/>
  <c r="AB864" s="1"/>
  <c r="AB874"/>
  <c r="AB873" s="1"/>
  <c r="AB872" s="1"/>
  <c r="AB871" s="1"/>
  <c r="AB870" s="1"/>
  <c r="AB883"/>
  <c r="AB880" s="1"/>
  <c r="AB879" s="1"/>
  <c r="AB877" s="1"/>
  <c r="AB892"/>
  <c r="AB891" s="1"/>
  <c r="AB890" s="1"/>
  <c r="AB889" s="1"/>
  <c r="AB888" s="1"/>
  <c r="AB899"/>
  <c r="AB898" s="1"/>
  <c r="AB897" s="1"/>
  <c r="AB902"/>
  <c r="AB901" s="1"/>
  <c r="AB905"/>
  <c r="AB904" s="1"/>
  <c r="AB908"/>
  <c r="AB907" s="1"/>
  <c r="AB914"/>
  <c r="AB913" s="1"/>
  <c r="AB912" s="1"/>
  <c r="AB911" s="1"/>
  <c r="AB921"/>
  <c r="AB920" s="1"/>
  <c r="AB919" s="1"/>
  <c r="AB918" s="1"/>
  <c r="AB926"/>
  <c r="AB925" s="1"/>
  <c r="AB924" s="1"/>
  <c r="AB923" s="1"/>
  <c r="AB931"/>
  <c r="AB930" s="1"/>
  <c r="AB929" s="1"/>
  <c r="AB928" s="1"/>
  <c r="AB936"/>
  <c r="AB935" s="1"/>
  <c r="AB934" s="1"/>
  <c r="AB933" s="1"/>
  <c r="AB943"/>
  <c r="AB942" s="1"/>
  <c r="AB941" s="1"/>
  <c r="AB940" s="1"/>
  <c r="AB953"/>
  <c r="AB952" s="1"/>
  <c r="AB951" s="1"/>
  <c r="AB950" s="1"/>
  <c r="AB958"/>
  <c r="AB957" s="1"/>
  <c r="AB956" s="1"/>
  <c r="AB955" s="1"/>
  <c r="AB948"/>
  <c r="AB947" s="1"/>
  <c r="AB946" s="1"/>
  <c r="AB945" s="1"/>
  <c r="AB975"/>
  <c r="AB974" s="1"/>
  <c r="AB973" s="1"/>
  <c r="AB972" s="1"/>
  <c r="AB970"/>
  <c r="AB969" s="1"/>
  <c r="AB968" s="1"/>
  <c r="AB967" s="1"/>
  <c r="AB965"/>
  <c r="AB964" s="1"/>
  <c r="AB963" s="1"/>
  <c r="AB962" s="1"/>
  <c r="AB1004"/>
  <c r="AB1003" s="1"/>
  <c r="AB1002" s="1"/>
  <c r="AB1001" s="1"/>
  <c r="AB997"/>
  <c r="AB999"/>
  <c r="AB980"/>
  <c r="AB979" s="1"/>
  <c r="AB978" s="1"/>
  <c r="AB985"/>
  <c r="AB984" s="1"/>
  <c r="AB990"/>
  <c r="AB989" s="1"/>
  <c r="AB993"/>
  <c r="AB992" s="1"/>
  <c r="AB1016"/>
  <c r="AB1015" s="1"/>
  <c r="AB1014" s="1"/>
  <c r="AB1020"/>
  <c r="AB1019" s="1"/>
  <c r="AB1018" s="1"/>
  <c r="AB1025"/>
  <c r="AB1024" s="1"/>
  <c r="AB1023" s="1"/>
  <c r="AB1022" s="1"/>
  <c r="AB1011"/>
  <c r="AB1010" s="1"/>
  <c r="AB1009" s="1"/>
  <c r="AB1008" s="1"/>
  <c r="AB1030"/>
  <c r="AB1029" s="1"/>
  <c r="AB1028" s="1"/>
  <c r="AB1027" s="1"/>
  <c r="AB1037"/>
  <c r="AB1036" s="1"/>
  <c r="AB1035" s="1"/>
  <c r="AB1034" s="1"/>
  <c r="AB1033" s="1"/>
  <c r="AB1044"/>
  <c r="AB1043" s="1"/>
  <c r="AB1042" s="1"/>
  <c r="AB1041" s="1"/>
  <c r="AB1040" s="1"/>
  <c r="AB1053"/>
  <c r="AB1052" s="1"/>
  <c r="AB1051" s="1"/>
  <c r="AB1050" s="1"/>
  <c r="AB1049" s="1"/>
  <c r="AB1060"/>
  <c r="AB1059" s="1"/>
  <c r="AB1058" s="1"/>
  <c r="AB1064"/>
  <c r="AB1066"/>
  <c r="AB1069"/>
  <c r="AB1068" s="1"/>
  <c r="AB1073"/>
  <c r="AB1072" s="1"/>
  <c r="AB1076"/>
  <c r="AB1075" s="1"/>
  <c r="AB1079"/>
  <c r="AB1078" s="1"/>
  <c r="AB1083"/>
  <c r="AB1082" s="1"/>
  <c r="AB1081" s="1"/>
  <c r="AB1090"/>
  <c r="AB1089" s="1"/>
  <c r="AB1088" s="1"/>
  <c r="AB1087" s="1"/>
  <c r="AB1086" s="1"/>
  <c r="AB1097"/>
  <c r="AB1099"/>
  <c r="AB1106"/>
  <c r="AB1105" s="1"/>
  <c r="AB1109"/>
  <c r="AB1108" s="1"/>
  <c r="AB1112"/>
  <c r="AB1111" s="1"/>
  <c r="AB1115"/>
  <c r="AB1114" s="1"/>
  <c r="AB1118"/>
  <c r="AB1117" s="1"/>
  <c r="AB1121"/>
  <c r="AB1120" s="1"/>
  <c r="AB1124"/>
  <c r="AB1123" s="1"/>
  <c r="AB1127"/>
  <c r="AB1126" s="1"/>
  <c r="AB1130"/>
  <c r="AB1129" s="1"/>
  <c r="AB1133"/>
  <c r="AB1132" s="1"/>
  <c r="AB1136"/>
  <c r="AB1135" s="1"/>
  <c r="AB1139"/>
  <c r="AB1138" s="1"/>
  <c r="AB1142"/>
  <c r="AB1141" s="1"/>
  <c r="AB1145"/>
  <c r="AB1144" s="1"/>
  <c r="AB1151"/>
  <c r="AB1150"/>
  <c r="AB1154"/>
  <c r="AB1153" s="1"/>
  <c r="AB1157"/>
  <c r="AB1156" s="1"/>
  <c r="AB1160"/>
  <c r="AB1159" s="1"/>
  <c r="AB1163"/>
  <c r="AB1162" s="1"/>
  <c r="AB1166"/>
  <c r="AB1165" s="1"/>
  <c r="AB1172"/>
  <c r="AB1171" s="1"/>
  <c r="AB1175"/>
  <c r="AB1174" s="1"/>
  <c r="AB1178"/>
  <c r="AB1177" s="1"/>
  <c r="AB1148"/>
  <c r="AB1147" s="1"/>
  <c r="AB1169"/>
  <c r="AB1168" s="1"/>
  <c r="AB1181"/>
  <c r="AB1180" s="1"/>
  <c r="AB1188"/>
  <c r="AB1187" s="1"/>
  <c r="AB1186" s="1"/>
  <c r="AB1185" s="1"/>
  <c r="AB1184" s="1"/>
  <c r="AB1197"/>
  <c r="AB1196" s="1"/>
  <c r="AB1195" s="1"/>
  <c r="AB1201"/>
  <c r="AB1200" s="1"/>
  <c r="AB1204"/>
  <c r="AB1203" s="1"/>
  <c r="AB1207"/>
  <c r="AB1206" s="1"/>
  <c r="AB1210"/>
  <c r="AB1209" s="1"/>
  <c r="AB1224"/>
  <c r="AB1223" s="1"/>
  <c r="AB1222" s="1"/>
  <c r="AB1221" s="1"/>
  <c r="AB1234"/>
  <c r="AB1236"/>
  <c r="AB1238"/>
  <c r="AB1249"/>
  <c r="AB1251"/>
  <c r="AB1253"/>
  <c r="AB1242"/>
  <c r="AB1244"/>
  <c r="AB1246"/>
  <c r="AB1289"/>
  <c r="AB1288" s="1"/>
  <c r="AB1287" s="1"/>
  <c r="AB1286" s="1"/>
  <c r="AB1257"/>
  <c r="AB1256" s="1"/>
  <c r="AB1260"/>
  <c r="AB1262"/>
  <c r="AB1265"/>
  <c r="AB1267"/>
  <c r="AB1270"/>
  <c r="AB1269" s="1"/>
  <c r="AB1273"/>
  <c r="AB1275"/>
  <c r="AB1277"/>
  <c r="AB1280"/>
  <c r="AB1282"/>
  <c r="AB1284"/>
  <c r="AB1229"/>
  <c r="AB1228" s="1"/>
  <c r="AB1227" s="1"/>
  <c r="AB1226" s="1"/>
  <c r="AB1300"/>
  <c r="AB1299" s="1"/>
  <c r="AB1298" s="1"/>
  <c r="AB1297" s="1"/>
  <c r="AB1296" s="1"/>
  <c r="AB1307"/>
  <c r="AB1306"/>
  <c r="AB1305" s="1"/>
  <c r="AB1304" s="1"/>
  <c r="AB1303" s="1"/>
  <c r="AB1316"/>
  <c r="AB1318"/>
  <c r="AB1320"/>
  <c r="AB1315"/>
  <c r="AB1314" s="1"/>
  <c r="AB1313" s="1"/>
  <c r="AB1312" s="1"/>
  <c r="AB1327"/>
  <c r="AB1326" s="1"/>
  <c r="AB1325" s="1"/>
  <c r="AB1324" s="1"/>
  <c r="AB1332"/>
  <c r="AB1331" s="1"/>
  <c r="AB1335"/>
  <c r="AB1334"/>
  <c r="AB1338"/>
  <c r="AB1337" s="1"/>
  <c r="AA19"/>
  <c r="AA18" s="1"/>
  <c r="AA22"/>
  <c r="AA21" s="1"/>
  <c r="AA25"/>
  <c r="AA27"/>
  <c r="AA31"/>
  <c r="AA29"/>
  <c r="AA38"/>
  <c r="AA40"/>
  <c r="AA42"/>
  <c r="AA58"/>
  <c r="AA56"/>
  <c r="AA63"/>
  <c r="AA62" s="1"/>
  <c r="AA51"/>
  <c r="AA50" s="1"/>
  <c r="AA49" s="1"/>
  <c r="AA48" s="1"/>
  <c r="AA47" s="1"/>
  <c r="AA72"/>
  <c r="AA71"/>
  <c r="AA70" s="1"/>
  <c r="AA69" s="1"/>
  <c r="AA68" s="1"/>
  <c r="AA79"/>
  <c r="AA81"/>
  <c r="AA83"/>
  <c r="AA85"/>
  <c r="AA89"/>
  <c r="AA88" s="1"/>
  <c r="AA92"/>
  <c r="AA91" s="1"/>
  <c r="AA95"/>
  <c r="AA94" s="1"/>
  <c r="AA98"/>
  <c r="AA97" s="1"/>
  <c r="AA101"/>
  <c r="AA100" s="1"/>
  <c r="AA104"/>
  <c r="AA103" s="1"/>
  <c r="AA107"/>
  <c r="AA106" s="1"/>
  <c r="AA115"/>
  <c r="AA114" s="1"/>
  <c r="AA113" s="1"/>
  <c r="AA112" s="1"/>
  <c r="AA111" s="1"/>
  <c r="AA110" s="1"/>
  <c r="AA124"/>
  <c r="AA126"/>
  <c r="AA128"/>
  <c r="AA144"/>
  <c r="AA142"/>
  <c r="AA150"/>
  <c r="AA155"/>
  <c r="AA154" s="1"/>
  <c r="AA153" s="1"/>
  <c r="AA159"/>
  <c r="AA158" s="1"/>
  <c r="AA157" s="1"/>
  <c r="AA131"/>
  <c r="AA168"/>
  <c r="AA170"/>
  <c r="AA173"/>
  <c r="AA172" s="1"/>
  <c r="AA187"/>
  <c r="AA186" s="1"/>
  <c r="AA185" s="1"/>
  <c r="AA184" s="1"/>
  <c r="AA183" s="1"/>
  <c r="AA194"/>
  <c r="AA193" s="1"/>
  <c r="AA192" s="1"/>
  <c r="AA191" s="1"/>
  <c r="AA190" s="1"/>
  <c r="AA180"/>
  <c r="AA179" s="1"/>
  <c r="AA178" s="1"/>
  <c r="AA177" s="1"/>
  <c r="AA176" s="1"/>
  <c r="AA201"/>
  <c r="AA200" s="1"/>
  <c r="AA210"/>
  <c r="AA209" s="1"/>
  <c r="AA1355"/>
  <c r="AA1354" s="1"/>
  <c r="AA1353" s="1"/>
  <c r="AA1352" s="1"/>
  <c r="AA1350"/>
  <c r="AA1349" s="1"/>
  <c r="AA1348" s="1"/>
  <c r="AA1347" s="1"/>
  <c r="AA239"/>
  <c r="AA243"/>
  <c r="AA241"/>
  <c r="AA267"/>
  <c r="AA266" s="1"/>
  <c r="AA265" s="1"/>
  <c r="AA271"/>
  <c r="AA270" s="1"/>
  <c r="AA269" s="1"/>
  <c r="AA275"/>
  <c r="AA277"/>
  <c r="AA279"/>
  <c r="AA262"/>
  <c r="AA261" s="1"/>
  <c r="AA260" s="1"/>
  <c r="AA259" s="1"/>
  <c r="AA257"/>
  <c r="AA256" s="1"/>
  <c r="AA255" s="1"/>
  <c r="AA254" s="1"/>
  <c r="AA286"/>
  <c r="AA285" s="1"/>
  <c r="AA284" s="1"/>
  <c r="AA283" s="1"/>
  <c r="AA282" s="1"/>
  <c r="AA250"/>
  <c r="AA249" s="1"/>
  <c r="AA248" s="1"/>
  <c r="AA247" s="1"/>
  <c r="AA246" s="1"/>
  <c r="AA295"/>
  <c r="AA294" s="1"/>
  <c r="AA293" s="1"/>
  <c r="AA292" s="1"/>
  <c r="AA291" s="1"/>
  <c r="AA289" s="1"/>
  <c r="AA305"/>
  <c r="AA304" s="1"/>
  <c r="AA303" s="1"/>
  <c r="AA309"/>
  <c r="AA308" s="1"/>
  <c r="AA312"/>
  <c r="AA311" s="1"/>
  <c r="AA315"/>
  <c r="AA314" s="1"/>
  <c r="AA318"/>
  <c r="AA317" s="1"/>
  <c r="AA321"/>
  <c r="AA320" s="1"/>
  <c r="AA328"/>
  <c r="AA327" s="1"/>
  <c r="AA326" s="1"/>
  <c r="AA325" s="1"/>
  <c r="AA339"/>
  <c r="AA338" s="1"/>
  <c r="AA342"/>
  <c r="AA341" s="1"/>
  <c r="AA345"/>
  <c r="AA344"/>
  <c r="AA350"/>
  <c r="AA349" s="1"/>
  <c r="AA348" s="1"/>
  <c r="AA354"/>
  <c r="AA356"/>
  <c r="AA358"/>
  <c r="AA334"/>
  <c r="AA333" s="1"/>
  <c r="AA332" s="1"/>
  <c r="AA331" s="1"/>
  <c r="AA366"/>
  <c r="AA365" s="1"/>
  <c r="AA364" s="1"/>
  <c r="AA363" s="1"/>
  <c r="AA362" s="1"/>
  <c r="AA361" s="1"/>
  <c r="AA374"/>
  <c r="AA373" s="1"/>
  <c r="AA372" s="1"/>
  <c r="AA371" s="1"/>
  <c r="AA383"/>
  <c r="AA382" s="1"/>
  <c r="AA381" s="1"/>
  <c r="AA380" s="1"/>
  <c r="AA388"/>
  <c r="AA387" s="1"/>
  <c r="AA386" s="1"/>
  <c r="AA385" s="1"/>
  <c r="AA393"/>
  <c r="AA392" s="1"/>
  <c r="AA391" s="1"/>
  <c r="AA390" s="1"/>
  <c r="AA400"/>
  <c r="AA399" s="1"/>
  <c r="AA398" s="1"/>
  <c r="AA404"/>
  <c r="AA403" s="1"/>
  <c r="AA402" s="1"/>
  <c r="AA407"/>
  <c r="AA409"/>
  <c r="AA411"/>
  <c r="AA420"/>
  <c r="AA419" s="1"/>
  <c r="AA418" s="1"/>
  <c r="AA424"/>
  <c r="AA423" s="1"/>
  <c r="AA422" s="1"/>
  <c r="AA428"/>
  <c r="AA427" s="1"/>
  <c r="AA426" s="1"/>
  <c r="AA432"/>
  <c r="AA431" s="1"/>
  <c r="AA430" s="1"/>
  <c r="AA437"/>
  <c r="AA436" s="1"/>
  <c r="AA435" s="1"/>
  <c r="AA434" s="1"/>
  <c r="AA442"/>
  <c r="AA441" s="1"/>
  <c r="AA440" s="1"/>
  <c r="AA439" s="1"/>
  <c r="AA449"/>
  <c r="AA448" s="1"/>
  <c r="AA447" s="1"/>
  <c r="AA453"/>
  <c r="AA452" s="1"/>
  <c r="AA451" s="1"/>
  <c r="AA463"/>
  <c r="AA462" s="1"/>
  <c r="AA467"/>
  <c r="AA466" s="1"/>
  <c r="AA470"/>
  <c r="AA469" s="1"/>
  <c r="AA473"/>
  <c r="AA472" s="1"/>
  <c r="AA460"/>
  <c r="AA459" s="1"/>
  <c r="AA481"/>
  <c r="AA480" s="1"/>
  <c r="AA485"/>
  <c r="AA484" s="1"/>
  <c r="AA488"/>
  <c r="AA487" s="1"/>
  <c r="AA491"/>
  <c r="AA490" s="1"/>
  <c r="AA478"/>
  <c r="AA477" s="1"/>
  <c r="AA500"/>
  <c r="AA499" s="1"/>
  <c r="AA498" s="1"/>
  <c r="AA496"/>
  <c r="AA495" s="1"/>
  <c r="AA494" s="1"/>
  <c r="AA505"/>
  <c r="AA504" s="1"/>
  <c r="AA503" s="1"/>
  <c r="AA511"/>
  <c r="AA510" s="1"/>
  <c r="AA509" s="1"/>
  <c r="AA508" s="1"/>
  <c r="AA517"/>
  <c r="AA516" s="1"/>
  <c r="AA520"/>
  <c r="AA519" s="1"/>
  <c r="AA523"/>
  <c r="AA522" s="1"/>
  <c r="AA531"/>
  <c r="AA530" s="1"/>
  <c r="AA529" s="1"/>
  <c r="AA528" s="1"/>
  <c r="AA527" s="1"/>
  <c r="AA540"/>
  <c r="AA539" s="1"/>
  <c r="AA538" s="1"/>
  <c r="AA545"/>
  <c r="AA544" s="1"/>
  <c r="AA543" s="1"/>
  <c r="AA550"/>
  <c r="AA549" s="1"/>
  <c r="AA548" s="1"/>
  <c r="AA554"/>
  <c r="AA553" s="1"/>
  <c r="AA558"/>
  <c r="AA557" s="1"/>
  <c r="AA564"/>
  <c r="AA563" s="1"/>
  <c r="AA562" s="1"/>
  <c r="AA561" s="1"/>
  <c r="AA571"/>
  <c r="AA570" s="1"/>
  <c r="AA569" s="1"/>
  <c r="AA575"/>
  <c r="AA574" s="1"/>
  <c r="AA573" s="1"/>
  <c r="AA579"/>
  <c r="AA578" s="1"/>
  <c r="AA577" s="1"/>
  <c r="AA583"/>
  <c r="AA582" s="1"/>
  <c r="AA586"/>
  <c r="AA585"/>
  <c r="AA590"/>
  <c r="AA589" s="1"/>
  <c r="AA593"/>
  <c r="AA592" s="1"/>
  <c r="AA598"/>
  <c r="AA597" s="1"/>
  <c r="AA596" s="1"/>
  <c r="AA595" s="1"/>
  <c r="AA635"/>
  <c r="AA634" s="1"/>
  <c r="AA633" s="1"/>
  <c r="AA632" s="1"/>
  <c r="AA642"/>
  <c r="AA641" s="1"/>
  <c r="AA640" s="1"/>
  <c r="AA646"/>
  <c r="AA645" s="1"/>
  <c r="AA644" s="1"/>
  <c r="AA680"/>
  <c r="AA679" s="1"/>
  <c r="AA683"/>
  <c r="AA682"/>
  <c r="AA687"/>
  <c r="AA686" s="1"/>
  <c r="AA685" s="1"/>
  <c r="AA696"/>
  <c r="AA698"/>
  <c r="AA702"/>
  <c r="AA700"/>
  <c r="AA710"/>
  <c r="AA709" s="1"/>
  <c r="AA713"/>
  <c r="AA712" s="1"/>
  <c r="AA706"/>
  <c r="AA705" s="1"/>
  <c r="AA704" s="1"/>
  <c r="AA718"/>
  <c r="AA717" s="1"/>
  <c r="AA716" s="1"/>
  <c r="AA715" s="1"/>
  <c r="AA725"/>
  <c r="AA724" s="1"/>
  <c r="AA723" s="1"/>
  <c r="AA722" s="1"/>
  <c r="AA721" s="1"/>
  <c r="AA756"/>
  <c r="AA755" s="1"/>
  <c r="AA754" s="1"/>
  <c r="AA753" s="1"/>
  <c r="AA752" s="1"/>
  <c r="AA743"/>
  <c r="AA742" s="1"/>
  <c r="AA741" s="1"/>
  <c r="AA740" s="1"/>
  <c r="AA732"/>
  <c r="AA731" s="1"/>
  <c r="AA730" s="1"/>
  <c r="AA735"/>
  <c r="AA734" s="1"/>
  <c r="AA738"/>
  <c r="AA737" s="1"/>
  <c r="AA763"/>
  <c r="AA762" s="1"/>
  <c r="AA761" s="1"/>
  <c r="AA760" s="1"/>
  <c r="AA759" s="1"/>
  <c r="AA749"/>
  <c r="AA748" s="1"/>
  <c r="AA747" s="1"/>
  <c r="AA746" s="1"/>
  <c r="AA772"/>
  <c r="AA771" s="1"/>
  <c r="AA775"/>
  <c r="AA774" s="1"/>
  <c r="AA778"/>
  <c r="AA777" s="1"/>
  <c r="AA781"/>
  <c r="AA780" s="1"/>
  <c r="AA784"/>
  <c r="AA783" s="1"/>
  <c r="AA787"/>
  <c r="AA786" s="1"/>
  <c r="AA790"/>
  <c r="AA789" s="1"/>
  <c r="AA797"/>
  <c r="AA796" s="1"/>
  <c r="AA795" s="1"/>
  <c r="AA794" s="1"/>
  <c r="AA793" s="1"/>
  <c r="AA807"/>
  <c r="AA806" s="1"/>
  <c r="AA802" s="1"/>
  <c r="AA801" s="1"/>
  <c r="AA800" s="1"/>
  <c r="AA804"/>
  <c r="AA803" s="1"/>
  <c r="AA844"/>
  <c r="AA843" s="1"/>
  <c r="AA842" s="1"/>
  <c r="AA841" s="1"/>
  <c r="AA839"/>
  <c r="AA838" s="1"/>
  <c r="AA837" s="1"/>
  <c r="AA836" s="1"/>
  <c r="AA848"/>
  <c r="AA847" s="1"/>
  <c r="AA846" s="1"/>
  <c r="AA855"/>
  <c r="AA854" s="1"/>
  <c r="AA853" s="1"/>
  <c r="AA859"/>
  <c r="AA858" s="1"/>
  <c r="AA862"/>
  <c r="AA861" s="1"/>
  <c r="AA867"/>
  <c r="AA866" s="1"/>
  <c r="AA865" s="1"/>
  <c r="AA864" s="1"/>
  <c r="AA874"/>
  <c r="AA873" s="1"/>
  <c r="AA872" s="1"/>
  <c r="AA871" s="1"/>
  <c r="AA870" s="1"/>
  <c r="AA883"/>
  <c r="AA880" s="1"/>
  <c r="AA879" s="1"/>
  <c r="AA877" s="1"/>
  <c r="AA892"/>
  <c r="AA891" s="1"/>
  <c r="AA890" s="1"/>
  <c r="AA889" s="1"/>
  <c r="AA888" s="1"/>
  <c r="AA899"/>
  <c r="AA898" s="1"/>
  <c r="AA897" s="1"/>
  <c r="AA902"/>
  <c r="AA901" s="1"/>
  <c r="AA905"/>
  <c r="AA904" s="1"/>
  <c r="AA908"/>
  <c r="AA907" s="1"/>
  <c r="AA914"/>
  <c r="AA913" s="1"/>
  <c r="AA912" s="1"/>
  <c r="AA911" s="1"/>
  <c r="AA921"/>
  <c r="AA920" s="1"/>
  <c r="AA919" s="1"/>
  <c r="AA918" s="1"/>
  <c r="AA926"/>
  <c r="AA925" s="1"/>
  <c r="AA924" s="1"/>
  <c r="AA923" s="1"/>
  <c r="AA931"/>
  <c r="AA930" s="1"/>
  <c r="AA929" s="1"/>
  <c r="AA928" s="1"/>
  <c r="AA936"/>
  <c r="AA935" s="1"/>
  <c r="AA934" s="1"/>
  <c r="AA933" s="1"/>
  <c r="AA943"/>
  <c r="AA942" s="1"/>
  <c r="AA941" s="1"/>
  <c r="AA940" s="1"/>
  <c r="AA953"/>
  <c r="AA952" s="1"/>
  <c r="AA951" s="1"/>
  <c r="AA950" s="1"/>
  <c r="AA958"/>
  <c r="AA957" s="1"/>
  <c r="AA956" s="1"/>
  <c r="AA955" s="1"/>
  <c r="AA948"/>
  <c r="AA947" s="1"/>
  <c r="AA946" s="1"/>
  <c r="AA945" s="1"/>
  <c r="AA975"/>
  <c r="AA974" s="1"/>
  <c r="AA973" s="1"/>
  <c r="AA972" s="1"/>
  <c r="AA970"/>
  <c r="AA969" s="1"/>
  <c r="AA968" s="1"/>
  <c r="AA967" s="1"/>
  <c r="AA965"/>
  <c r="AA964" s="1"/>
  <c r="AA963" s="1"/>
  <c r="AA962" s="1"/>
  <c r="AA1004"/>
  <c r="AA1003" s="1"/>
  <c r="AA1002" s="1"/>
  <c r="AA1001" s="1"/>
  <c r="AA997"/>
  <c r="AA999"/>
  <c r="AA980"/>
  <c r="AA982"/>
  <c r="AA985"/>
  <c r="AA987"/>
  <c r="AA990"/>
  <c r="AA989" s="1"/>
  <c r="AA993"/>
  <c r="AA992" s="1"/>
  <c r="AA1016"/>
  <c r="AA1015" s="1"/>
  <c r="AA1014" s="1"/>
  <c r="AA1020"/>
  <c r="AA1019" s="1"/>
  <c r="AA1018" s="1"/>
  <c r="AA1025"/>
  <c r="AA1024" s="1"/>
  <c r="AA1023" s="1"/>
  <c r="AA1022" s="1"/>
  <c r="AA1011"/>
  <c r="AA1010" s="1"/>
  <c r="AA1009" s="1"/>
  <c r="AA1008" s="1"/>
  <c r="AA1030"/>
  <c r="AA1029" s="1"/>
  <c r="AA1028" s="1"/>
  <c r="AA1027" s="1"/>
  <c r="AA1037"/>
  <c r="AA1036" s="1"/>
  <c r="AA1035" s="1"/>
  <c r="AA1034" s="1"/>
  <c r="AA1033" s="1"/>
  <c r="AA1044"/>
  <c r="AA1043" s="1"/>
  <c r="AA1042" s="1"/>
  <c r="AA1041" s="1"/>
  <c r="AA1040" s="1"/>
  <c r="AA1053"/>
  <c r="AA1052" s="1"/>
  <c r="AA1051" s="1"/>
  <c r="AA1050" s="1"/>
  <c r="AA1049" s="1"/>
  <c r="AA1060"/>
  <c r="AA1059" s="1"/>
  <c r="AA1058" s="1"/>
  <c r="AA1064"/>
  <c r="AA1066"/>
  <c r="AA1069"/>
  <c r="AA1068" s="1"/>
  <c r="AA1073"/>
  <c r="AA1072" s="1"/>
  <c r="AA1076"/>
  <c r="AA1075" s="1"/>
  <c r="AA1079"/>
  <c r="AA1078" s="1"/>
  <c r="AA1083"/>
  <c r="AA1082" s="1"/>
  <c r="AA1081" s="1"/>
  <c r="AA1090"/>
  <c r="AA1089" s="1"/>
  <c r="AA1088" s="1"/>
  <c r="AA1087" s="1"/>
  <c r="AA1086" s="1"/>
  <c r="AA1097"/>
  <c r="AA1099"/>
  <c r="AA1106"/>
  <c r="AA1105" s="1"/>
  <c r="AA1109"/>
  <c r="AA1108" s="1"/>
  <c r="AA1112"/>
  <c r="AA1111" s="1"/>
  <c r="AA1115"/>
  <c r="AA1114" s="1"/>
  <c r="AA1118"/>
  <c r="AA1117" s="1"/>
  <c r="AA1121"/>
  <c r="AA1120" s="1"/>
  <c r="AA1124"/>
  <c r="AA1123" s="1"/>
  <c r="AA1127"/>
  <c r="AA1126" s="1"/>
  <c r="AA1130"/>
  <c r="AA1129" s="1"/>
  <c r="AA1133"/>
  <c r="AA1132" s="1"/>
  <c r="AA1136"/>
  <c r="AA1135" s="1"/>
  <c r="AA1139"/>
  <c r="AA1138" s="1"/>
  <c r="AA1142"/>
  <c r="AA1141" s="1"/>
  <c r="AA1145"/>
  <c r="AA1144" s="1"/>
  <c r="AA1151"/>
  <c r="AA1150" s="1"/>
  <c r="AA1154"/>
  <c r="AA1153" s="1"/>
  <c r="AA1157"/>
  <c r="AA1156"/>
  <c r="AA1160"/>
  <c r="AA1159" s="1"/>
  <c r="AA1163"/>
  <c r="AA1162" s="1"/>
  <c r="AA1166"/>
  <c r="AA1165" s="1"/>
  <c r="AA1172"/>
  <c r="AA1171" s="1"/>
  <c r="AA1175"/>
  <c r="AA1174" s="1"/>
  <c r="AA1178"/>
  <c r="AA1177" s="1"/>
  <c r="AA1148"/>
  <c r="AA1147" s="1"/>
  <c r="AA1169"/>
  <c r="AA1168" s="1"/>
  <c r="AA1181"/>
  <c r="AA1180" s="1"/>
  <c r="AA1188"/>
  <c r="AA1187" s="1"/>
  <c r="AA1186" s="1"/>
  <c r="AA1185" s="1"/>
  <c r="AA1184" s="1"/>
  <c r="AA1197"/>
  <c r="AA1196" s="1"/>
  <c r="AA1195" s="1"/>
  <c r="AA1201"/>
  <c r="AA1200" s="1"/>
  <c r="AA1204"/>
  <c r="AA1203" s="1"/>
  <c r="AA1207"/>
  <c r="AA1206" s="1"/>
  <c r="AA1210"/>
  <c r="AA1209" s="1"/>
  <c r="AA1217"/>
  <c r="AA1216" s="1"/>
  <c r="AA1215" s="1"/>
  <c r="AA1214" s="1"/>
  <c r="AA1213" s="1"/>
  <c r="AA1224"/>
  <c r="AA1223" s="1"/>
  <c r="AA1222" s="1"/>
  <c r="AA1221" s="1"/>
  <c r="AA1234"/>
  <c r="AA1236"/>
  <c r="AA1238"/>
  <c r="AA1249"/>
  <c r="AA1251"/>
  <c r="AA1253"/>
  <c r="AA1242"/>
  <c r="AA1244"/>
  <c r="AA1246"/>
  <c r="AA1289"/>
  <c r="AA1288" s="1"/>
  <c r="AA1287" s="1"/>
  <c r="AA1286" s="1"/>
  <c r="AA1257"/>
  <c r="AA1256" s="1"/>
  <c r="AA1260"/>
  <c r="AA1262"/>
  <c r="AA1265"/>
  <c r="AA1267"/>
  <c r="AA1270"/>
  <c r="AA1269" s="1"/>
  <c r="AA1273"/>
  <c r="AA1275"/>
  <c r="AA1277"/>
  <c r="AA1280"/>
  <c r="AA1282"/>
  <c r="AA1284"/>
  <c r="AA1229"/>
  <c r="AA1228" s="1"/>
  <c r="AA1227" s="1"/>
  <c r="AA1226" s="1"/>
  <c r="AA1300"/>
  <c r="AA1299" s="1"/>
  <c r="AA1298" s="1"/>
  <c r="AA1297" s="1"/>
  <c r="AA1296" s="1"/>
  <c r="AA1307"/>
  <c r="AA1306" s="1"/>
  <c r="AA1305" s="1"/>
  <c r="AA1304" s="1"/>
  <c r="AA1303" s="1"/>
  <c r="AA1316"/>
  <c r="AA1318"/>
  <c r="AA1320"/>
  <c r="AA1327"/>
  <c r="AA1326" s="1"/>
  <c r="AA1325" s="1"/>
  <c r="AA1324" s="1"/>
  <c r="AA1332"/>
  <c r="AA1331" s="1"/>
  <c r="AA1335"/>
  <c r="AA1334" s="1"/>
  <c r="AA1338"/>
  <c r="AA1337" s="1"/>
  <c r="AA1341"/>
  <c r="AA1340" s="1"/>
  <c r="N1342"/>
  <c r="T1342" s="1"/>
  <c r="Z1342" s="1"/>
  <c r="AF1342" s="1"/>
  <c r="N1218"/>
  <c r="T1218" s="1"/>
  <c r="Z1218" s="1"/>
  <c r="AF1218" s="1"/>
  <c r="N988"/>
  <c r="T988" s="1"/>
  <c r="Z988" s="1"/>
  <c r="AF988" s="1"/>
  <c r="N983"/>
  <c r="T983" s="1"/>
  <c r="Z983" s="1"/>
  <c r="AF983" s="1"/>
  <c r="AF882"/>
  <c r="AE882"/>
  <c r="AD882"/>
  <c r="AC882"/>
  <c r="AB882"/>
  <c r="AA882"/>
  <c r="AF881"/>
  <c r="AE881"/>
  <c r="AD881"/>
  <c r="AC881"/>
  <c r="AB881"/>
  <c r="AA881"/>
  <c r="N703"/>
  <c r="T703" s="1"/>
  <c r="Z703" s="1"/>
  <c r="AF703" s="1"/>
  <c r="N701"/>
  <c r="T701" s="1"/>
  <c r="Z701" s="1"/>
  <c r="AF701" s="1"/>
  <c r="N699"/>
  <c r="T699" s="1"/>
  <c r="Z699" s="1"/>
  <c r="AF699" s="1"/>
  <c r="N565"/>
  <c r="T565" s="1"/>
  <c r="Z565" s="1"/>
  <c r="AF565" s="1"/>
  <c r="N525"/>
  <c r="T525" s="1"/>
  <c r="Z525" s="1"/>
  <c r="AF525" s="1"/>
  <c r="N524"/>
  <c r="T524" s="1"/>
  <c r="Z524" s="1"/>
  <c r="AF524" s="1"/>
  <c r="N521"/>
  <c r="T521" s="1"/>
  <c r="Z521" s="1"/>
  <c r="AF521" s="1"/>
  <c r="N438"/>
  <c r="T438" s="1"/>
  <c r="Z438" s="1"/>
  <c r="AF438" s="1"/>
  <c r="N412"/>
  <c r="T412" s="1"/>
  <c r="Z412" s="1"/>
  <c r="AF412" s="1"/>
  <c r="N410"/>
  <c r="T410" s="1"/>
  <c r="Z410" s="1"/>
  <c r="AF410" s="1"/>
  <c r="N408"/>
  <c r="T408" s="1"/>
  <c r="Z408" s="1"/>
  <c r="AF408" s="1"/>
  <c r="AF406"/>
  <c r="AD406"/>
  <c r="AB406"/>
  <c r="AF392"/>
  <c r="AD392"/>
  <c r="AB392"/>
  <c r="AF370"/>
  <c r="AE370"/>
  <c r="AD370"/>
  <c r="N306"/>
  <c r="T306" s="1"/>
  <c r="Z306" s="1"/>
  <c r="AF306" s="1"/>
  <c r="AF265"/>
  <c r="AE265"/>
  <c r="AD265"/>
  <c r="AC265"/>
  <c r="AB265"/>
  <c r="N211"/>
  <c r="T211" s="1"/>
  <c r="Z211" s="1"/>
  <c r="AF211" s="1"/>
  <c r="N202"/>
  <c r="T202" s="1"/>
  <c r="AD201"/>
  <c r="AB201"/>
  <c r="AF151"/>
  <c r="AD151"/>
  <c r="AC151"/>
  <c r="AB151"/>
  <c r="AA151"/>
  <c r="AF135"/>
  <c r="AE135"/>
  <c r="AD135"/>
  <c r="AC135"/>
  <c r="AB135"/>
  <c r="AA135"/>
  <c r="AF134"/>
  <c r="AE134"/>
  <c r="AD134"/>
  <c r="AC134"/>
  <c r="AB134"/>
  <c r="AA134"/>
  <c r="AF133"/>
  <c r="AE133"/>
  <c r="AD133"/>
  <c r="AC133"/>
  <c r="AB133"/>
  <c r="AA133"/>
  <c r="AF132"/>
  <c r="AE132"/>
  <c r="AD132"/>
  <c r="AC132"/>
  <c r="AB132"/>
  <c r="AA132"/>
  <c r="V834"/>
  <c r="V833" s="1"/>
  <c r="V816"/>
  <c r="V815" s="1"/>
  <c r="V814" s="1"/>
  <c r="V820"/>
  <c r="V819" s="1"/>
  <c r="V818" s="1"/>
  <c r="V824"/>
  <c r="V823" s="1"/>
  <c r="V822" s="1"/>
  <c r="V813" s="1"/>
  <c r="V828"/>
  <c r="V827" s="1"/>
  <c r="V826" s="1"/>
  <c r="W816"/>
  <c r="W815" s="1"/>
  <c r="W814" s="1"/>
  <c r="W820"/>
  <c r="W819" s="1"/>
  <c r="W818" s="1"/>
  <c r="W824"/>
  <c r="W823" s="1"/>
  <c r="W822" s="1"/>
  <c r="W828"/>
  <c r="W827" s="1"/>
  <c r="W826" s="1"/>
  <c r="W834"/>
  <c r="W833" s="1"/>
  <c r="X816"/>
  <c r="X815" s="1"/>
  <c r="X814" s="1"/>
  <c r="X820"/>
  <c r="X819" s="1"/>
  <c r="X818" s="1"/>
  <c r="X824"/>
  <c r="X823" s="1"/>
  <c r="X822" s="1"/>
  <c r="X828"/>
  <c r="X827" s="1"/>
  <c r="X826" s="1"/>
  <c r="X834"/>
  <c r="X833" s="1"/>
  <c r="Y834"/>
  <c r="Y833" s="1"/>
  <c r="Y816"/>
  <c r="Y815" s="1"/>
  <c r="Y814" s="1"/>
  <c r="Y820"/>
  <c r="Y819" s="1"/>
  <c r="Y818" s="1"/>
  <c r="Y824"/>
  <c r="Y823" s="1"/>
  <c r="Y822" s="1"/>
  <c r="Y828"/>
  <c r="Y827" s="1"/>
  <c r="Y826" s="1"/>
  <c r="Z816"/>
  <c r="Z815" s="1"/>
  <c r="Z814" s="1"/>
  <c r="Z820"/>
  <c r="Z819" s="1"/>
  <c r="Z818" s="1"/>
  <c r="Z824"/>
  <c r="Z823" s="1"/>
  <c r="Z822" s="1"/>
  <c r="Z828"/>
  <c r="Z827" s="1"/>
  <c r="Z826" s="1"/>
  <c r="Z834"/>
  <c r="Z833" s="1"/>
  <c r="U816"/>
  <c r="U815" s="1"/>
  <c r="U814" s="1"/>
  <c r="U820"/>
  <c r="U819" s="1"/>
  <c r="U818" s="1"/>
  <c r="U824"/>
  <c r="U823" s="1"/>
  <c r="U822" s="1"/>
  <c r="U828"/>
  <c r="U827" s="1"/>
  <c r="U826" s="1"/>
  <c r="U834"/>
  <c r="U833" s="1"/>
  <c r="V908"/>
  <c r="V907" s="1"/>
  <c r="W908"/>
  <c r="W907" s="1"/>
  <c r="X908"/>
  <c r="X907" s="1"/>
  <c r="Y908"/>
  <c r="Y907" s="1"/>
  <c r="Z908"/>
  <c r="Z907" s="1"/>
  <c r="V905"/>
  <c r="V904" s="1"/>
  <c r="W905"/>
  <c r="W904" s="1"/>
  <c r="X905"/>
  <c r="X904" s="1"/>
  <c r="Y905"/>
  <c r="Y904" s="1"/>
  <c r="Z905"/>
  <c r="Z904" s="1"/>
  <c r="V899"/>
  <c r="V898" s="1"/>
  <c r="V897" s="1"/>
  <c r="V902"/>
  <c r="V901"/>
  <c r="W899"/>
  <c r="W898"/>
  <c r="W897" s="1"/>
  <c r="W896" s="1"/>
  <c r="W902"/>
  <c r="W901" s="1"/>
  <c r="X899"/>
  <c r="X898" s="1"/>
  <c r="X897" s="1"/>
  <c r="X902"/>
  <c r="X901" s="1"/>
  <c r="Y899"/>
  <c r="Y898" s="1"/>
  <c r="Y897" s="1"/>
  <c r="Y902"/>
  <c r="Y901" s="1"/>
  <c r="Z899"/>
  <c r="Z898" s="1"/>
  <c r="Z897" s="1"/>
  <c r="Z902"/>
  <c r="Z901"/>
  <c r="V1224"/>
  <c r="V1223"/>
  <c r="V1222" s="1"/>
  <c r="V1221" s="1"/>
  <c r="W1224"/>
  <c r="W1223" s="1"/>
  <c r="W1222" s="1"/>
  <c r="W1221" s="1"/>
  <c r="X1224"/>
  <c r="X1223" s="1"/>
  <c r="X1222" s="1"/>
  <c r="X1221" s="1"/>
  <c r="Y1224"/>
  <c r="Y1223" s="1"/>
  <c r="Y1222" s="1"/>
  <c r="Y1221" s="1"/>
  <c r="Z1224"/>
  <c r="Z1223" s="1"/>
  <c r="Z1222" s="1"/>
  <c r="Z1221" s="1"/>
  <c r="U1224"/>
  <c r="U1223" s="1"/>
  <c r="U1222" s="1"/>
  <c r="U1221" s="1"/>
  <c r="V1234"/>
  <c r="V1236"/>
  <c r="V1238"/>
  <c r="V1249"/>
  <c r="V1251"/>
  <c r="V1253"/>
  <c r="V1242"/>
  <c r="V1244"/>
  <c r="V1246"/>
  <c r="V1289"/>
  <c r="V1288" s="1"/>
  <c r="V1287" s="1"/>
  <c r="V1286" s="1"/>
  <c r="V1257"/>
  <c r="V1256" s="1"/>
  <c r="V1260"/>
  <c r="V1262"/>
  <c r="V1265"/>
  <c r="V1267"/>
  <c r="V1270"/>
  <c r="V1269" s="1"/>
  <c r="V1273"/>
  <c r="V1275"/>
  <c r="V1277"/>
  <c r="V1280"/>
  <c r="V1282"/>
  <c r="V1284"/>
  <c r="V1229"/>
  <c r="V1228" s="1"/>
  <c r="V1227" s="1"/>
  <c r="V1226" s="1"/>
  <c r="W1234"/>
  <c r="W1236"/>
  <c r="W1238"/>
  <c r="W1249"/>
  <c r="W1251"/>
  <c r="W1253"/>
  <c r="W1242"/>
  <c r="W1244"/>
  <c r="W1246"/>
  <c r="W1289"/>
  <c r="W1288" s="1"/>
  <c r="W1287" s="1"/>
  <c r="W1286" s="1"/>
  <c r="W1257"/>
  <c r="W1256" s="1"/>
  <c r="W1260"/>
  <c r="W1262"/>
  <c r="W1265"/>
  <c r="W1267"/>
  <c r="W1270"/>
  <c r="W1269" s="1"/>
  <c r="W1273"/>
  <c r="W1275"/>
  <c r="W1277"/>
  <c r="W1280"/>
  <c r="W1282"/>
  <c r="W1284"/>
  <c r="W1229"/>
  <c r="W1228" s="1"/>
  <c r="W1227" s="1"/>
  <c r="W1226" s="1"/>
  <c r="X1234"/>
  <c r="X1236"/>
  <c r="X1238"/>
  <c r="X1249"/>
  <c r="X1251"/>
  <c r="X1253"/>
  <c r="X1242"/>
  <c r="X1244"/>
  <c r="X1246"/>
  <c r="X1289"/>
  <c r="X1288" s="1"/>
  <c r="X1287" s="1"/>
  <c r="X1286" s="1"/>
  <c r="X1257"/>
  <c r="X1256" s="1"/>
  <c r="X1260"/>
  <c r="X1262"/>
  <c r="X1265"/>
  <c r="X1267"/>
  <c r="X1270"/>
  <c r="X1269" s="1"/>
  <c r="X1273"/>
  <c r="X1275"/>
  <c r="X1277"/>
  <c r="X1280"/>
  <c r="X1282"/>
  <c r="X1284"/>
  <c r="X1229"/>
  <c r="X1228" s="1"/>
  <c r="X1227" s="1"/>
  <c r="X1226" s="1"/>
  <c r="Y1234"/>
  <c r="Y1236"/>
  <c r="Y1238"/>
  <c r="Y1249"/>
  <c r="Y1251"/>
  <c r="Y1253"/>
  <c r="Y1242"/>
  <c r="Y1244"/>
  <c r="Y1246"/>
  <c r="Y1289"/>
  <c r="Y1288" s="1"/>
  <c r="Y1287" s="1"/>
  <c r="Y1286" s="1"/>
  <c r="Y1257"/>
  <c r="Y1256" s="1"/>
  <c r="Y1260"/>
  <c r="Y1262"/>
  <c r="Y1265"/>
  <c r="Y1267"/>
  <c r="Y1270"/>
  <c r="Y1269" s="1"/>
  <c r="Y1273"/>
  <c r="Y1275"/>
  <c r="Y1277"/>
  <c r="Y1280"/>
  <c r="Y1282"/>
  <c r="Y1284"/>
  <c r="Y1229"/>
  <c r="Y1228" s="1"/>
  <c r="Y1227" s="1"/>
  <c r="Y1226" s="1"/>
  <c r="Z1236"/>
  <c r="Z1238"/>
  <c r="Z1249"/>
  <c r="Z1251"/>
  <c r="Z1253"/>
  <c r="Z1242"/>
  <c r="Z1244"/>
  <c r="Z1289"/>
  <c r="Z1288" s="1"/>
  <c r="Z1287" s="1"/>
  <c r="Z1286" s="1"/>
  <c r="Z1260"/>
  <c r="Z1262"/>
  <c r="Z1270"/>
  <c r="Z1269" s="1"/>
  <c r="Z1273"/>
  <c r="Z1277"/>
  <c r="Z1282"/>
  <c r="Z1284"/>
  <c r="Z1229"/>
  <c r="Z1228" s="1"/>
  <c r="Z1227" s="1"/>
  <c r="Z1226" s="1"/>
  <c r="U1234"/>
  <c r="U1236"/>
  <c r="U1238"/>
  <c r="U1249"/>
  <c r="U1251"/>
  <c r="U1253"/>
  <c r="U1242"/>
  <c r="U1244"/>
  <c r="U1246"/>
  <c r="U1289"/>
  <c r="U1288" s="1"/>
  <c r="U1287" s="1"/>
  <c r="U1286" s="1"/>
  <c r="U1257"/>
  <c r="U1256" s="1"/>
  <c r="U1260"/>
  <c r="U1262"/>
  <c r="U1265"/>
  <c r="U1267"/>
  <c r="U1270"/>
  <c r="U1269" s="1"/>
  <c r="U1273"/>
  <c r="U1275"/>
  <c r="U1277"/>
  <c r="U1280"/>
  <c r="U1282"/>
  <c r="U1284"/>
  <c r="U1229"/>
  <c r="U1228" s="1"/>
  <c r="U1227" s="1"/>
  <c r="U1226" s="1"/>
  <c r="V583"/>
  <c r="V582" s="1"/>
  <c r="V586"/>
  <c r="V585" s="1"/>
  <c r="V590"/>
  <c r="V589" s="1"/>
  <c r="V593"/>
  <c r="V592" s="1"/>
  <c r="W583"/>
  <c r="W582" s="1"/>
  <c r="W586"/>
  <c r="W585" s="1"/>
  <c r="W590"/>
  <c r="W589" s="1"/>
  <c r="W593"/>
  <c r="W592" s="1"/>
  <c r="X593"/>
  <c r="X592" s="1"/>
  <c r="X590"/>
  <c r="X589" s="1"/>
  <c r="X583"/>
  <c r="X582" s="1"/>
  <c r="X586"/>
  <c r="X585" s="1"/>
  <c r="Y593"/>
  <c r="Y592" s="1"/>
  <c r="Y590"/>
  <c r="Y589" s="1"/>
  <c r="Y583"/>
  <c r="Y582" s="1"/>
  <c r="Z593"/>
  <c r="Z592" s="1"/>
  <c r="Z590"/>
  <c r="Z589" s="1"/>
  <c r="Z583"/>
  <c r="Z582" s="1"/>
  <c r="Z586"/>
  <c r="Z585" s="1"/>
  <c r="U583"/>
  <c r="U582" s="1"/>
  <c r="U586"/>
  <c r="U585" s="1"/>
  <c r="U590"/>
  <c r="U589" s="1"/>
  <c r="U593"/>
  <c r="U592" s="1"/>
  <c r="Z1355"/>
  <c r="Z1354" s="1"/>
  <c r="Z1353" s="1"/>
  <c r="Z1352" s="1"/>
  <c r="Y1355"/>
  <c r="Y1354" s="1"/>
  <c r="Y1353" s="1"/>
  <c r="Y1352" s="1"/>
  <c r="X1355"/>
  <c r="X1354" s="1"/>
  <c r="X1353" s="1"/>
  <c r="X1352" s="1"/>
  <c r="X1350"/>
  <c r="X1349" s="1"/>
  <c r="X1348" s="1"/>
  <c r="X1347" s="1"/>
  <c r="W1355"/>
  <c r="W1354" s="1"/>
  <c r="W1353" s="1"/>
  <c r="W1352" s="1"/>
  <c r="V1355"/>
  <c r="V1354" s="1"/>
  <c r="V1353" s="1"/>
  <c r="V1352" s="1"/>
  <c r="U1355"/>
  <c r="U1354" s="1"/>
  <c r="U1353" s="1"/>
  <c r="U1352" s="1"/>
  <c r="Z1350"/>
  <c r="Z1349" s="1"/>
  <c r="Z1348" s="1"/>
  <c r="Z1347" s="1"/>
  <c r="Y1350"/>
  <c r="Y1349" s="1"/>
  <c r="Y1348" s="1"/>
  <c r="Y1347" s="1"/>
  <c r="W1350"/>
  <c r="W1349" s="1"/>
  <c r="W1348" s="1"/>
  <c r="W1347" s="1"/>
  <c r="V1350"/>
  <c r="V1349" s="1"/>
  <c r="V1348" s="1"/>
  <c r="V1347" s="1"/>
  <c r="U1350"/>
  <c r="U1349" s="1"/>
  <c r="U1348" s="1"/>
  <c r="U1347" s="1"/>
  <c r="Y1341"/>
  <c r="Y1340" s="1"/>
  <c r="W1341"/>
  <c r="W1340" s="1"/>
  <c r="U1341"/>
  <c r="U1340" s="1"/>
  <c r="Y1338"/>
  <c r="Y1337" s="1"/>
  <c r="X1338"/>
  <c r="X1337" s="1"/>
  <c r="W1338"/>
  <c r="W1337" s="1"/>
  <c r="V1338"/>
  <c r="V1337" s="1"/>
  <c r="U1338"/>
  <c r="U1337" s="1"/>
  <c r="Y1335"/>
  <c r="Y1334" s="1"/>
  <c r="X1335"/>
  <c r="W1335"/>
  <c r="W1334" s="1"/>
  <c r="V1335"/>
  <c r="V1334" s="1"/>
  <c r="U1335"/>
  <c r="U1334" s="1"/>
  <c r="X1334"/>
  <c r="Z1332"/>
  <c r="Z1331" s="1"/>
  <c r="Y1332"/>
  <c r="Y1331" s="1"/>
  <c r="X1332"/>
  <c r="X1331" s="1"/>
  <c r="W1332"/>
  <c r="W1331" s="1"/>
  <c r="V1332"/>
  <c r="V1331" s="1"/>
  <c r="U1332"/>
  <c r="U1331" s="1"/>
  <c r="Z1327"/>
  <c r="Z1326" s="1"/>
  <c r="Z1325" s="1"/>
  <c r="Z1324" s="1"/>
  <c r="Y1327"/>
  <c r="Y1326" s="1"/>
  <c r="Y1325" s="1"/>
  <c r="Y1324" s="1"/>
  <c r="X1327"/>
  <c r="X1326" s="1"/>
  <c r="X1325" s="1"/>
  <c r="X1324" s="1"/>
  <c r="W1327"/>
  <c r="V1327"/>
  <c r="V1326" s="1"/>
  <c r="V1325" s="1"/>
  <c r="V1324" s="1"/>
  <c r="U1327"/>
  <c r="U1326" s="1"/>
  <c r="U1325" s="1"/>
  <c r="U1324" s="1"/>
  <c r="W1326"/>
  <c r="W1325" s="1"/>
  <c r="W1324" s="1"/>
  <c r="Y1320"/>
  <c r="Z1320"/>
  <c r="X1320"/>
  <c r="W1320"/>
  <c r="V1320"/>
  <c r="U1320"/>
  <c r="Y1318"/>
  <c r="Z1318"/>
  <c r="X1318"/>
  <c r="W1318"/>
  <c r="V1318"/>
  <c r="U1318"/>
  <c r="U1316"/>
  <c r="Y1316"/>
  <c r="Z1316"/>
  <c r="X1316"/>
  <c r="W1316"/>
  <c r="V1316"/>
  <c r="Z1307"/>
  <c r="Z1306" s="1"/>
  <c r="Z1305" s="1"/>
  <c r="Z1304" s="1"/>
  <c r="Z1303" s="1"/>
  <c r="Y1307"/>
  <c r="Y1306" s="1"/>
  <c r="Y1305" s="1"/>
  <c r="Y1304" s="1"/>
  <c r="Y1303" s="1"/>
  <c r="X1307"/>
  <c r="X1306" s="1"/>
  <c r="X1305" s="1"/>
  <c r="X1304" s="1"/>
  <c r="X1303" s="1"/>
  <c r="W1307"/>
  <c r="W1306" s="1"/>
  <c r="W1305" s="1"/>
  <c r="W1304" s="1"/>
  <c r="W1303" s="1"/>
  <c r="V1307"/>
  <c r="U1307"/>
  <c r="U1306" s="1"/>
  <c r="U1305" s="1"/>
  <c r="U1304" s="1"/>
  <c r="U1303" s="1"/>
  <c r="V1306"/>
  <c r="V1305" s="1"/>
  <c r="V1304" s="1"/>
  <c r="V1303" s="1"/>
  <c r="Z1300"/>
  <c r="Z1299" s="1"/>
  <c r="Z1298" s="1"/>
  <c r="Z1297" s="1"/>
  <c r="Z1296" s="1"/>
  <c r="Y1300"/>
  <c r="Y1299" s="1"/>
  <c r="Y1298" s="1"/>
  <c r="Y1297" s="1"/>
  <c r="Y1296" s="1"/>
  <c r="X1300"/>
  <c r="X1299" s="1"/>
  <c r="X1298" s="1"/>
  <c r="X1297" s="1"/>
  <c r="X1296" s="1"/>
  <c r="W1300"/>
  <c r="V1300"/>
  <c r="V1299" s="1"/>
  <c r="V1298" s="1"/>
  <c r="V1297" s="1"/>
  <c r="V1296" s="1"/>
  <c r="U1300"/>
  <c r="U1299"/>
  <c r="U1298" s="1"/>
  <c r="U1297" s="1"/>
  <c r="U1296" s="1"/>
  <c r="W1299"/>
  <c r="W1298"/>
  <c r="W1297" s="1"/>
  <c r="W1296" s="1"/>
  <c r="Y1217"/>
  <c r="Y1216" s="1"/>
  <c r="Y1215" s="1"/>
  <c r="Y1214" s="1"/>
  <c r="Y1213" s="1"/>
  <c r="W1217"/>
  <c r="W1216" s="1"/>
  <c r="W1215" s="1"/>
  <c r="W1214" s="1"/>
  <c r="W1213" s="1"/>
  <c r="U1217"/>
  <c r="U1216" s="1"/>
  <c r="U1215" s="1"/>
  <c r="U1214" s="1"/>
  <c r="U1213" s="1"/>
  <c r="Z1210"/>
  <c r="Z1209" s="1"/>
  <c r="Y1210"/>
  <c r="Y1209" s="1"/>
  <c r="X1210"/>
  <c r="X1209" s="1"/>
  <c r="W1210"/>
  <c r="V1210"/>
  <c r="V1209" s="1"/>
  <c r="U1210"/>
  <c r="U1209" s="1"/>
  <c r="W1209"/>
  <c r="Y1207"/>
  <c r="Y1206" s="1"/>
  <c r="Z1207"/>
  <c r="Z1206" s="1"/>
  <c r="X1207"/>
  <c r="X1206" s="1"/>
  <c r="W1207"/>
  <c r="W1206" s="1"/>
  <c r="V1207"/>
  <c r="V1206" s="1"/>
  <c r="U1207"/>
  <c r="U1206" s="1"/>
  <c r="Z1204"/>
  <c r="Z1203" s="1"/>
  <c r="Z1201"/>
  <c r="Z1200" s="1"/>
  <c r="Y1204"/>
  <c r="Y1203" s="1"/>
  <c r="X1204"/>
  <c r="X1203" s="1"/>
  <c r="W1204"/>
  <c r="W1203" s="1"/>
  <c r="V1204"/>
  <c r="U1204"/>
  <c r="U1203" s="1"/>
  <c r="V1203"/>
  <c r="Y1201"/>
  <c r="Y1200" s="1"/>
  <c r="X1201"/>
  <c r="X1200" s="1"/>
  <c r="W1201"/>
  <c r="W1200" s="1"/>
  <c r="V1201"/>
  <c r="V1200" s="1"/>
  <c r="U1201"/>
  <c r="U1200" s="1"/>
  <c r="Y1197"/>
  <c r="Y1196" s="1"/>
  <c r="Y1195" s="1"/>
  <c r="Z1197"/>
  <c r="Z1196" s="1"/>
  <c r="Z1195" s="1"/>
  <c r="X1197"/>
  <c r="X1196" s="1"/>
  <c r="X1195" s="1"/>
  <c r="W1197"/>
  <c r="W1196" s="1"/>
  <c r="W1195" s="1"/>
  <c r="V1197"/>
  <c r="V1196" s="1"/>
  <c r="V1195" s="1"/>
  <c r="U1197"/>
  <c r="U1196" s="1"/>
  <c r="U1195" s="1"/>
  <c r="Z1188"/>
  <c r="Z1187" s="1"/>
  <c r="Z1186" s="1"/>
  <c r="Z1185" s="1"/>
  <c r="Z1184" s="1"/>
  <c r="Y1188"/>
  <c r="Y1187" s="1"/>
  <c r="Y1186" s="1"/>
  <c r="Y1185" s="1"/>
  <c r="Y1184" s="1"/>
  <c r="X1188"/>
  <c r="X1187" s="1"/>
  <c r="X1186" s="1"/>
  <c r="X1185" s="1"/>
  <c r="X1184" s="1"/>
  <c r="W1188"/>
  <c r="W1187" s="1"/>
  <c r="W1186" s="1"/>
  <c r="W1185" s="1"/>
  <c r="W1184" s="1"/>
  <c r="V1188"/>
  <c r="V1187" s="1"/>
  <c r="V1186" s="1"/>
  <c r="V1185" s="1"/>
  <c r="V1184" s="1"/>
  <c r="U1188"/>
  <c r="U1187" s="1"/>
  <c r="U1186" s="1"/>
  <c r="U1185" s="1"/>
  <c r="U1184" s="1"/>
  <c r="Z1181"/>
  <c r="Z1180" s="1"/>
  <c r="Y1181"/>
  <c r="Y1180" s="1"/>
  <c r="X1181"/>
  <c r="X1180" s="1"/>
  <c r="W1181"/>
  <c r="W1180" s="1"/>
  <c r="V1181"/>
  <c r="U1181"/>
  <c r="U1180" s="1"/>
  <c r="V1180"/>
  <c r="Y1178"/>
  <c r="Y1177" s="1"/>
  <c r="Z1178"/>
  <c r="Z1177" s="1"/>
  <c r="X1178"/>
  <c r="W1178"/>
  <c r="W1177" s="1"/>
  <c r="V1178"/>
  <c r="V1177" s="1"/>
  <c r="U1178"/>
  <c r="U1177" s="1"/>
  <c r="X1177"/>
  <c r="Z1175"/>
  <c r="Y1175"/>
  <c r="Y1174" s="1"/>
  <c r="X1175"/>
  <c r="X1174" s="1"/>
  <c r="W1175"/>
  <c r="V1175"/>
  <c r="U1175"/>
  <c r="U1174" s="1"/>
  <c r="Z1174"/>
  <c r="W1174"/>
  <c r="V1174"/>
  <c r="Y1172"/>
  <c r="Y1171" s="1"/>
  <c r="Z1172"/>
  <c r="Z1171" s="1"/>
  <c r="X1172"/>
  <c r="W1172"/>
  <c r="W1171" s="1"/>
  <c r="V1172"/>
  <c r="V1171" s="1"/>
  <c r="U1172"/>
  <c r="U1171" s="1"/>
  <c r="X1171"/>
  <c r="Z1169"/>
  <c r="Z1168" s="1"/>
  <c r="Y1169"/>
  <c r="Y1168" s="1"/>
  <c r="X1169"/>
  <c r="X1168" s="1"/>
  <c r="W1169"/>
  <c r="W1168" s="1"/>
  <c r="V1169"/>
  <c r="U1169"/>
  <c r="U1168" s="1"/>
  <c r="V1168"/>
  <c r="Y1166"/>
  <c r="Y1165" s="1"/>
  <c r="Z1166"/>
  <c r="Z1165" s="1"/>
  <c r="X1166"/>
  <c r="W1166"/>
  <c r="W1165" s="1"/>
  <c r="V1166"/>
  <c r="V1165" s="1"/>
  <c r="U1166"/>
  <c r="U1165" s="1"/>
  <c r="X1165"/>
  <c r="Z1163"/>
  <c r="Z1162" s="1"/>
  <c r="Y1163"/>
  <c r="Y1162" s="1"/>
  <c r="X1163"/>
  <c r="X1162" s="1"/>
  <c r="W1163"/>
  <c r="V1163"/>
  <c r="V1162" s="1"/>
  <c r="U1163"/>
  <c r="U1162" s="1"/>
  <c r="W1162"/>
  <c r="Y1160"/>
  <c r="Y1159" s="1"/>
  <c r="Z1160"/>
  <c r="Z1159" s="1"/>
  <c r="X1160"/>
  <c r="X1159" s="1"/>
  <c r="W1160"/>
  <c r="W1159" s="1"/>
  <c r="V1160"/>
  <c r="V1159" s="1"/>
  <c r="U1160"/>
  <c r="U1159" s="1"/>
  <c r="Z1157"/>
  <c r="Y1157"/>
  <c r="Y1156" s="1"/>
  <c r="X1157"/>
  <c r="X1156" s="1"/>
  <c r="W1157"/>
  <c r="V1157"/>
  <c r="U1157"/>
  <c r="U1156" s="1"/>
  <c r="Z1156"/>
  <c r="W1156"/>
  <c r="V1156"/>
  <c r="Y1154"/>
  <c r="Y1153" s="1"/>
  <c r="Z1154"/>
  <c r="Z1153" s="1"/>
  <c r="X1154"/>
  <c r="W1154"/>
  <c r="W1153" s="1"/>
  <c r="V1154"/>
  <c r="V1153" s="1"/>
  <c r="U1154"/>
  <c r="U1153" s="1"/>
  <c r="X1153"/>
  <c r="Z1151"/>
  <c r="Z1150" s="1"/>
  <c r="Y1151"/>
  <c r="Y1150" s="1"/>
  <c r="X1151"/>
  <c r="X1150" s="1"/>
  <c r="W1151"/>
  <c r="V1151"/>
  <c r="V1150" s="1"/>
  <c r="U1151"/>
  <c r="U1150" s="1"/>
  <c r="W1150"/>
  <c r="Y1148"/>
  <c r="Y1147" s="1"/>
  <c r="Z1148"/>
  <c r="Z1147" s="1"/>
  <c r="X1148"/>
  <c r="X1147" s="1"/>
  <c r="W1148"/>
  <c r="W1147" s="1"/>
  <c r="V1148"/>
  <c r="V1147" s="1"/>
  <c r="U1148"/>
  <c r="U1147" s="1"/>
  <c r="Z1145"/>
  <c r="Z1144" s="1"/>
  <c r="Y1145"/>
  <c r="Y1144" s="1"/>
  <c r="X1145"/>
  <c r="X1144" s="1"/>
  <c r="W1145"/>
  <c r="W1144" s="1"/>
  <c r="V1145"/>
  <c r="U1145"/>
  <c r="U1144" s="1"/>
  <c r="V1144"/>
  <c r="Y1142"/>
  <c r="Y1141" s="1"/>
  <c r="X1142"/>
  <c r="W1142"/>
  <c r="W1141" s="1"/>
  <c r="V1142"/>
  <c r="V1141" s="1"/>
  <c r="U1142"/>
  <c r="U1141" s="1"/>
  <c r="X1141"/>
  <c r="Z1139"/>
  <c r="Z1138" s="1"/>
  <c r="Y1139"/>
  <c r="Y1138" s="1"/>
  <c r="X1139"/>
  <c r="X1138"/>
  <c r="W1139"/>
  <c r="V1139"/>
  <c r="U1139"/>
  <c r="U1138"/>
  <c r="W1138"/>
  <c r="V1138"/>
  <c r="Y1136"/>
  <c r="Y1135"/>
  <c r="Z1136"/>
  <c r="Z1135" s="1"/>
  <c r="X1136"/>
  <c r="X1135" s="1"/>
  <c r="W1136"/>
  <c r="W1135"/>
  <c r="V1136"/>
  <c r="V1135" s="1"/>
  <c r="U1136"/>
  <c r="U1135" s="1"/>
  <c r="Z1133"/>
  <c r="Z1132" s="1"/>
  <c r="Y1133"/>
  <c r="Y1132" s="1"/>
  <c r="X1133"/>
  <c r="X1132" s="1"/>
  <c r="W1133"/>
  <c r="W1132" s="1"/>
  <c r="V1133"/>
  <c r="V1132" s="1"/>
  <c r="U1133"/>
  <c r="U1132" s="1"/>
  <c r="Y1130"/>
  <c r="Y1129" s="1"/>
  <c r="Z1130"/>
  <c r="Z1129" s="1"/>
  <c r="X1130"/>
  <c r="W1130"/>
  <c r="W1129" s="1"/>
  <c r="V1130"/>
  <c r="V1129" s="1"/>
  <c r="U1130"/>
  <c r="U1129" s="1"/>
  <c r="X1129"/>
  <c r="Z1127"/>
  <c r="Z1126"/>
  <c r="Y1127"/>
  <c r="Y1126" s="1"/>
  <c r="X1127"/>
  <c r="X1126" s="1"/>
  <c r="W1127"/>
  <c r="V1127"/>
  <c r="V1126" s="1"/>
  <c r="U1127"/>
  <c r="U1126" s="1"/>
  <c r="W1126"/>
  <c r="Y1124"/>
  <c r="Y1123" s="1"/>
  <c r="Z1124"/>
  <c r="Z1123" s="1"/>
  <c r="X1124"/>
  <c r="X1123" s="1"/>
  <c r="W1124"/>
  <c r="W1123" s="1"/>
  <c r="V1124"/>
  <c r="V1123" s="1"/>
  <c r="U1124"/>
  <c r="U1123" s="1"/>
  <c r="Z1121"/>
  <c r="Z1120" s="1"/>
  <c r="Y1121"/>
  <c r="Y1120" s="1"/>
  <c r="X1121"/>
  <c r="X1120" s="1"/>
  <c r="W1121"/>
  <c r="W1120" s="1"/>
  <c r="V1121"/>
  <c r="V1120" s="1"/>
  <c r="U1121"/>
  <c r="U1120" s="1"/>
  <c r="Y1118"/>
  <c r="Y1117" s="1"/>
  <c r="X1118"/>
  <c r="W1118"/>
  <c r="W1117" s="1"/>
  <c r="V1118"/>
  <c r="V1117" s="1"/>
  <c r="U1118"/>
  <c r="X1117"/>
  <c r="U1117"/>
  <c r="Z1115"/>
  <c r="Z1114" s="1"/>
  <c r="Y1115"/>
  <c r="Y1114" s="1"/>
  <c r="X1115"/>
  <c r="X1114" s="1"/>
  <c r="W1115"/>
  <c r="W1114" s="1"/>
  <c r="V1115"/>
  <c r="V1114" s="1"/>
  <c r="U1115"/>
  <c r="U1114" s="1"/>
  <c r="Y1112"/>
  <c r="Y1111" s="1"/>
  <c r="Z1112"/>
  <c r="Z1111" s="1"/>
  <c r="X1112"/>
  <c r="X1111" s="1"/>
  <c r="W1112"/>
  <c r="W1111" s="1"/>
  <c r="V1112"/>
  <c r="V1111" s="1"/>
  <c r="U1112"/>
  <c r="U1111" s="1"/>
  <c r="Z1109"/>
  <c r="Y1109"/>
  <c r="Y1108" s="1"/>
  <c r="X1109"/>
  <c r="X1108" s="1"/>
  <c r="W1109"/>
  <c r="V1109"/>
  <c r="U1109"/>
  <c r="U1108" s="1"/>
  <c r="Z1108"/>
  <c r="W1108"/>
  <c r="V1108"/>
  <c r="Y1106"/>
  <c r="Y1105" s="1"/>
  <c r="Z1106"/>
  <c r="Z1105" s="1"/>
  <c r="X1106"/>
  <c r="W1106"/>
  <c r="W1105" s="1"/>
  <c r="V1106"/>
  <c r="V1105" s="1"/>
  <c r="U1106"/>
  <c r="X1105"/>
  <c r="U1105"/>
  <c r="Y1099"/>
  <c r="X1099"/>
  <c r="X1096" s="1"/>
  <c r="X1095" s="1"/>
  <c r="X1094" s="1"/>
  <c r="X1093" s="1"/>
  <c r="W1099"/>
  <c r="V1099"/>
  <c r="U1099"/>
  <c r="Y1097"/>
  <c r="Y1096" s="1"/>
  <c r="Y1095" s="1"/>
  <c r="Y1094" s="1"/>
  <c r="Y1093" s="1"/>
  <c r="Z1097"/>
  <c r="X1097"/>
  <c r="W1097"/>
  <c r="V1097"/>
  <c r="U1097"/>
  <c r="Z1090"/>
  <c r="Z1089" s="1"/>
  <c r="Z1088" s="1"/>
  <c r="Z1087" s="1"/>
  <c r="Z1086" s="1"/>
  <c r="Y1090"/>
  <c r="Y1089" s="1"/>
  <c r="Y1088" s="1"/>
  <c r="Y1087" s="1"/>
  <c r="Y1086" s="1"/>
  <c r="X1090"/>
  <c r="X1089" s="1"/>
  <c r="X1088" s="1"/>
  <c r="X1087" s="1"/>
  <c r="X1086" s="1"/>
  <c r="W1090"/>
  <c r="W1089" s="1"/>
  <c r="W1088" s="1"/>
  <c r="W1087" s="1"/>
  <c r="W1086" s="1"/>
  <c r="V1090"/>
  <c r="V1089" s="1"/>
  <c r="V1088" s="1"/>
  <c r="V1087" s="1"/>
  <c r="V1086" s="1"/>
  <c r="U1090"/>
  <c r="U1089" s="1"/>
  <c r="U1088" s="1"/>
  <c r="U1087" s="1"/>
  <c r="U1086" s="1"/>
  <c r="Y1083"/>
  <c r="Y1082" s="1"/>
  <c r="Y1081" s="1"/>
  <c r="Z1083"/>
  <c r="Z1082" s="1"/>
  <c r="Z1081" s="1"/>
  <c r="X1083"/>
  <c r="X1082" s="1"/>
  <c r="X1081" s="1"/>
  <c r="W1083"/>
  <c r="W1082" s="1"/>
  <c r="W1081" s="1"/>
  <c r="V1083"/>
  <c r="V1082" s="1"/>
  <c r="V1081" s="1"/>
  <c r="U1083"/>
  <c r="U1082" s="1"/>
  <c r="U1081" s="1"/>
  <c r="Z1079"/>
  <c r="Z1078" s="1"/>
  <c r="X1079"/>
  <c r="X1078" s="1"/>
  <c r="W1079"/>
  <c r="W1078" s="1"/>
  <c r="V1079"/>
  <c r="V1078" s="1"/>
  <c r="U1079"/>
  <c r="U1078" s="1"/>
  <c r="Z1076"/>
  <c r="Z1075" s="1"/>
  <c r="Y1076"/>
  <c r="Y1075" s="1"/>
  <c r="X1076"/>
  <c r="X1075" s="1"/>
  <c r="W1076"/>
  <c r="W1075" s="1"/>
  <c r="V1076"/>
  <c r="V1075" s="1"/>
  <c r="U1076"/>
  <c r="U1075" s="1"/>
  <c r="Y1073"/>
  <c r="Y1072" s="1"/>
  <c r="X1073"/>
  <c r="X1072" s="1"/>
  <c r="W1073"/>
  <c r="W1072" s="1"/>
  <c r="V1073"/>
  <c r="V1072" s="1"/>
  <c r="U1073"/>
  <c r="U1072" s="1"/>
  <c r="Y1069"/>
  <c r="Y1068" s="1"/>
  <c r="Z1069"/>
  <c r="X1069"/>
  <c r="X1068" s="1"/>
  <c r="X1064"/>
  <c r="X1066"/>
  <c r="X1060"/>
  <c r="X1059" s="1"/>
  <c r="X1058" s="1"/>
  <c r="W1069"/>
  <c r="W1068" s="1"/>
  <c r="V1069"/>
  <c r="V1068" s="1"/>
  <c r="U1069"/>
  <c r="U1068" s="1"/>
  <c r="Z1068"/>
  <c r="Z1066"/>
  <c r="Y1066"/>
  <c r="W1066"/>
  <c r="V1066"/>
  <c r="U1066"/>
  <c r="Z1064"/>
  <c r="Y1064"/>
  <c r="W1064"/>
  <c r="V1064"/>
  <c r="U1064"/>
  <c r="Z1060"/>
  <c r="Z1059" s="1"/>
  <c r="Z1058" s="1"/>
  <c r="Y1060"/>
  <c r="Y1059" s="1"/>
  <c r="Y1058" s="1"/>
  <c r="W1060"/>
  <c r="W1059" s="1"/>
  <c r="W1058" s="1"/>
  <c r="V1060"/>
  <c r="V1059" s="1"/>
  <c r="V1058" s="1"/>
  <c r="U1060"/>
  <c r="U1059" s="1"/>
  <c r="U1058" s="1"/>
  <c r="W1053"/>
  <c r="W1052" s="1"/>
  <c r="W1051" s="1"/>
  <c r="W1050" s="1"/>
  <c r="W1049" s="1"/>
  <c r="Z1053"/>
  <c r="Z1052" s="1"/>
  <c r="Z1051" s="1"/>
  <c r="Z1050" s="1"/>
  <c r="Z1049" s="1"/>
  <c r="X1053"/>
  <c r="X1052" s="1"/>
  <c r="X1051" s="1"/>
  <c r="X1050" s="1"/>
  <c r="X1049" s="1"/>
  <c r="V1053"/>
  <c r="V1052" s="1"/>
  <c r="V1051" s="1"/>
  <c r="V1050" s="1"/>
  <c r="V1049" s="1"/>
  <c r="U1053"/>
  <c r="U1052" s="1"/>
  <c r="U1051" s="1"/>
  <c r="U1050" s="1"/>
  <c r="U1049" s="1"/>
  <c r="Y1044"/>
  <c r="Y1043" s="1"/>
  <c r="Y1042" s="1"/>
  <c r="Y1041" s="1"/>
  <c r="Y1040" s="1"/>
  <c r="X1044"/>
  <c r="W1044"/>
  <c r="W1043" s="1"/>
  <c r="W1042" s="1"/>
  <c r="W1041" s="1"/>
  <c r="W1040" s="1"/>
  <c r="V1044"/>
  <c r="V1043" s="1"/>
  <c r="V1042" s="1"/>
  <c r="V1041" s="1"/>
  <c r="V1040" s="1"/>
  <c r="U1044"/>
  <c r="U1043" s="1"/>
  <c r="U1042" s="1"/>
  <c r="U1041" s="1"/>
  <c r="U1040" s="1"/>
  <c r="X1043"/>
  <c r="X1042" s="1"/>
  <c r="X1041" s="1"/>
  <c r="X1040" s="1"/>
  <c r="Z1037"/>
  <c r="Z1036" s="1"/>
  <c r="Z1035" s="1"/>
  <c r="Z1034" s="1"/>
  <c r="Z1033" s="1"/>
  <c r="Y1037"/>
  <c r="Y1036" s="1"/>
  <c r="Y1035" s="1"/>
  <c r="Y1034" s="1"/>
  <c r="Y1033" s="1"/>
  <c r="X1037"/>
  <c r="X1036" s="1"/>
  <c r="X1035" s="1"/>
  <c r="X1034" s="1"/>
  <c r="X1033" s="1"/>
  <c r="W1037"/>
  <c r="W1036"/>
  <c r="W1035" s="1"/>
  <c r="W1034" s="1"/>
  <c r="W1033" s="1"/>
  <c r="V1037"/>
  <c r="V1036" s="1"/>
  <c r="V1035" s="1"/>
  <c r="V1034" s="1"/>
  <c r="V1033" s="1"/>
  <c r="U1037"/>
  <c r="U1036" s="1"/>
  <c r="U1035" s="1"/>
  <c r="U1034" s="1"/>
  <c r="U1033" s="1"/>
  <c r="Z1030"/>
  <c r="Z1029" s="1"/>
  <c r="Z1028" s="1"/>
  <c r="Z1027" s="1"/>
  <c r="Y1030"/>
  <c r="Y1029" s="1"/>
  <c r="Y1028" s="1"/>
  <c r="Y1027" s="1"/>
  <c r="X1030"/>
  <c r="X1029" s="1"/>
  <c r="X1028" s="1"/>
  <c r="X1027" s="1"/>
  <c r="W1030"/>
  <c r="W1029" s="1"/>
  <c r="W1028" s="1"/>
  <c r="W1027" s="1"/>
  <c r="V1030"/>
  <c r="U1030"/>
  <c r="U1029" s="1"/>
  <c r="U1028" s="1"/>
  <c r="U1027" s="1"/>
  <c r="V1029"/>
  <c r="V1028" s="1"/>
  <c r="V1027" s="1"/>
  <c r="Z1025"/>
  <c r="Z1024" s="1"/>
  <c r="Z1023" s="1"/>
  <c r="Z1022" s="1"/>
  <c r="Y1025"/>
  <c r="Y1024" s="1"/>
  <c r="Y1023" s="1"/>
  <c r="Y1022" s="1"/>
  <c r="X1025"/>
  <c r="X1024" s="1"/>
  <c r="X1023" s="1"/>
  <c r="X1022" s="1"/>
  <c r="W1025"/>
  <c r="V1025"/>
  <c r="V1024" s="1"/>
  <c r="V1023" s="1"/>
  <c r="V1022" s="1"/>
  <c r="U1025"/>
  <c r="U1024" s="1"/>
  <c r="U1023" s="1"/>
  <c r="U1022" s="1"/>
  <c r="W1024"/>
  <c r="W1023" s="1"/>
  <c r="W1022" s="1"/>
  <c r="Y1020"/>
  <c r="Y1019" s="1"/>
  <c r="Y1018" s="1"/>
  <c r="Z1020"/>
  <c r="Z1019" s="1"/>
  <c r="Z1018" s="1"/>
  <c r="X1020"/>
  <c r="X1019" s="1"/>
  <c r="X1018" s="1"/>
  <c r="W1020"/>
  <c r="W1019" s="1"/>
  <c r="W1018" s="1"/>
  <c r="V1020"/>
  <c r="V1019" s="1"/>
  <c r="V1018" s="1"/>
  <c r="U1020"/>
  <c r="U1019" s="1"/>
  <c r="U1018" s="1"/>
  <c r="Y1016"/>
  <c r="Y1015" s="1"/>
  <c r="Y1014" s="1"/>
  <c r="Y1013" s="1"/>
  <c r="Z1016"/>
  <c r="Z1015" s="1"/>
  <c r="Z1014" s="1"/>
  <c r="X1016"/>
  <c r="X1015" s="1"/>
  <c r="X1014" s="1"/>
  <c r="W1016"/>
  <c r="W1015" s="1"/>
  <c r="W1014" s="1"/>
  <c r="V1016"/>
  <c r="V1015" s="1"/>
  <c r="V1014" s="1"/>
  <c r="U1016"/>
  <c r="U1015" s="1"/>
  <c r="U1014" s="1"/>
  <c r="V1011"/>
  <c r="V1010" s="1"/>
  <c r="V1009" s="1"/>
  <c r="V1008" s="1"/>
  <c r="X1011"/>
  <c r="X1010" s="1"/>
  <c r="X1009" s="1"/>
  <c r="X1008" s="1"/>
  <c r="Y1011"/>
  <c r="Y1010" s="1"/>
  <c r="Y1009" s="1"/>
  <c r="Y1008" s="1"/>
  <c r="Z1011"/>
  <c r="Z1010" s="1"/>
  <c r="Z1009" s="1"/>
  <c r="Z1008" s="1"/>
  <c r="W1011"/>
  <c r="W1010" s="1"/>
  <c r="W1009" s="1"/>
  <c r="W1008" s="1"/>
  <c r="U1011"/>
  <c r="U1010" s="1"/>
  <c r="U1009" s="1"/>
  <c r="U1008" s="1"/>
  <c r="Y1004"/>
  <c r="Y1003" s="1"/>
  <c r="Y1002" s="1"/>
  <c r="Y1001" s="1"/>
  <c r="Z1004"/>
  <c r="Z1003" s="1"/>
  <c r="Z1002" s="1"/>
  <c r="Z1001" s="1"/>
  <c r="X1004"/>
  <c r="X1003" s="1"/>
  <c r="X1002" s="1"/>
  <c r="X1001" s="1"/>
  <c r="W1004"/>
  <c r="W1003" s="1"/>
  <c r="W1002" s="1"/>
  <c r="W1001" s="1"/>
  <c r="V1004"/>
  <c r="V1003" s="1"/>
  <c r="V1002" s="1"/>
  <c r="V1001" s="1"/>
  <c r="U1004"/>
  <c r="U1003" s="1"/>
  <c r="U1002" s="1"/>
  <c r="U1001" s="1"/>
  <c r="Z999"/>
  <c r="Y999"/>
  <c r="X999"/>
  <c r="W999"/>
  <c r="V999"/>
  <c r="U999"/>
  <c r="Y997"/>
  <c r="X997"/>
  <c r="X996" s="1"/>
  <c r="X995" s="1"/>
  <c r="W997"/>
  <c r="V997"/>
  <c r="U997"/>
  <c r="W996"/>
  <c r="W995" s="1"/>
  <c r="Z993"/>
  <c r="Z992" s="1"/>
  <c r="Y993"/>
  <c r="Y992" s="1"/>
  <c r="X993"/>
  <c r="X992" s="1"/>
  <c r="W993"/>
  <c r="W992" s="1"/>
  <c r="V993"/>
  <c r="U993"/>
  <c r="U992" s="1"/>
  <c r="V992"/>
  <c r="Y990"/>
  <c r="Y989" s="1"/>
  <c r="X990"/>
  <c r="X989" s="1"/>
  <c r="W990"/>
  <c r="W989" s="1"/>
  <c r="V990"/>
  <c r="V989" s="1"/>
  <c r="U990"/>
  <c r="U989" s="1"/>
  <c r="Y987"/>
  <c r="W987"/>
  <c r="U987"/>
  <c r="Z985"/>
  <c r="Z984"/>
  <c r="Y985"/>
  <c r="X985"/>
  <c r="X984" s="1"/>
  <c r="W985"/>
  <c r="W984" s="1"/>
  <c r="V985"/>
  <c r="V984" s="1"/>
  <c r="U985"/>
  <c r="Y982"/>
  <c r="W982"/>
  <c r="U982"/>
  <c r="Z980"/>
  <c r="Z979" s="1"/>
  <c r="Z978" s="1"/>
  <c r="Y980"/>
  <c r="X980"/>
  <c r="X979" s="1"/>
  <c r="X978" s="1"/>
  <c r="W980"/>
  <c r="W979" s="1"/>
  <c r="W978" s="1"/>
  <c r="V980"/>
  <c r="V979" s="1"/>
  <c r="V978" s="1"/>
  <c r="U980"/>
  <c r="U979" s="1"/>
  <c r="U978" s="1"/>
  <c r="Y975"/>
  <c r="Y974" s="1"/>
  <c r="Y973" s="1"/>
  <c r="Y972" s="1"/>
  <c r="Z975"/>
  <c r="Z974" s="1"/>
  <c r="Z973" s="1"/>
  <c r="Z972" s="1"/>
  <c r="X975"/>
  <c r="X974" s="1"/>
  <c r="X973" s="1"/>
  <c r="X972" s="1"/>
  <c r="W975"/>
  <c r="W974" s="1"/>
  <c r="W973" s="1"/>
  <c r="W972" s="1"/>
  <c r="V975"/>
  <c r="V974" s="1"/>
  <c r="V973" s="1"/>
  <c r="V972" s="1"/>
  <c r="U975"/>
  <c r="U974" s="1"/>
  <c r="U973" s="1"/>
  <c r="U972" s="1"/>
  <c r="X970"/>
  <c r="X969" s="1"/>
  <c r="X968" s="1"/>
  <c r="X967" s="1"/>
  <c r="W970"/>
  <c r="W969" s="1"/>
  <c r="W968" s="1"/>
  <c r="W967" s="1"/>
  <c r="V970"/>
  <c r="V969" s="1"/>
  <c r="V968" s="1"/>
  <c r="V967" s="1"/>
  <c r="U970"/>
  <c r="U969" s="1"/>
  <c r="U968" s="1"/>
  <c r="U967" s="1"/>
  <c r="Y965"/>
  <c r="Y964" s="1"/>
  <c r="Y963" s="1"/>
  <c r="Y962" s="1"/>
  <c r="Z965"/>
  <c r="Z964" s="1"/>
  <c r="Z963" s="1"/>
  <c r="Z962" s="1"/>
  <c r="X965"/>
  <c r="X964" s="1"/>
  <c r="X963" s="1"/>
  <c r="X962" s="1"/>
  <c r="W965"/>
  <c r="W964"/>
  <c r="W963" s="1"/>
  <c r="W962" s="1"/>
  <c r="V965"/>
  <c r="V964"/>
  <c r="V963" s="1"/>
  <c r="V962" s="1"/>
  <c r="U965"/>
  <c r="U964"/>
  <c r="U963" s="1"/>
  <c r="U962" s="1"/>
  <c r="Y958"/>
  <c r="Y957" s="1"/>
  <c r="Y956" s="1"/>
  <c r="Y955" s="1"/>
  <c r="Z958"/>
  <c r="Z957" s="1"/>
  <c r="Z956" s="1"/>
  <c r="Z955" s="1"/>
  <c r="X958"/>
  <c r="X957" s="1"/>
  <c r="X956" s="1"/>
  <c r="X955" s="1"/>
  <c r="W958"/>
  <c r="W957" s="1"/>
  <c r="W956" s="1"/>
  <c r="W955" s="1"/>
  <c r="V958"/>
  <c r="V957" s="1"/>
  <c r="V956" s="1"/>
  <c r="V955" s="1"/>
  <c r="U958"/>
  <c r="U957" s="1"/>
  <c r="U956" s="1"/>
  <c r="U955" s="1"/>
  <c r="Z953"/>
  <c r="Z952" s="1"/>
  <c r="Z951" s="1"/>
  <c r="Z950" s="1"/>
  <c r="Y953"/>
  <c r="Y952" s="1"/>
  <c r="Y951" s="1"/>
  <c r="Y950" s="1"/>
  <c r="X953"/>
  <c r="X952" s="1"/>
  <c r="X951" s="1"/>
  <c r="X950" s="1"/>
  <c r="W953"/>
  <c r="W952" s="1"/>
  <c r="W951" s="1"/>
  <c r="W950" s="1"/>
  <c r="V953"/>
  <c r="V952" s="1"/>
  <c r="V951" s="1"/>
  <c r="V950" s="1"/>
  <c r="U953"/>
  <c r="U952" s="1"/>
  <c r="U951" s="1"/>
  <c r="U950" s="1"/>
  <c r="Y948"/>
  <c r="Y947" s="1"/>
  <c r="Y946" s="1"/>
  <c r="Y945" s="1"/>
  <c r="Z948"/>
  <c r="Z947" s="1"/>
  <c r="Z946" s="1"/>
  <c r="Z945" s="1"/>
  <c r="X948"/>
  <c r="X947" s="1"/>
  <c r="X946" s="1"/>
  <c r="X945" s="1"/>
  <c r="W948"/>
  <c r="W947" s="1"/>
  <c r="W946" s="1"/>
  <c r="W945" s="1"/>
  <c r="V948"/>
  <c r="V947" s="1"/>
  <c r="V946" s="1"/>
  <c r="V945" s="1"/>
  <c r="U948"/>
  <c r="U947" s="1"/>
  <c r="U946" s="1"/>
  <c r="U945" s="1"/>
  <c r="Z943"/>
  <c r="Z942" s="1"/>
  <c r="Z941" s="1"/>
  <c r="Z940" s="1"/>
  <c r="Y943"/>
  <c r="Y942" s="1"/>
  <c r="Y941" s="1"/>
  <c r="Y940" s="1"/>
  <c r="X943"/>
  <c r="X942" s="1"/>
  <c r="X941" s="1"/>
  <c r="X940" s="1"/>
  <c r="W943"/>
  <c r="W942" s="1"/>
  <c r="W941" s="1"/>
  <c r="W940" s="1"/>
  <c r="V943"/>
  <c r="V942" s="1"/>
  <c r="V941" s="1"/>
  <c r="V940" s="1"/>
  <c r="U943"/>
  <c r="U942" s="1"/>
  <c r="U941" s="1"/>
  <c r="U940" s="1"/>
  <c r="Z936"/>
  <c r="Z935" s="1"/>
  <c r="Z934" s="1"/>
  <c r="Z933" s="1"/>
  <c r="X936"/>
  <c r="X935" s="1"/>
  <c r="X934" s="1"/>
  <c r="X933" s="1"/>
  <c r="W936"/>
  <c r="W935" s="1"/>
  <c r="W934" s="1"/>
  <c r="W933" s="1"/>
  <c r="V936"/>
  <c r="V935" s="1"/>
  <c r="V934" s="1"/>
  <c r="V933" s="1"/>
  <c r="U936"/>
  <c r="U935" s="1"/>
  <c r="U934" s="1"/>
  <c r="U933" s="1"/>
  <c r="Y931"/>
  <c r="Y930" s="1"/>
  <c r="Y929" s="1"/>
  <c r="Y928" s="1"/>
  <c r="Z931"/>
  <c r="Z930" s="1"/>
  <c r="Z929" s="1"/>
  <c r="Z928" s="1"/>
  <c r="X931"/>
  <c r="W931"/>
  <c r="W930" s="1"/>
  <c r="W929" s="1"/>
  <c r="W928" s="1"/>
  <c r="V931"/>
  <c r="V930" s="1"/>
  <c r="V929" s="1"/>
  <c r="V928" s="1"/>
  <c r="U931"/>
  <c r="X930"/>
  <c r="X929" s="1"/>
  <c r="X928" s="1"/>
  <c r="U930"/>
  <c r="U929" s="1"/>
  <c r="U928" s="1"/>
  <c r="Z926"/>
  <c r="Z925" s="1"/>
  <c r="Z924" s="1"/>
  <c r="Z923" s="1"/>
  <c r="Y926"/>
  <c r="Y925" s="1"/>
  <c r="Y924" s="1"/>
  <c r="Y923" s="1"/>
  <c r="X926"/>
  <c r="X925" s="1"/>
  <c r="X924" s="1"/>
  <c r="X923" s="1"/>
  <c r="W926"/>
  <c r="W925" s="1"/>
  <c r="W924" s="1"/>
  <c r="W923" s="1"/>
  <c r="V926"/>
  <c r="U926"/>
  <c r="U925" s="1"/>
  <c r="U924" s="1"/>
  <c r="U923" s="1"/>
  <c r="V925"/>
  <c r="V924" s="1"/>
  <c r="V923" s="1"/>
  <c r="Y921"/>
  <c r="Y920" s="1"/>
  <c r="Y919" s="1"/>
  <c r="Y918" s="1"/>
  <c r="Z921"/>
  <c r="Z920" s="1"/>
  <c r="Z919" s="1"/>
  <c r="Z918" s="1"/>
  <c r="X921"/>
  <c r="X920" s="1"/>
  <c r="X919" s="1"/>
  <c r="X918" s="1"/>
  <c r="W921"/>
  <c r="W920" s="1"/>
  <c r="W919" s="1"/>
  <c r="W918" s="1"/>
  <c r="V921"/>
  <c r="V920" s="1"/>
  <c r="V919" s="1"/>
  <c r="V918" s="1"/>
  <c r="U921"/>
  <c r="U920" s="1"/>
  <c r="U919" s="1"/>
  <c r="U918" s="1"/>
  <c r="Y914"/>
  <c r="Y913" s="1"/>
  <c r="Y912" s="1"/>
  <c r="Y911" s="1"/>
  <c r="Z914"/>
  <c r="Z913" s="1"/>
  <c r="Z912" s="1"/>
  <c r="Z911" s="1"/>
  <c r="X914"/>
  <c r="W914"/>
  <c r="W913" s="1"/>
  <c r="W912" s="1"/>
  <c r="W911" s="1"/>
  <c r="V914"/>
  <c r="V913" s="1"/>
  <c r="V912" s="1"/>
  <c r="V911" s="1"/>
  <c r="U914"/>
  <c r="U913" s="1"/>
  <c r="U912" s="1"/>
  <c r="U911" s="1"/>
  <c r="X913"/>
  <c r="X912" s="1"/>
  <c r="X911" s="1"/>
  <c r="U908"/>
  <c r="U907" s="1"/>
  <c r="U905"/>
  <c r="U904" s="1"/>
  <c r="U902"/>
  <c r="U901" s="1"/>
  <c r="U899"/>
  <c r="U898" s="1"/>
  <c r="U897" s="1"/>
  <c r="Z892"/>
  <c r="Z891" s="1"/>
  <c r="Z890" s="1"/>
  <c r="Z889" s="1"/>
  <c r="Z888" s="1"/>
  <c r="Y892"/>
  <c r="Y891" s="1"/>
  <c r="Y890" s="1"/>
  <c r="Y889" s="1"/>
  <c r="Y888" s="1"/>
  <c r="X892"/>
  <c r="X891" s="1"/>
  <c r="X890" s="1"/>
  <c r="X889" s="1"/>
  <c r="X888" s="1"/>
  <c r="W892"/>
  <c r="V892"/>
  <c r="V891" s="1"/>
  <c r="V890" s="1"/>
  <c r="V889" s="1"/>
  <c r="V888" s="1"/>
  <c r="U892"/>
  <c r="U891" s="1"/>
  <c r="U890" s="1"/>
  <c r="U889" s="1"/>
  <c r="U888" s="1"/>
  <c r="W891"/>
  <c r="W890" s="1"/>
  <c r="W889" s="1"/>
  <c r="W888" s="1"/>
  <c r="Y883"/>
  <c r="Z883"/>
  <c r="X883"/>
  <c r="X881" s="1"/>
  <c r="W883"/>
  <c r="W882" s="1"/>
  <c r="V883"/>
  <c r="U883"/>
  <c r="U881" s="1"/>
  <c r="X882"/>
  <c r="X880"/>
  <c r="X879" s="1"/>
  <c r="X877" s="1"/>
  <c r="Z874"/>
  <c r="Z873" s="1"/>
  <c r="Z872" s="1"/>
  <c r="Z871" s="1"/>
  <c r="Z870" s="1"/>
  <c r="X874"/>
  <c r="X873" s="1"/>
  <c r="X872" s="1"/>
  <c r="X871" s="1"/>
  <c r="X870" s="1"/>
  <c r="W874"/>
  <c r="V874"/>
  <c r="V873" s="1"/>
  <c r="V872" s="1"/>
  <c r="V871" s="1"/>
  <c r="V870" s="1"/>
  <c r="U874"/>
  <c r="U873" s="1"/>
  <c r="U872" s="1"/>
  <c r="U871" s="1"/>
  <c r="U870" s="1"/>
  <c r="W873"/>
  <c r="W872" s="1"/>
  <c r="W871" s="1"/>
  <c r="W870" s="1"/>
  <c r="Z867"/>
  <c r="Z866" s="1"/>
  <c r="Z865" s="1"/>
  <c r="Z864" s="1"/>
  <c r="X867"/>
  <c r="X866" s="1"/>
  <c r="X865" s="1"/>
  <c r="X864" s="1"/>
  <c r="W867"/>
  <c r="W866" s="1"/>
  <c r="W865" s="1"/>
  <c r="W864" s="1"/>
  <c r="V867"/>
  <c r="V866" s="1"/>
  <c r="V865" s="1"/>
  <c r="V864" s="1"/>
  <c r="U867"/>
  <c r="U866" s="1"/>
  <c r="U865" s="1"/>
  <c r="U864" s="1"/>
  <c r="Z862"/>
  <c r="Z861" s="1"/>
  <c r="X862"/>
  <c r="X861" s="1"/>
  <c r="W862"/>
  <c r="W861" s="1"/>
  <c r="V862"/>
  <c r="V861" s="1"/>
  <c r="U862"/>
  <c r="U861" s="1"/>
  <c r="Z859"/>
  <c r="Z858" s="1"/>
  <c r="X859"/>
  <c r="X858" s="1"/>
  <c r="W859"/>
  <c r="V859"/>
  <c r="U859"/>
  <c r="U858" s="1"/>
  <c r="U857" s="1"/>
  <c r="W858"/>
  <c r="V858"/>
  <c r="Z855"/>
  <c r="Z854" s="1"/>
  <c r="Z853" s="1"/>
  <c r="Y855"/>
  <c r="Y854" s="1"/>
  <c r="Y853" s="1"/>
  <c r="X855"/>
  <c r="X854" s="1"/>
  <c r="X853" s="1"/>
  <c r="W855"/>
  <c r="V855"/>
  <c r="V854" s="1"/>
  <c r="V853" s="1"/>
  <c r="U855"/>
  <c r="U854" s="1"/>
  <c r="U853" s="1"/>
  <c r="W854"/>
  <c r="W853" s="1"/>
  <c r="Z848"/>
  <c r="Z847" s="1"/>
  <c r="Z846" s="1"/>
  <c r="Y848"/>
  <c r="Y847" s="1"/>
  <c r="Y846" s="1"/>
  <c r="X848"/>
  <c r="X847" s="1"/>
  <c r="X846" s="1"/>
  <c r="W848"/>
  <c r="V848"/>
  <c r="V847" s="1"/>
  <c r="V846" s="1"/>
  <c r="U848"/>
  <c r="U847" s="1"/>
  <c r="U846" s="1"/>
  <c r="W847"/>
  <c r="W846" s="1"/>
  <c r="Z844"/>
  <c r="Z843" s="1"/>
  <c r="Z842" s="1"/>
  <c r="Z841" s="1"/>
  <c r="Y844"/>
  <c r="Y843" s="1"/>
  <c r="Y842" s="1"/>
  <c r="Y841" s="1"/>
  <c r="X844"/>
  <c r="X843" s="1"/>
  <c r="X842" s="1"/>
  <c r="X841" s="1"/>
  <c r="W844"/>
  <c r="W843" s="1"/>
  <c r="W842" s="1"/>
  <c r="W841" s="1"/>
  <c r="V844"/>
  <c r="U844"/>
  <c r="U843" s="1"/>
  <c r="U842" s="1"/>
  <c r="U841" s="1"/>
  <c r="V843"/>
  <c r="V842" s="1"/>
  <c r="V841" s="1"/>
  <c r="Y839"/>
  <c r="Y838" s="1"/>
  <c r="Y837" s="1"/>
  <c r="Y836" s="1"/>
  <c r="Z839"/>
  <c r="Z838" s="1"/>
  <c r="Z837" s="1"/>
  <c r="Z836" s="1"/>
  <c r="X839"/>
  <c r="X838" s="1"/>
  <c r="X837" s="1"/>
  <c r="X836" s="1"/>
  <c r="W839"/>
  <c r="W838" s="1"/>
  <c r="W837" s="1"/>
  <c r="W836" s="1"/>
  <c r="V839"/>
  <c r="V838" s="1"/>
  <c r="V837" s="1"/>
  <c r="V836" s="1"/>
  <c r="U839"/>
  <c r="U838" s="1"/>
  <c r="U837" s="1"/>
  <c r="U836" s="1"/>
  <c r="Y807"/>
  <c r="Y806" s="1"/>
  <c r="Z807"/>
  <c r="Z806" s="1"/>
  <c r="X807"/>
  <c r="X806" s="1"/>
  <c r="W807"/>
  <c r="W806" s="1"/>
  <c r="W804"/>
  <c r="W803" s="1"/>
  <c r="V807"/>
  <c r="V806" s="1"/>
  <c r="U807"/>
  <c r="U806" s="1"/>
  <c r="X804"/>
  <c r="X803" s="1"/>
  <c r="Z804"/>
  <c r="Z803" s="1"/>
  <c r="V804"/>
  <c r="V803" s="1"/>
  <c r="U804"/>
  <c r="U803" s="1"/>
  <c r="Z797"/>
  <c r="Y797"/>
  <c r="Y796" s="1"/>
  <c r="Y795" s="1"/>
  <c r="Y794" s="1"/>
  <c r="Y793" s="1"/>
  <c r="X797"/>
  <c r="X796" s="1"/>
  <c r="X795" s="1"/>
  <c r="X794" s="1"/>
  <c r="X793" s="1"/>
  <c r="W797"/>
  <c r="W796" s="1"/>
  <c r="W795" s="1"/>
  <c r="W794" s="1"/>
  <c r="W793" s="1"/>
  <c r="V797"/>
  <c r="V796" s="1"/>
  <c r="V795" s="1"/>
  <c r="V794" s="1"/>
  <c r="V793" s="1"/>
  <c r="U797"/>
  <c r="U796" s="1"/>
  <c r="U795" s="1"/>
  <c r="U794" s="1"/>
  <c r="U793" s="1"/>
  <c r="Z796"/>
  <c r="Z795" s="1"/>
  <c r="Z794" s="1"/>
  <c r="Z793" s="1"/>
  <c r="Z790"/>
  <c r="Z789" s="1"/>
  <c r="Y790"/>
  <c r="Y789" s="1"/>
  <c r="X790"/>
  <c r="X789" s="1"/>
  <c r="W790"/>
  <c r="W789" s="1"/>
  <c r="V790"/>
  <c r="V789" s="1"/>
  <c r="U790"/>
  <c r="U789" s="1"/>
  <c r="Y787"/>
  <c r="Y786" s="1"/>
  <c r="Z787"/>
  <c r="Z786" s="1"/>
  <c r="X787"/>
  <c r="X786" s="1"/>
  <c r="W787"/>
  <c r="W786" s="1"/>
  <c r="V787"/>
  <c r="V786" s="1"/>
  <c r="U787"/>
  <c r="U786" s="1"/>
  <c r="Z784"/>
  <c r="Z783" s="1"/>
  <c r="Y784"/>
  <c r="Y783" s="1"/>
  <c r="X784"/>
  <c r="X783" s="1"/>
  <c r="W784"/>
  <c r="W783" s="1"/>
  <c r="V784"/>
  <c r="V783" s="1"/>
  <c r="U784"/>
  <c r="U783" s="1"/>
  <c r="Z781"/>
  <c r="Z780" s="1"/>
  <c r="Y781"/>
  <c r="Y780" s="1"/>
  <c r="X781"/>
  <c r="X780" s="1"/>
  <c r="W781"/>
  <c r="W780" s="1"/>
  <c r="V781"/>
  <c r="V780" s="1"/>
  <c r="U781"/>
  <c r="U780" s="1"/>
  <c r="Y778"/>
  <c r="Y777" s="1"/>
  <c r="X778"/>
  <c r="X777" s="1"/>
  <c r="W778"/>
  <c r="W777" s="1"/>
  <c r="V778"/>
  <c r="V777" s="1"/>
  <c r="U778"/>
  <c r="U777" s="1"/>
  <c r="Z775"/>
  <c r="Z774" s="1"/>
  <c r="Y775"/>
  <c r="Y774" s="1"/>
  <c r="X775"/>
  <c r="X774" s="1"/>
  <c r="W775"/>
  <c r="W774" s="1"/>
  <c r="V775"/>
  <c r="V774" s="1"/>
  <c r="U775"/>
  <c r="U774" s="1"/>
  <c r="Z772"/>
  <c r="Z771" s="1"/>
  <c r="Y772"/>
  <c r="Y771" s="1"/>
  <c r="X772"/>
  <c r="X771" s="1"/>
  <c r="W772"/>
  <c r="W771" s="1"/>
  <c r="V772"/>
  <c r="V771" s="1"/>
  <c r="U772"/>
  <c r="U771" s="1"/>
  <c r="Y763"/>
  <c r="Y762" s="1"/>
  <c r="Y761" s="1"/>
  <c r="Y760" s="1"/>
  <c r="Y759" s="1"/>
  <c r="Z763"/>
  <c r="Z762"/>
  <c r="Z761" s="1"/>
  <c r="Z760" s="1"/>
  <c r="Z759" s="1"/>
  <c r="X763"/>
  <c r="X762" s="1"/>
  <c r="X761" s="1"/>
  <c r="X760" s="1"/>
  <c r="X759" s="1"/>
  <c r="W763"/>
  <c r="W762" s="1"/>
  <c r="W761" s="1"/>
  <c r="W760" s="1"/>
  <c r="W759" s="1"/>
  <c r="V763"/>
  <c r="U763"/>
  <c r="U762" s="1"/>
  <c r="U761" s="1"/>
  <c r="U760" s="1"/>
  <c r="U759" s="1"/>
  <c r="V762"/>
  <c r="V761" s="1"/>
  <c r="V760" s="1"/>
  <c r="V759" s="1"/>
  <c r="Z756"/>
  <c r="Z755" s="1"/>
  <c r="Z754" s="1"/>
  <c r="Z753" s="1"/>
  <c r="Z752" s="1"/>
  <c r="Y756"/>
  <c r="Y755" s="1"/>
  <c r="Y754" s="1"/>
  <c r="Y753" s="1"/>
  <c r="Y752" s="1"/>
  <c r="X756"/>
  <c r="X755" s="1"/>
  <c r="X754" s="1"/>
  <c r="X753" s="1"/>
  <c r="X752" s="1"/>
  <c r="W756"/>
  <c r="W755"/>
  <c r="W754" s="1"/>
  <c r="W753" s="1"/>
  <c r="W752" s="1"/>
  <c r="V756"/>
  <c r="V755" s="1"/>
  <c r="V754" s="1"/>
  <c r="V753" s="1"/>
  <c r="V752" s="1"/>
  <c r="U756"/>
  <c r="U755" s="1"/>
  <c r="U754" s="1"/>
  <c r="U753" s="1"/>
  <c r="U752" s="1"/>
  <c r="Z749"/>
  <c r="Z748" s="1"/>
  <c r="Z747" s="1"/>
  <c r="Z746" s="1"/>
  <c r="Y749"/>
  <c r="Y748" s="1"/>
  <c r="Y747" s="1"/>
  <c r="Y746" s="1"/>
  <c r="X749"/>
  <c r="X748" s="1"/>
  <c r="X747" s="1"/>
  <c r="X746" s="1"/>
  <c r="W749"/>
  <c r="W748" s="1"/>
  <c r="W747" s="1"/>
  <c r="W746" s="1"/>
  <c r="V749"/>
  <c r="V748" s="1"/>
  <c r="V747" s="1"/>
  <c r="V746" s="1"/>
  <c r="U749"/>
  <c r="U748" s="1"/>
  <c r="U747" s="1"/>
  <c r="U746" s="1"/>
  <c r="Z743"/>
  <c r="Z742" s="1"/>
  <c r="Z741" s="1"/>
  <c r="Z740" s="1"/>
  <c r="Y743"/>
  <c r="Y742" s="1"/>
  <c r="Y741" s="1"/>
  <c r="Y740" s="1"/>
  <c r="X743"/>
  <c r="X742" s="1"/>
  <c r="X741" s="1"/>
  <c r="X740" s="1"/>
  <c r="W743"/>
  <c r="W742" s="1"/>
  <c r="W741" s="1"/>
  <c r="W740" s="1"/>
  <c r="V743"/>
  <c r="U743"/>
  <c r="U742" s="1"/>
  <c r="U741" s="1"/>
  <c r="U740" s="1"/>
  <c r="V742"/>
  <c r="V741" s="1"/>
  <c r="V740" s="1"/>
  <c r="Z738"/>
  <c r="Z737" s="1"/>
  <c r="X738"/>
  <c r="W738"/>
  <c r="W737" s="1"/>
  <c r="V738"/>
  <c r="V737" s="1"/>
  <c r="U738"/>
  <c r="U737" s="1"/>
  <c r="X737"/>
  <c r="X735"/>
  <c r="X734" s="1"/>
  <c r="W735"/>
  <c r="W734" s="1"/>
  <c r="V735"/>
  <c r="V734" s="1"/>
  <c r="U735"/>
  <c r="U734" s="1"/>
  <c r="X732"/>
  <c r="W732"/>
  <c r="W731" s="1"/>
  <c r="W730" s="1"/>
  <c r="V732"/>
  <c r="V731" s="1"/>
  <c r="V730" s="1"/>
  <c r="U732"/>
  <c r="U731" s="1"/>
  <c r="U730" s="1"/>
  <c r="X731"/>
  <c r="X730" s="1"/>
  <c r="Z725"/>
  <c r="Z724" s="1"/>
  <c r="Z723" s="1"/>
  <c r="Z722" s="1"/>
  <c r="Z721" s="1"/>
  <c r="Y725"/>
  <c r="Y724" s="1"/>
  <c r="Y723" s="1"/>
  <c r="Y722" s="1"/>
  <c r="Y721" s="1"/>
  <c r="X725"/>
  <c r="X724" s="1"/>
  <c r="X723" s="1"/>
  <c r="X722" s="1"/>
  <c r="X721" s="1"/>
  <c r="W725"/>
  <c r="W724" s="1"/>
  <c r="W723" s="1"/>
  <c r="W722" s="1"/>
  <c r="W721" s="1"/>
  <c r="V725"/>
  <c r="V724" s="1"/>
  <c r="V723" s="1"/>
  <c r="V722" s="1"/>
  <c r="V721" s="1"/>
  <c r="U725"/>
  <c r="U724" s="1"/>
  <c r="U723" s="1"/>
  <c r="U722" s="1"/>
  <c r="U721" s="1"/>
  <c r="Z718"/>
  <c r="Z717" s="1"/>
  <c r="Z716" s="1"/>
  <c r="Z715" s="1"/>
  <c r="Y718"/>
  <c r="Y717" s="1"/>
  <c r="Y716" s="1"/>
  <c r="Y715" s="1"/>
  <c r="X718"/>
  <c r="X717" s="1"/>
  <c r="X716" s="1"/>
  <c r="X715" s="1"/>
  <c r="W718"/>
  <c r="W717" s="1"/>
  <c r="W716" s="1"/>
  <c r="W715" s="1"/>
  <c r="V718"/>
  <c r="V717" s="1"/>
  <c r="V716" s="1"/>
  <c r="V715" s="1"/>
  <c r="U718"/>
  <c r="U717" s="1"/>
  <c r="U716" s="1"/>
  <c r="U715" s="1"/>
  <c r="Z713"/>
  <c r="Z712" s="1"/>
  <c r="X713"/>
  <c r="W713"/>
  <c r="W712" s="1"/>
  <c r="V713"/>
  <c r="V712" s="1"/>
  <c r="U713"/>
  <c r="U712" s="1"/>
  <c r="X712"/>
  <c r="Y710"/>
  <c r="Y709" s="1"/>
  <c r="Z710"/>
  <c r="Z709" s="1"/>
  <c r="X710"/>
  <c r="X709" s="1"/>
  <c r="W710"/>
  <c r="W709" s="1"/>
  <c r="V710"/>
  <c r="V709" s="1"/>
  <c r="U710"/>
  <c r="U709" s="1"/>
  <c r="Y706"/>
  <c r="Y705" s="1"/>
  <c r="Y704" s="1"/>
  <c r="Z706"/>
  <c r="Z705" s="1"/>
  <c r="Z704" s="1"/>
  <c r="X706"/>
  <c r="X705" s="1"/>
  <c r="X704" s="1"/>
  <c r="W706"/>
  <c r="W705" s="1"/>
  <c r="W704" s="1"/>
  <c r="V706"/>
  <c r="V705" s="1"/>
  <c r="V704" s="1"/>
  <c r="U706"/>
  <c r="U705" s="1"/>
  <c r="U704" s="1"/>
  <c r="W702"/>
  <c r="U702"/>
  <c r="W700"/>
  <c r="U700"/>
  <c r="W698"/>
  <c r="U698"/>
  <c r="X696"/>
  <c r="X695" s="1"/>
  <c r="X694" s="1"/>
  <c r="W696"/>
  <c r="V696"/>
  <c r="V695" s="1"/>
  <c r="V694" s="1"/>
  <c r="U696"/>
  <c r="Z687"/>
  <c r="Z686" s="1"/>
  <c r="Z685" s="1"/>
  <c r="Y687"/>
  <c r="Y686" s="1"/>
  <c r="Y685" s="1"/>
  <c r="X687"/>
  <c r="X686" s="1"/>
  <c r="X685" s="1"/>
  <c r="W687"/>
  <c r="W686" s="1"/>
  <c r="W685" s="1"/>
  <c r="V687"/>
  <c r="V686" s="1"/>
  <c r="V685" s="1"/>
  <c r="U687"/>
  <c r="U686" s="1"/>
  <c r="U685" s="1"/>
  <c r="Z683"/>
  <c r="Z682" s="1"/>
  <c r="X683"/>
  <c r="X682" s="1"/>
  <c r="W683"/>
  <c r="W682" s="1"/>
  <c r="V683"/>
  <c r="U683"/>
  <c r="U682" s="1"/>
  <c r="V682"/>
  <c r="Y680"/>
  <c r="Y679" s="1"/>
  <c r="Z680"/>
  <c r="Z679" s="1"/>
  <c r="X680"/>
  <c r="X679" s="1"/>
  <c r="W680"/>
  <c r="W679" s="1"/>
  <c r="V680"/>
  <c r="V679" s="1"/>
  <c r="U680"/>
  <c r="U679" s="1"/>
  <c r="Y667"/>
  <c r="Z667"/>
  <c r="X667"/>
  <c r="W667"/>
  <c r="V667"/>
  <c r="U667"/>
  <c r="Y665"/>
  <c r="X665"/>
  <c r="W665"/>
  <c r="V665"/>
  <c r="U665"/>
  <c r="Y663"/>
  <c r="Z663"/>
  <c r="X663"/>
  <c r="W663"/>
  <c r="V663"/>
  <c r="U663"/>
  <c r="Y661"/>
  <c r="Z661"/>
  <c r="X661"/>
  <c r="W661"/>
  <c r="V661"/>
  <c r="U661"/>
  <c r="U660" s="1"/>
  <c r="U659" s="1"/>
  <c r="Z657"/>
  <c r="Z656" s="1"/>
  <c r="Z655" s="1"/>
  <c r="Y657"/>
  <c r="Y656" s="1"/>
  <c r="Y655" s="1"/>
  <c r="X657"/>
  <c r="X656" s="1"/>
  <c r="X655" s="1"/>
  <c r="W657"/>
  <c r="W656" s="1"/>
  <c r="W655" s="1"/>
  <c r="V657"/>
  <c r="V656" s="1"/>
  <c r="V655" s="1"/>
  <c r="U657"/>
  <c r="U656" s="1"/>
  <c r="U655" s="1"/>
  <c r="U650" s="1"/>
  <c r="U649" s="1"/>
  <c r="Z653"/>
  <c r="Z652" s="1"/>
  <c r="Z651" s="1"/>
  <c r="Y653"/>
  <c r="Y652" s="1"/>
  <c r="Y651" s="1"/>
  <c r="X653"/>
  <c r="X652" s="1"/>
  <c r="X651" s="1"/>
  <c r="W653"/>
  <c r="W652" s="1"/>
  <c r="W651" s="1"/>
  <c r="V653"/>
  <c r="V652" s="1"/>
  <c r="V651" s="1"/>
  <c r="U653"/>
  <c r="U652" s="1"/>
  <c r="U651" s="1"/>
  <c r="Y646"/>
  <c r="Y645" s="1"/>
  <c r="Y644" s="1"/>
  <c r="Z646"/>
  <c r="Z645" s="1"/>
  <c r="Z644" s="1"/>
  <c r="X646"/>
  <c r="X645" s="1"/>
  <c r="X644" s="1"/>
  <c r="W646"/>
  <c r="W645" s="1"/>
  <c r="W644" s="1"/>
  <c r="V646"/>
  <c r="V645" s="1"/>
  <c r="V644" s="1"/>
  <c r="U646"/>
  <c r="U645" s="1"/>
  <c r="U644" s="1"/>
  <c r="U642"/>
  <c r="U641" s="1"/>
  <c r="U640" s="1"/>
  <c r="Z642"/>
  <c r="Z641" s="1"/>
  <c r="Z640" s="1"/>
  <c r="Y642"/>
  <c r="X642"/>
  <c r="X641" s="1"/>
  <c r="X640" s="1"/>
  <c r="W642"/>
  <c r="W641" s="1"/>
  <c r="W640" s="1"/>
  <c r="V642"/>
  <c r="V641" s="1"/>
  <c r="V640" s="1"/>
  <c r="Y641"/>
  <c r="Y640" s="1"/>
  <c r="Y639" s="1"/>
  <c r="Y638" s="1"/>
  <c r="Y635"/>
  <c r="Y634" s="1"/>
  <c r="Y633" s="1"/>
  <c r="Y632" s="1"/>
  <c r="Z635"/>
  <c r="Z634" s="1"/>
  <c r="Z633" s="1"/>
  <c r="Z632" s="1"/>
  <c r="X635"/>
  <c r="X634" s="1"/>
  <c r="X633" s="1"/>
  <c r="X632" s="1"/>
  <c r="W635"/>
  <c r="W634" s="1"/>
  <c r="W633" s="1"/>
  <c r="W632" s="1"/>
  <c r="V635"/>
  <c r="V634" s="1"/>
  <c r="V633" s="1"/>
  <c r="V632" s="1"/>
  <c r="U635"/>
  <c r="U634" s="1"/>
  <c r="U633" s="1"/>
  <c r="U632" s="1"/>
  <c r="Z617"/>
  <c r="Z616" s="1"/>
  <c r="Z615" s="1"/>
  <c r="Y617"/>
  <c r="Y616" s="1"/>
  <c r="Y615" s="1"/>
  <c r="X617"/>
  <c r="X616" s="1"/>
  <c r="X615" s="1"/>
  <c r="W617"/>
  <c r="W616" s="1"/>
  <c r="W615" s="1"/>
  <c r="V617"/>
  <c r="V616" s="1"/>
  <c r="V615" s="1"/>
  <c r="U617"/>
  <c r="U616" s="1"/>
  <c r="U615" s="1"/>
  <c r="Z624"/>
  <c r="Z623" s="1"/>
  <c r="Z622" s="1"/>
  <c r="X624"/>
  <c r="X623" s="1"/>
  <c r="X622" s="1"/>
  <c r="W624"/>
  <c r="W623" s="1"/>
  <c r="W622" s="1"/>
  <c r="V624"/>
  <c r="U624"/>
  <c r="U623" s="1"/>
  <c r="U622" s="1"/>
  <c r="V623"/>
  <c r="V622" s="1"/>
  <c r="X613"/>
  <c r="X612" s="1"/>
  <c r="X611" s="1"/>
  <c r="W613"/>
  <c r="V613"/>
  <c r="V612" s="1"/>
  <c r="V611" s="1"/>
  <c r="U613"/>
  <c r="U612" s="1"/>
  <c r="U611" s="1"/>
  <c r="W612"/>
  <c r="W611" s="1"/>
  <c r="X609"/>
  <c r="X608" s="1"/>
  <c r="X607" s="1"/>
  <c r="W609"/>
  <c r="W608" s="1"/>
  <c r="W607" s="1"/>
  <c r="V609"/>
  <c r="V608" s="1"/>
  <c r="V607" s="1"/>
  <c r="U609"/>
  <c r="U608" s="1"/>
  <c r="U607" s="1"/>
  <c r="Z605"/>
  <c r="Z604" s="1"/>
  <c r="Z603" s="1"/>
  <c r="Y605"/>
  <c r="Y604" s="1"/>
  <c r="Y603" s="1"/>
  <c r="X605"/>
  <c r="X604" s="1"/>
  <c r="X603" s="1"/>
  <c r="W605"/>
  <c r="W604" s="1"/>
  <c r="W603" s="1"/>
  <c r="V605"/>
  <c r="V604" s="1"/>
  <c r="V603" s="1"/>
  <c r="U605"/>
  <c r="U604" s="1"/>
  <c r="U603" s="1"/>
  <c r="Y598"/>
  <c r="Y597" s="1"/>
  <c r="Y596" s="1"/>
  <c r="Y595" s="1"/>
  <c r="Z598"/>
  <c r="Z597" s="1"/>
  <c r="Z596" s="1"/>
  <c r="Z595" s="1"/>
  <c r="X598"/>
  <c r="X597" s="1"/>
  <c r="X596" s="1"/>
  <c r="X595" s="1"/>
  <c r="W598"/>
  <c r="W597" s="1"/>
  <c r="W596" s="1"/>
  <c r="W595" s="1"/>
  <c r="V598"/>
  <c r="V597" s="1"/>
  <c r="V596" s="1"/>
  <c r="V595" s="1"/>
  <c r="U598"/>
  <c r="U597" s="1"/>
  <c r="U596" s="1"/>
  <c r="U595" s="1"/>
  <c r="Y579"/>
  <c r="Y578" s="1"/>
  <c r="Y577" s="1"/>
  <c r="Z579"/>
  <c r="Z578" s="1"/>
  <c r="Z577" s="1"/>
  <c r="X579"/>
  <c r="X578" s="1"/>
  <c r="X577" s="1"/>
  <c r="W579"/>
  <c r="W578" s="1"/>
  <c r="W577" s="1"/>
  <c r="V579"/>
  <c r="V578" s="1"/>
  <c r="V577" s="1"/>
  <c r="U579"/>
  <c r="U578" s="1"/>
  <c r="U577" s="1"/>
  <c r="Y575"/>
  <c r="Y574" s="1"/>
  <c r="Y573" s="1"/>
  <c r="X575"/>
  <c r="W575"/>
  <c r="W574" s="1"/>
  <c r="W573" s="1"/>
  <c r="V575"/>
  <c r="V574" s="1"/>
  <c r="V573" s="1"/>
  <c r="U575"/>
  <c r="U574" s="1"/>
  <c r="U573" s="1"/>
  <c r="X574"/>
  <c r="X573" s="1"/>
  <c r="Y571"/>
  <c r="Y570" s="1"/>
  <c r="Y569" s="1"/>
  <c r="Z571"/>
  <c r="Z570" s="1"/>
  <c r="Z569" s="1"/>
  <c r="X571"/>
  <c r="X570" s="1"/>
  <c r="X569" s="1"/>
  <c r="W571"/>
  <c r="W570"/>
  <c r="W569" s="1"/>
  <c r="V571"/>
  <c r="V570" s="1"/>
  <c r="V569" s="1"/>
  <c r="U571"/>
  <c r="U570" s="1"/>
  <c r="U569" s="1"/>
  <c r="Y564"/>
  <c r="Y563" s="1"/>
  <c r="Y562" s="1"/>
  <c r="Y561" s="1"/>
  <c r="W564"/>
  <c r="W563" s="1"/>
  <c r="W562" s="1"/>
  <c r="W561" s="1"/>
  <c r="U564"/>
  <c r="U563" s="1"/>
  <c r="U562" s="1"/>
  <c r="U561" s="1"/>
  <c r="Y558"/>
  <c r="Y557" s="1"/>
  <c r="Z558"/>
  <c r="Z557" s="1"/>
  <c r="X558"/>
  <c r="X557" s="1"/>
  <c r="W558"/>
  <c r="W557" s="1"/>
  <c r="V558"/>
  <c r="V557" s="1"/>
  <c r="U558"/>
  <c r="U557" s="1"/>
  <c r="Z554"/>
  <c r="Z553" s="1"/>
  <c r="X554"/>
  <c r="X553" s="1"/>
  <c r="W554"/>
  <c r="W553" s="1"/>
  <c r="V554"/>
  <c r="V553" s="1"/>
  <c r="U554"/>
  <c r="U553" s="1"/>
  <c r="Y550"/>
  <c r="Y549" s="1"/>
  <c r="Y548" s="1"/>
  <c r="Z550"/>
  <c r="Z549" s="1"/>
  <c r="Z548" s="1"/>
  <c r="X550"/>
  <c r="X549" s="1"/>
  <c r="X548" s="1"/>
  <c r="W550"/>
  <c r="W549" s="1"/>
  <c r="W548" s="1"/>
  <c r="V550"/>
  <c r="V549" s="1"/>
  <c r="V548" s="1"/>
  <c r="U550"/>
  <c r="U549" s="1"/>
  <c r="U548" s="1"/>
  <c r="Z545"/>
  <c r="Z544" s="1"/>
  <c r="Z543" s="1"/>
  <c r="X545"/>
  <c r="X544" s="1"/>
  <c r="X543" s="1"/>
  <c r="W545"/>
  <c r="W544" s="1"/>
  <c r="W543" s="1"/>
  <c r="V545"/>
  <c r="V544" s="1"/>
  <c r="V543" s="1"/>
  <c r="U545"/>
  <c r="U544" s="1"/>
  <c r="U543" s="1"/>
  <c r="Z540"/>
  <c r="Z539" s="1"/>
  <c r="Z538" s="1"/>
  <c r="X540"/>
  <c r="W540"/>
  <c r="W539" s="1"/>
  <c r="W538" s="1"/>
  <c r="V540"/>
  <c r="V539" s="1"/>
  <c r="V538" s="1"/>
  <c r="U540"/>
  <c r="U539" s="1"/>
  <c r="U538" s="1"/>
  <c r="X539"/>
  <c r="X538" s="1"/>
  <c r="Z531"/>
  <c r="Z530" s="1"/>
  <c r="Z529" s="1"/>
  <c r="Z528" s="1"/>
  <c r="Z527" s="1"/>
  <c r="Y531"/>
  <c r="Y530" s="1"/>
  <c r="Y529" s="1"/>
  <c r="Y528" s="1"/>
  <c r="Y527" s="1"/>
  <c r="X531"/>
  <c r="X530" s="1"/>
  <c r="X529" s="1"/>
  <c r="X528" s="1"/>
  <c r="X527" s="1"/>
  <c r="W531"/>
  <c r="V531"/>
  <c r="V530" s="1"/>
  <c r="V529" s="1"/>
  <c r="V528" s="1"/>
  <c r="V527" s="1"/>
  <c r="U531"/>
  <c r="U530" s="1"/>
  <c r="U529" s="1"/>
  <c r="U528" s="1"/>
  <c r="U527" s="1"/>
  <c r="W530"/>
  <c r="W529" s="1"/>
  <c r="W528" s="1"/>
  <c r="W527" s="1"/>
  <c r="Y523"/>
  <c r="Y522" s="1"/>
  <c r="W523"/>
  <c r="W522" s="1"/>
  <c r="U523"/>
  <c r="U522" s="1"/>
  <c r="Y520"/>
  <c r="Y519" s="1"/>
  <c r="W520"/>
  <c r="W519" s="1"/>
  <c r="U520"/>
  <c r="U519" s="1"/>
  <c r="Y517"/>
  <c r="Y516" s="1"/>
  <c r="X517"/>
  <c r="X516" s="1"/>
  <c r="X515" s="1"/>
  <c r="X514" s="1"/>
  <c r="W517"/>
  <c r="W516" s="1"/>
  <c r="V517"/>
  <c r="V516" s="1"/>
  <c r="V515" s="1"/>
  <c r="V514" s="1"/>
  <c r="U517"/>
  <c r="U516" s="1"/>
  <c r="Y511"/>
  <c r="Y510" s="1"/>
  <c r="Y509" s="1"/>
  <c r="Y508" s="1"/>
  <c r="Z511"/>
  <c r="Z510" s="1"/>
  <c r="Z509" s="1"/>
  <c r="Z508" s="1"/>
  <c r="X511"/>
  <c r="W511"/>
  <c r="W510" s="1"/>
  <c r="W509" s="1"/>
  <c r="W508" s="1"/>
  <c r="V511"/>
  <c r="V510" s="1"/>
  <c r="V509" s="1"/>
  <c r="V508" s="1"/>
  <c r="U511"/>
  <c r="X510"/>
  <c r="X509" s="1"/>
  <c r="X508" s="1"/>
  <c r="U510"/>
  <c r="U509" s="1"/>
  <c r="U508" s="1"/>
  <c r="X505"/>
  <c r="W505"/>
  <c r="W504" s="1"/>
  <c r="W503" s="1"/>
  <c r="V505"/>
  <c r="V504" s="1"/>
  <c r="V503" s="1"/>
  <c r="U505"/>
  <c r="U504" s="1"/>
  <c r="U503" s="1"/>
  <c r="X504"/>
  <c r="X503" s="1"/>
  <c r="X500"/>
  <c r="X499" s="1"/>
  <c r="X498" s="1"/>
  <c r="W500"/>
  <c r="V500"/>
  <c r="V499" s="1"/>
  <c r="V498" s="1"/>
  <c r="U500"/>
  <c r="U499" s="1"/>
  <c r="U498" s="1"/>
  <c r="W499"/>
  <c r="W498" s="1"/>
  <c r="X496"/>
  <c r="X495" s="1"/>
  <c r="X494" s="1"/>
  <c r="W496"/>
  <c r="W495" s="1"/>
  <c r="W494" s="1"/>
  <c r="V496"/>
  <c r="V495" s="1"/>
  <c r="V494" s="1"/>
  <c r="U496"/>
  <c r="U495" s="1"/>
  <c r="U494" s="1"/>
  <c r="Y491"/>
  <c r="Y490" s="1"/>
  <c r="Z491"/>
  <c r="Z490" s="1"/>
  <c r="X491"/>
  <c r="X490" s="1"/>
  <c r="W491"/>
  <c r="W490" s="1"/>
  <c r="V491"/>
  <c r="V490" s="1"/>
  <c r="U491"/>
  <c r="U490" s="1"/>
  <c r="Z488"/>
  <c r="Z487" s="1"/>
  <c r="Y488"/>
  <c r="Y487" s="1"/>
  <c r="X488"/>
  <c r="X487" s="1"/>
  <c r="X481"/>
  <c r="X480" s="1"/>
  <c r="X485"/>
  <c r="X484" s="1"/>
  <c r="X478"/>
  <c r="X477" s="1"/>
  <c r="W488"/>
  <c r="W487" s="1"/>
  <c r="V488"/>
  <c r="V487" s="1"/>
  <c r="U488"/>
  <c r="U487"/>
  <c r="Y485"/>
  <c r="Y484" s="1"/>
  <c r="Z485"/>
  <c r="Z484" s="1"/>
  <c r="W485"/>
  <c r="W484" s="1"/>
  <c r="V485"/>
  <c r="V484" s="1"/>
  <c r="U485"/>
  <c r="U484" s="1"/>
  <c r="Y481"/>
  <c r="Y480" s="1"/>
  <c r="Y478"/>
  <c r="Y477" s="1"/>
  <c r="Z481"/>
  <c r="Z480" s="1"/>
  <c r="W481"/>
  <c r="W480" s="1"/>
  <c r="V481"/>
  <c r="V480" s="1"/>
  <c r="V478"/>
  <c r="V477" s="1"/>
  <c r="U481"/>
  <c r="U480" s="1"/>
  <c r="Z478"/>
  <c r="Z477" s="1"/>
  <c r="W478"/>
  <c r="U478"/>
  <c r="U477" s="1"/>
  <c r="W477"/>
  <c r="Y473"/>
  <c r="Y472" s="1"/>
  <c r="Z473"/>
  <c r="Z472" s="1"/>
  <c r="X473"/>
  <c r="W473"/>
  <c r="W472" s="1"/>
  <c r="V473"/>
  <c r="V472" s="1"/>
  <c r="U473"/>
  <c r="U472" s="1"/>
  <c r="X472"/>
  <c r="Z470"/>
  <c r="Z469" s="1"/>
  <c r="Y470"/>
  <c r="Y469" s="1"/>
  <c r="X470"/>
  <c r="X469" s="1"/>
  <c r="W470"/>
  <c r="W469" s="1"/>
  <c r="V470"/>
  <c r="U470"/>
  <c r="U469" s="1"/>
  <c r="V469"/>
  <c r="Z467"/>
  <c r="Z466" s="1"/>
  <c r="X467"/>
  <c r="W467"/>
  <c r="W466" s="1"/>
  <c r="V467"/>
  <c r="V466" s="1"/>
  <c r="U467"/>
  <c r="U466" s="1"/>
  <c r="X466"/>
  <c r="Y463"/>
  <c r="Y462" s="1"/>
  <c r="Y460"/>
  <c r="Y459" s="1"/>
  <c r="Z463"/>
  <c r="Z462" s="1"/>
  <c r="X463"/>
  <c r="W463"/>
  <c r="W462" s="1"/>
  <c r="W460"/>
  <c r="W459" s="1"/>
  <c r="V463"/>
  <c r="V462" s="1"/>
  <c r="V460"/>
  <c r="V459" s="1"/>
  <c r="U463"/>
  <c r="U462" s="1"/>
  <c r="X462"/>
  <c r="Z460"/>
  <c r="Z459" s="1"/>
  <c r="X460"/>
  <c r="X459" s="1"/>
  <c r="U460"/>
  <c r="U459" s="1"/>
  <c r="Z453"/>
  <c r="Z452" s="1"/>
  <c r="Z451" s="1"/>
  <c r="Y453"/>
  <c r="Y452" s="1"/>
  <c r="Y451" s="1"/>
  <c r="X453"/>
  <c r="X452" s="1"/>
  <c r="X451" s="1"/>
  <c r="W453"/>
  <c r="W452" s="1"/>
  <c r="W451" s="1"/>
  <c r="V453"/>
  <c r="V452" s="1"/>
  <c r="V451" s="1"/>
  <c r="U453"/>
  <c r="U452" s="1"/>
  <c r="U451" s="1"/>
  <c r="Z449"/>
  <c r="Z448" s="1"/>
  <c r="Z447" s="1"/>
  <c r="Y449"/>
  <c r="Y448" s="1"/>
  <c r="Y447" s="1"/>
  <c r="Y446" s="1"/>
  <c r="Y445" s="1"/>
  <c r="X449"/>
  <c r="X448" s="1"/>
  <c r="X447" s="1"/>
  <c r="W449"/>
  <c r="W448" s="1"/>
  <c r="W447" s="1"/>
  <c r="V449"/>
  <c r="V448" s="1"/>
  <c r="V447" s="1"/>
  <c r="U449"/>
  <c r="U448" s="1"/>
  <c r="U447" s="1"/>
  <c r="U446" s="1"/>
  <c r="U445" s="1"/>
  <c r="Z442"/>
  <c r="Z441" s="1"/>
  <c r="Z440" s="1"/>
  <c r="Z439" s="1"/>
  <c r="Y442"/>
  <c r="Y441" s="1"/>
  <c r="Y440" s="1"/>
  <c r="Y439" s="1"/>
  <c r="X442"/>
  <c r="X441" s="1"/>
  <c r="X440" s="1"/>
  <c r="X439" s="1"/>
  <c r="W442"/>
  <c r="W441" s="1"/>
  <c r="W440" s="1"/>
  <c r="W439" s="1"/>
  <c r="V442"/>
  <c r="V441" s="1"/>
  <c r="V440" s="1"/>
  <c r="V439" s="1"/>
  <c r="U442"/>
  <c r="U441" s="1"/>
  <c r="U440" s="1"/>
  <c r="U439" s="1"/>
  <c r="Y437"/>
  <c r="Y436" s="1"/>
  <c r="Y435" s="1"/>
  <c r="Y434" s="1"/>
  <c r="W437"/>
  <c r="W436" s="1"/>
  <c r="W435" s="1"/>
  <c r="W434" s="1"/>
  <c r="U437"/>
  <c r="U436" s="1"/>
  <c r="U435" s="1"/>
  <c r="U434" s="1"/>
  <c r="Z434"/>
  <c r="X434"/>
  <c r="V434"/>
  <c r="Y432"/>
  <c r="Y431" s="1"/>
  <c r="Y430" s="1"/>
  <c r="Z432"/>
  <c r="Z431" s="1"/>
  <c r="Z430" s="1"/>
  <c r="X432"/>
  <c r="X431" s="1"/>
  <c r="X430" s="1"/>
  <c r="W432"/>
  <c r="W431" s="1"/>
  <c r="W430" s="1"/>
  <c r="V432"/>
  <c r="V431" s="1"/>
  <c r="V430" s="1"/>
  <c r="U432"/>
  <c r="U431"/>
  <c r="U430" s="1"/>
  <c r="X428"/>
  <c r="W428"/>
  <c r="W427" s="1"/>
  <c r="W426" s="1"/>
  <c r="V428"/>
  <c r="V427" s="1"/>
  <c r="V426" s="1"/>
  <c r="U428"/>
  <c r="U427" s="1"/>
  <c r="U426" s="1"/>
  <c r="X427"/>
  <c r="X426" s="1"/>
  <c r="X424"/>
  <c r="X423" s="1"/>
  <c r="X422" s="1"/>
  <c r="W424"/>
  <c r="W423" s="1"/>
  <c r="W422" s="1"/>
  <c r="V424"/>
  <c r="V423" s="1"/>
  <c r="V422" s="1"/>
  <c r="U424"/>
  <c r="U423" s="1"/>
  <c r="U422" s="1"/>
  <c r="Z420"/>
  <c r="Z419" s="1"/>
  <c r="Z418" s="1"/>
  <c r="Y420"/>
  <c r="Y419" s="1"/>
  <c r="Y418" s="1"/>
  <c r="X420"/>
  <c r="X419" s="1"/>
  <c r="X418" s="1"/>
  <c r="W420"/>
  <c r="W419" s="1"/>
  <c r="W418" s="1"/>
  <c r="V420"/>
  <c r="V419" s="1"/>
  <c r="V418" s="1"/>
  <c r="U420"/>
  <c r="U419" s="1"/>
  <c r="U418" s="1"/>
  <c r="Y411"/>
  <c r="W411"/>
  <c r="U411"/>
  <c r="Y409"/>
  <c r="Y407"/>
  <c r="W409"/>
  <c r="U409"/>
  <c r="W407"/>
  <c r="W406" s="1"/>
  <c r="U407"/>
  <c r="U406" s="1"/>
  <c r="Z406"/>
  <c r="X406"/>
  <c r="V406"/>
  <c r="Y404"/>
  <c r="Y403" s="1"/>
  <c r="Y402" s="1"/>
  <c r="Z404"/>
  <c r="Z403" s="1"/>
  <c r="Z402" s="1"/>
  <c r="X404"/>
  <c r="X403" s="1"/>
  <c r="X402" s="1"/>
  <c r="W404"/>
  <c r="W403" s="1"/>
  <c r="W402" s="1"/>
  <c r="V404"/>
  <c r="V403" s="1"/>
  <c r="V402" s="1"/>
  <c r="U404"/>
  <c r="U403" s="1"/>
  <c r="U402" s="1"/>
  <c r="Y400"/>
  <c r="Y399" s="1"/>
  <c r="Y398" s="1"/>
  <c r="Z400"/>
  <c r="Z399" s="1"/>
  <c r="Z398" s="1"/>
  <c r="X400"/>
  <c r="W400"/>
  <c r="W399" s="1"/>
  <c r="W398" s="1"/>
  <c r="V400"/>
  <c r="V399" s="1"/>
  <c r="V398" s="1"/>
  <c r="U400"/>
  <c r="U399" s="1"/>
  <c r="U398" s="1"/>
  <c r="X399"/>
  <c r="X398" s="1"/>
  <c r="Y393"/>
  <c r="Y392" s="1"/>
  <c r="Y391" s="1"/>
  <c r="Y390" s="1"/>
  <c r="Z393"/>
  <c r="Z391" s="1"/>
  <c r="Z390" s="1"/>
  <c r="X393"/>
  <c r="X391" s="1"/>
  <c r="X390" s="1"/>
  <c r="W393"/>
  <c r="W392" s="1"/>
  <c r="W391" s="1"/>
  <c r="W390" s="1"/>
  <c r="V393"/>
  <c r="V392" s="1"/>
  <c r="U393"/>
  <c r="U392" s="1"/>
  <c r="U391" s="1"/>
  <c r="U390" s="1"/>
  <c r="X392"/>
  <c r="V391"/>
  <c r="V390" s="1"/>
  <c r="Z388"/>
  <c r="Z387" s="1"/>
  <c r="Z386" s="1"/>
  <c r="Z385" s="1"/>
  <c r="Y388"/>
  <c r="Y387" s="1"/>
  <c r="Y386" s="1"/>
  <c r="Y385" s="1"/>
  <c r="X388"/>
  <c r="X387" s="1"/>
  <c r="X386" s="1"/>
  <c r="X385" s="1"/>
  <c r="W388"/>
  <c r="W387" s="1"/>
  <c r="W386" s="1"/>
  <c r="W385" s="1"/>
  <c r="V388"/>
  <c r="U388"/>
  <c r="U387" s="1"/>
  <c r="U386" s="1"/>
  <c r="U385" s="1"/>
  <c r="V387"/>
  <c r="V386" s="1"/>
  <c r="V385" s="1"/>
  <c r="Y383"/>
  <c r="Y382" s="1"/>
  <c r="Y381" s="1"/>
  <c r="Y380" s="1"/>
  <c r="Z383"/>
  <c r="Z382" s="1"/>
  <c r="Z381" s="1"/>
  <c r="Z380" s="1"/>
  <c r="X383"/>
  <c r="X382" s="1"/>
  <c r="X381" s="1"/>
  <c r="X380" s="1"/>
  <c r="W383"/>
  <c r="W382" s="1"/>
  <c r="W381" s="1"/>
  <c r="W380" s="1"/>
  <c r="V383"/>
  <c r="V382" s="1"/>
  <c r="V381" s="1"/>
  <c r="V380" s="1"/>
  <c r="V379" s="1"/>
  <c r="U383"/>
  <c r="U382" s="1"/>
  <c r="U381" s="1"/>
  <c r="U380" s="1"/>
  <c r="Z374"/>
  <c r="Z373" s="1"/>
  <c r="Z372" s="1"/>
  <c r="Z371" s="1"/>
  <c r="Y374"/>
  <c r="Y373" s="1"/>
  <c r="Y372" s="1"/>
  <c r="Y371" s="1"/>
  <c r="X374"/>
  <c r="X373" s="1"/>
  <c r="X372" s="1"/>
  <c r="X371" s="1"/>
  <c r="W374"/>
  <c r="V374"/>
  <c r="V373" s="1"/>
  <c r="V372" s="1"/>
  <c r="V371" s="1"/>
  <c r="U374"/>
  <c r="U373" s="1"/>
  <c r="U372" s="1"/>
  <c r="U371" s="1"/>
  <c r="W373"/>
  <c r="W372" s="1"/>
  <c r="W371" s="1"/>
  <c r="Y366"/>
  <c r="Y365" s="1"/>
  <c r="Y364" s="1"/>
  <c r="Y363" s="1"/>
  <c r="Y362" s="1"/>
  <c r="Y361" s="1"/>
  <c r="Z366"/>
  <c r="Z365" s="1"/>
  <c r="Z364" s="1"/>
  <c r="Z363" s="1"/>
  <c r="Z362" s="1"/>
  <c r="Z361" s="1"/>
  <c r="X366"/>
  <c r="X365" s="1"/>
  <c r="X364" s="1"/>
  <c r="X363" s="1"/>
  <c r="X362" s="1"/>
  <c r="X361" s="1"/>
  <c r="W366"/>
  <c r="W365" s="1"/>
  <c r="W364" s="1"/>
  <c r="W363" s="1"/>
  <c r="W362" s="1"/>
  <c r="W361" s="1"/>
  <c r="V366"/>
  <c r="V365" s="1"/>
  <c r="V364" s="1"/>
  <c r="V363" s="1"/>
  <c r="V362" s="1"/>
  <c r="V361" s="1"/>
  <c r="U366"/>
  <c r="U365" s="1"/>
  <c r="U364" s="1"/>
  <c r="U363" s="1"/>
  <c r="U362" s="1"/>
  <c r="U361" s="1"/>
  <c r="Z358"/>
  <c r="Y358"/>
  <c r="X358"/>
  <c r="W358"/>
  <c r="V358"/>
  <c r="U358"/>
  <c r="Z356"/>
  <c r="Y356"/>
  <c r="X356"/>
  <c r="W356"/>
  <c r="V356"/>
  <c r="U356"/>
  <c r="Z354"/>
  <c r="Y354"/>
  <c r="Y353" s="1"/>
  <c r="Y352" s="1"/>
  <c r="X354"/>
  <c r="X353" s="1"/>
  <c r="X352" s="1"/>
  <c r="W354"/>
  <c r="W353" s="1"/>
  <c r="W352" s="1"/>
  <c r="V354"/>
  <c r="U354"/>
  <c r="U353" s="1"/>
  <c r="U352" s="1"/>
  <c r="Z350"/>
  <c r="Z349" s="1"/>
  <c r="Z348" s="1"/>
  <c r="X350"/>
  <c r="X349" s="1"/>
  <c r="X348" s="1"/>
  <c r="W350"/>
  <c r="W349" s="1"/>
  <c r="W348" s="1"/>
  <c r="V350"/>
  <c r="V349" s="1"/>
  <c r="V348" s="1"/>
  <c r="U350"/>
  <c r="U349" s="1"/>
  <c r="U348" s="1"/>
  <c r="Y345"/>
  <c r="Y344" s="1"/>
  <c r="Z345"/>
  <c r="Z344" s="1"/>
  <c r="X345"/>
  <c r="W345"/>
  <c r="W344" s="1"/>
  <c r="V345"/>
  <c r="V344" s="1"/>
  <c r="U345"/>
  <c r="U344" s="1"/>
  <c r="X344"/>
  <c r="Z342"/>
  <c r="Z341" s="1"/>
  <c r="Y342"/>
  <c r="Y341" s="1"/>
  <c r="X342"/>
  <c r="X341" s="1"/>
  <c r="W342"/>
  <c r="W341" s="1"/>
  <c r="V342"/>
  <c r="V341" s="1"/>
  <c r="U342"/>
  <c r="U341" s="1"/>
  <c r="Y339"/>
  <c r="Y338" s="1"/>
  <c r="Y337"/>
  <c r="Y336" s="1"/>
  <c r="Y334"/>
  <c r="Y333" s="1"/>
  <c r="Y332" s="1"/>
  <c r="Y331" s="1"/>
  <c r="Z339"/>
  <c r="Z338" s="1"/>
  <c r="X339"/>
  <c r="X338" s="1"/>
  <c r="W339"/>
  <c r="W338" s="1"/>
  <c r="V339"/>
  <c r="V338" s="1"/>
  <c r="U339"/>
  <c r="U338" s="1"/>
  <c r="U337" s="1"/>
  <c r="U336" s="1"/>
  <c r="U334"/>
  <c r="U333"/>
  <c r="U332" s="1"/>
  <c r="U331" s="1"/>
  <c r="Z334"/>
  <c r="Z333" s="1"/>
  <c r="Z332" s="1"/>
  <c r="Z331" s="1"/>
  <c r="X334"/>
  <c r="X333" s="1"/>
  <c r="X332" s="1"/>
  <c r="X331" s="1"/>
  <c r="W334"/>
  <c r="W333" s="1"/>
  <c r="W332" s="1"/>
  <c r="W331" s="1"/>
  <c r="V334"/>
  <c r="V333" s="1"/>
  <c r="V332" s="1"/>
  <c r="V331" s="1"/>
  <c r="Z328"/>
  <c r="Z327" s="1"/>
  <c r="Z326" s="1"/>
  <c r="Z325" s="1"/>
  <c r="Y328"/>
  <c r="Y327" s="1"/>
  <c r="Y326" s="1"/>
  <c r="Y325" s="1"/>
  <c r="X328"/>
  <c r="X327" s="1"/>
  <c r="X326" s="1"/>
  <c r="X325" s="1"/>
  <c r="W328"/>
  <c r="W327" s="1"/>
  <c r="W326" s="1"/>
  <c r="W325" s="1"/>
  <c r="V328"/>
  <c r="V327" s="1"/>
  <c r="V326" s="1"/>
  <c r="V325" s="1"/>
  <c r="U328"/>
  <c r="U327" s="1"/>
  <c r="U326" s="1"/>
  <c r="U325" s="1"/>
  <c r="Z321"/>
  <c r="Z320" s="1"/>
  <c r="Y321"/>
  <c r="Y320" s="1"/>
  <c r="X321"/>
  <c r="X320" s="1"/>
  <c r="W321"/>
  <c r="W320" s="1"/>
  <c r="V321"/>
  <c r="U321"/>
  <c r="U320" s="1"/>
  <c r="V320"/>
  <c r="Y318"/>
  <c r="Y317" s="1"/>
  <c r="Z318"/>
  <c r="Z317" s="1"/>
  <c r="X318"/>
  <c r="X317" s="1"/>
  <c r="W318"/>
  <c r="W317" s="1"/>
  <c r="V318"/>
  <c r="V317" s="1"/>
  <c r="U318"/>
  <c r="U317" s="1"/>
  <c r="Z315"/>
  <c r="Z314" s="1"/>
  <c r="Y315"/>
  <c r="Y314" s="1"/>
  <c r="X315"/>
  <c r="X314" s="1"/>
  <c r="W315"/>
  <c r="W314" s="1"/>
  <c r="V315"/>
  <c r="U315"/>
  <c r="U314" s="1"/>
  <c r="V314"/>
  <c r="Y312"/>
  <c r="Y311" s="1"/>
  <c r="Z312"/>
  <c r="Z311" s="1"/>
  <c r="X312"/>
  <c r="X311" s="1"/>
  <c r="W312"/>
  <c r="W311" s="1"/>
  <c r="V312"/>
  <c r="V311" s="1"/>
  <c r="U312"/>
  <c r="U311" s="1"/>
  <c r="Z309"/>
  <c r="Z308" s="1"/>
  <c r="Y309"/>
  <c r="Y308" s="1"/>
  <c r="X309"/>
  <c r="X308" s="1"/>
  <c r="W309"/>
  <c r="W308" s="1"/>
  <c r="V309"/>
  <c r="V308" s="1"/>
  <c r="U309"/>
  <c r="U308" s="1"/>
  <c r="Y305"/>
  <c r="Y304" s="1"/>
  <c r="Y303" s="1"/>
  <c r="W305"/>
  <c r="W304" s="1"/>
  <c r="W303" s="1"/>
  <c r="U305"/>
  <c r="U304" s="1"/>
  <c r="U303" s="1"/>
  <c r="Z295"/>
  <c r="Z293" s="1"/>
  <c r="Z292" s="1"/>
  <c r="Z291" s="1"/>
  <c r="Z289" s="1"/>
  <c r="Y295"/>
  <c r="Y294" s="1"/>
  <c r="Y293" s="1"/>
  <c r="Y292" s="1"/>
  <c r="Y291" s="1"/>
  <c r="Y289" s="1"/>
  <c r="X295"/>
  <c r="X293" s="1"/>
  <c r="X292" s="1"/>
  <c r="X291" s="1"/>
  <c r="X289" s="1"/>
  <c r="W295"/>
  <c r="W294" s="1"/>
  <c r="W293" s="1"/>
  <c r="W292" s="1"/>
  <c r="W291" s="1"/>
  <c r="W289" s="1"/>
  <c r="V295"/>
  <c r="V293" s="1"/>
  <c r="V292" s="1"/>
  <c r="V291" s="1"/>
  <c r="V289" s="1"/>
  <c r="U295"/>
  <c r="U294" s="1"/>
  <c r="U293" s="1"/>
  <c r="U292" s="1"/>
  <c r="U291" s="1"/>
  <c r="U289" s="1"/>
  <c r="Z286"/>
  <c r="Z285" s="1"/>
  <c r="Z284" s="1"/>
  <c r="Z283" s="1"/>
  <c r="Z282" s="1"/>
  <c r="X286"/>
  <c r="W286"/>
  <c r="V286"/>
  <c r="V285" s="1"/>
  <c r="V284" s="1"/>
  <c r="V283" s="1"/>
  <c r="V282" s="1"/>
  <c r="U286"/>
  <c r="U285" s="1"/>
  <c r="U284" s="1"/>
  <c r="U283" s="1"/>
  <c r="U282" s="1"/>
  <c r="X285"/>
  <c r="X284" s="1"/>
  <c r="X283" s="1"/>
  <c r="X282" s="1"/>
  <c r="W285"/>
  <c r="W284" s="1"/>
  <c r="W283" s="1"/>
  <c r="W282" s="1"/>
  <c r="Y279"/>
  <c r="Z279"/>
  <c r="X279"/>
  <c r="W279"/>
  <c r="V279"/>
  <c r="U279"/>
  <c r="Y277"/>
  <c r="Z277"/>
  <c r="X277"/>
  <c r="W277"/>
  <c r="V277"/>
  <c r="U277"/>
  <c r="Z275"/>
  <c r="X275"/>
  <c r="W275"/>
  <c r="W274" s="1"/>
  <c r="W273" s="1"/>
  <c r="V275"/>
  <c r="U275"/>
  <c r="U274" s="1"/>
  <c r="U273" s="1"/>
  <c r="Y271"/>
  <c r="Y270" s="1"/>
  <c r="Y269" s="1"/>
  <c r="Z271"/>
  <c r="Z270" s="1"/>
  <c r="Z269" s="1"/>
  <c r="X271"/>
  <c r="X270" s="1"/>
  <c r="X269" s="1"/>
  <c r="W271"/>
  <c r="W270" s="1"/>
  <c r="W269" s="1"/>
  <c r="V271"/>
  <c r="V270" s="1"/>
  <c r="V269" s="1"/>
  <c r="U271"/>
  <c r="U270" s="1"/>
  <c r="U269" s="1"/>
  <c r="Z267"/>
  <c r="Z266" s="1"/>
  <c r="Y267"/>
  <c r="Y266" s="1"/>
  <c r="X267"/>
  <c r="W267"/>
  <c r="W266" s="1"/>
  <c r="W265" s="1"/>
  <c r="V267"/>
  <c r="V266" s="1"/>
  <c r="U267"/>
  <c r="U266" s="1"/>
  <c r="U265" s="1"/>
  <c r="X266"/>
  <c r="X265" s="1"/>
  <c r="Z262"/>
  <c r="Z261" s="1"/>
  <c r="Z260" s="1"/>
  <c r="Z259" s="1"/>
  <c r="Y262"/>
  <c r="Y261" s="1"/>
  <c r="Y260" s="1"/>
  <c r="Y259" s="1"/>
  <c r="X262"/>
  <c r="X261" s="1"/>
  <c r="X260" s="1"/>
  <c r="X259" s="1"/>
  <c r="W262"/>
  <c r="W261" s="1"/>
  <c r="W260" s="1"/>
  <c r="W259" s="1"/>
  <c r="V262"/>
  <c r="V261" s="1"/>
  <c r="V260" s="1"/>
  <c r="V259" s="1"/>
  <c r="U262"/>
  <c r="U261"/>
  <c r="U260" s="1"/>
  <c r="U259" s="1"/>
  <c r="Z257"/>
  <c r="Z256" s="1"/>
  <c r="Z255" s="1"/>
  <c r="Z254" s="1"/>
  <c r="Y257"/>
  <c r="Y256" s="1"/>
  <c r="Y255" s="1"/>
  <c r="Y254" s="1"/>
  <c r="X257"/>
  <c r="W257"/>
  <c r="W256" s="1"/>
  <c r="W255" s="1"/>
  <c r="W254" s="1"/>
  <c r="V257"/>
  <c r="V256" s="1"/>
  <c r="V255" s="1"/>
  <c r="V254" s="1"/>
  <c r="U257"/>
  <c r="X256"/>
  <c r="X255" s="1"/>
  <c r="X254" s="1"/>
  <c r="U256"/>
  <c r="U255" s="1"/>
  <c r="U254" s="1"/>
  <c r="Y250"/>
  <c r="Y249" s="1"/>
  <c r="Y248" s="1"/>
  <c r="Y247" s="1"/>
  <c r="Y246" s="1"/>
  <c r="Z250"/>
  <c r="Z249" s="1"/>
  <c r="Z248" s="1"/>
  <c r="Z247" s="1"/>
  <c r="Z246" s="1"/>
  <c r="X250"/>
  <c r="X249" s="1"/>
  <c r="X248" s="1"/>
  <c r="X247" s="1"/>
  <c r="X246" s="1"/>
  <c r="W250"/>
  <c r="W249" s="1"/>
  <c r="W248" s="1"/>
  <c r="W247" s="1"/>
  <c r="W246" s="1"/>
  <c r="V250"/>
  <c r="V249" s="1"/>
  <c r="V248" s="1"/>
  <c r="V247" s="1"/>
  <c r="V246" s="1"/>
  <c r="U250"/>
  <c r="U249" s="1"/>
  <c r="U248" s="1"/>
  <c r="U247" s="1"/>
  <c r="U246" s="1"/>
  <c r="Z243"/>
  <c r="Y243"/>
  <c r="X243"/>
  <c r="W243"/>
  <c r="V243"/>
  <c r="U243"/>
  <c r="Z241"/>
  <c r="Y241"/>
  <c r="X241"/>
  <c r="W241"/>
  <c r="V241"/>
  <c r="U241"/>
  <c r="Z239"/>
  <c r="X239"/>
  <c r="W239"/>
  <c r="V239"/>
  <c r="U239"/>
  <c r="Y210"/>
  <c r="Y209" s="1"/>
  <c r="W210"/>
  <c r="W209" s="1"/>
  <c r="U210"/>
  <c r="U209" s="1"/>
  <c r="Y201"/>
  <c r="Y200" s="1"/>
  <c r="Y199" s="1"/>
  <c r="X201"/>
  <c r="W201"/>
  <c r="W200" s="1"/>
  <c r="W199" s="1"/>
  <c r="V201"/>
  <c r="U201"/>
  <c r="U200" s="1"/>
  <c r="U199" s="1"/>
  <c r="Z199"/>
  <c r="Z198" s="1"/>
  <c r="X199"/>
  <c r="X198" s="1"/>
  <c r="V199"/>
  <c r="V198" s="1"/>
  <c r="Y194"/>
  <c r="Y193" s="1"/>
  <c r="Y192" s="1"/>
  <c r="Y191" s="1"/>
  <c r="Y190" s="1"/>
  <c r="Z194"/>
  <c r="Z193" s="1"/>
  <c r="Z192" s="1"/>
  <c r="Z191" s="1"/>
  <c r="Z190" s="1"/>
  <c r="X194"/>
  <c r="W194"/>
  <c r="V194"/>
  <c r="V193" s="1"/>
  <c r="V192" s="1"/>
  <c r="V191" s="1"/>
  <c r="V190" s="1"/>
  <c r="U194"/>
  <c r="U193" s="1"/>
  <c r="U192" s="1"/>
  <c r="U191" s="1"/>
  <c r="U190" s="1"/>
  <c r="X193"/>
  <c r="X192" s="1"/>
  <c r="X191" s="1"/>
  <c r="X190" s="1"/>
  <c r="W193"/>
  <c r="W192" s="1"/>
  <c r="W191" s="1"/>
  <c r="W190" s="1"/>
  <c r="Z187"/>
  <c r="Z186" s="1"/>
  <c r="Z185" s="1"/>
  <c r="Z184" s="1"/>
  <c r="Z183" s="1"/>
  <c r="Y187"/>
  <c r="Y186" s="1"/>
  <c r="X187"/>
  <c r="X186" s="1"/>
  <c r="X185" s="1"/>
  <c r="X184" s="1"/>
  <c r="X183" s="1"/>
  <c r="W187"/>
  <c r="W186" s="1"/>
  <c r="W185" s="1"/>
  <c r="W184" s="1"/>
  <c r="W183" s="1"/>
  <c r="V187"/>
  <c r="V186" s="1"/>
  <c r="V185" s="1"/>
  <c r="V184" s="1"/>
  <c r="V183" s="1"/>
  <c r="U187"/>
  <c r="Y185"/>
  <c r="Y184" s="1"/>
  <c r="Y183" s="1"/>
  <c r="U186"/>
  <c r="U185" s="1"/>
  <c r="U184" s="1"/>
  <c r="U183" s="1"/>
  <c r="Y180"/>
  <c r="Y179" s="1"/>
  <c r="Y178" s="1"/>
  <c r="Y177" s="1"/>
  <c r="Y176" s="1"/>
  <c r="X180"/>
  <c r="W180"/>
  <c r="V180"/>
  <c r="V179" s="1"/>
  <c r="V178" s="1"/>
  <c r="V177" s="1"/>
  <c r="V176" s="1"/>
  <c r="U180"/>
  <c r="U179" s="1"/>
  <c r="U178" s="1"/>
  <c r="U177" s="1"/>
  <c r="U176" s="1"/>
  <c r="X179"/>
  <c r="X178" s="1"/>
  <c r="X177" s="1"/>
  <c r="X176" s="1"/>
  <c r="W179"/>
  <c r="W178" s="1"/>
  <c r="W177" s="1"/>
  <c r="W176" s="1"/>
  <c r="Z173"/>
  <c r="Z172" s="1"/>
  <c r="Y173"/>
  <c r="Y172" s="1"/>
  <c r="X173"/>
  <c r="W173"/>
  <c r="V173"/>
  <c r="V172" s="1"/>
  <c r="U173"/>
  <c r="U172" s="1"/>
  <c r="X172"/>
  <c r="W172"/>
  <c r="U168"/>
  <c r="U170"/>
  <c r="Z170"/>
  <c r="X170"/>
  <c r="W170"/>
  <c r="V170"/>
  <c r="Z168"/>
  <c r="Z167"/>
  <c r="X168"/>
  <c r="W168"/>
  <c r="V168"/>
  <c r="Z159"/>
  <c r="Z158" s="1"/>
  <c r="Z157" s="1"/>
  <c r="Y159"/>
  <c r="Y158" s="1"/>
  <c r="Y157" s="1"/>
  <c r="X159"/>
  <c r="W159"/>
  <c r="W158" s="1"/>
  <c r="W157" s="1"/>
  <c r="V159"/>
  <c r="V158" s="1"/>
  <c r="V157" s="1"/>
  <c r="U159"/>
  <c r="X158"/>
  <c r="X157" s="1"/>
  <c r="U158"/>
  <c r="U157" s="1"/>
  <c r="X155"/>
  <c r="X154" s="1"/>
  <c r="X153" s="1"/>
  <c r="W155"/>
  <c r="W154" s="1"/>
  <c r="W153" s="1"/>
  <c r="V155"/>
  <c r="V154" s="1"/>
  <c r="V153" s="1"/>
  <c r="U155"/>
  <c r="U154" s="1"/>
  <c r="U153" s="1"/>
  <c r="W150"/>
  <c r="X151"/>
  <c r="W151"/>
  <c r="V151"/>
  <c r="U151"/>
  <c r="X150"/>
  <c r="V150"/>
  <c r="U150"/>
  <c r="Y142"/>
  <c r="Z144"/>
  <c r="X144"/>
  <c r="X141" s="1"/>
  <c r="X140" s="1"/>
  <c r="X139" s="1"/>
  <c r="X138" s="1"/>
  <c r="X142"/>
  <c r="W144"/>
  <c r="V144"/>
  <c r="U144"/>
  <c r="Z142"/>
  <c r="W142"/>
  <c r="V142"/>
  <c r="U142"/>
  <c r="V141"/>
  <c r="V140" s="1"/>
  <c r="V139" s="1"/>
  <c r="V138" s="1"/>
  <c r="Y134"/>
  <c r="Z135"/>
  <c r="X135"/>
  <c r="W135"/>
  <c r="V135"/>
  <c r="U135"/>
  <c r="Z134"/>
  <c r="X134"/>
  <c r="W134"/>
  <c r="V134"/>
  <c r="U134"/>
  <c r="Z133"/>
  <c r="X133"/>
  <c r="W133"/>
  <c r="V133"/>
  <c r="U133"/>
  <c r="Z132"/>
  <c r="Y132"/>
  <c r="X132"/>
  <c r="W132"/>
  <c r="V132"/>
  <c r="U132"/>
  <c r="Z131"/>
  <c r="X131"/>
  <c r="W131"/>
  <c r="V131"/>
  <c r="U131"/>
  <c r="Y128"/>
  <c r="Z128"/>
  <c r="X128"/>
  <c r="W128"/>
  <c r="V128"/>
  <c r="V124"/>
  <c r="V126"/>
  <c r="U128"/>
  <c r="Y126"/>
  <c r="Z126"/>
  <c r="X126"/>
  <c r="W126"/>
  <c r="U126"/>
  <c r="Z124"/>
  <c r="Z123" s="1"/>
  <c r="Y124"/>
  <c r="Y123" s="1"/>
  <c r="Y122" s="1"/>
  <c r="X124"/>
  <c r="W124"/>
  <c r="U124"/>
  <c r="Z115"/>
  <c r="Z114" s="1"/>
  <c r="Z113" s="1"/>
  <c r="Z112" s="1"/>
  <c r="Z111" s="1"/>
  <c r="Z110" s="1"/>
  <c r="Y115"/>
  <c r="Y114" s="1"/>
  <c r="Y113" s="1"/>
  <c r="Y112" s="1"/>
  <c r="Y111" s="1"/>
  <c r="Y110" s="1"/>
  <c r="X115"/>
  <c r="X114" s="1"/>
  <c r="X113" s="1"/>
  <c r="X112" s="1"/>
  <c r="X111" s="1"/>
  <c r="X110" s="1"/>
  <c r="W115"/>
  <c r="W114" s="1"/>
  <c r="W113" s="1"/>
  <c r="W112" s="1"/>
  <c r="W111" s="1"/>
  <c r="W110" s="1"/>
  <c r="V115"/>
  <c r="V114" s="1"/>
  <c r="V113" s="1"/>
  <c r="V112" s="1"/>
  <c r="V111" s="1"/>
  <c r="V110" s="1"/>
  <c r="U115"/>
  <c r="U114" s="1"/>
  <c r="U113" s="1"/>
  <c r="U112" s="1"/>
  <c r="U111" s="1"/>
  <c r="U110" s="1"/>
  <c r="Z107"/>
  <c r="Z106" s="1"/>
  <c r="Y107"/>
  <c r="Y106" s="1"/>
  <c r="X107"/>
  <c r="X106" s="1"/>
  <c r="W107"/>
  <c r="W106" s="1"/>
  <c r="V107"/>
  <c r="V106" s="1"/>
  <c r="U107"/>
  <c r="U106" s="1"/>
  <c r="Z104"/>
  <c r="Z103" s="1"/>
  <c r="X104"/>
  <c r="X103" s="1"/>
  <c r="W104"/>
  <c r="W103" s="1"/>
  <c r="V104"/>
  <c r="V103" s="1"/>
  <c r="U104"/>
  <c r="U103" s="1"/>
  <c r="Z101"/>
  <c r="Z100" s="1"/>
  <c r="X101"/>
  <c r="X100" s="1"/>
  <c r="W101"/>
  <c r="W100" s="1"/>
  <c r="V101"/>
  <c r="U101"/>
  <c r="U100" s="1"/>
  <c r="V100"/>
  <c r="Y98"/>
  <c r="Y97" s="1"/>
  <c r="Z98"/>
  <c r="Z97" s="1"/>
  <c r="X98"/>
  <c r="W98"/>
  <c r="W97" s="1"/>
  <c r="V98"/>
  <c r="V97" s="1"/>
  <c r="U98"/>
  <c r="U97" s="1"/>
  <c r="X97"/>
  <c r="Z95"/>
  <c r="Z94" s="1"/>
  <c r="Y95"/>
  <c r="Y94" s="1"/>
  <c r="X95"/>
  <c r="X94" s="1"/>
  <c r="W95"/>
  <c r="W94" s="1"/>
  <c r="V95"/>
  <c r="U95"/>
  <c r="U94" s="1"/>
  <c r="V94"/>
  <c r="Z92"/>
  <c r="Z91" s="1"/>
  <c r="X92"/>
  <c r="W92"/>
  <c r="W91" s="1"/>
  <c r="V92"/>
  <c r="V91" s="1"/>
  <c r="U92"/>
  <c r="U91" s="1"/>
  <c r="X91"/>
  <c r="Z89"/>
  <c r="Z88" s="1"/>
  <c r="X89"/>
  <c r="X88" s="1"/>
  <c r="W89"/>
  <c r="V89"/>
  <c r="V88" s="1"/>
  <c r="U89"/>
  <c r="U88" s="1"/>
  <c r="W88"/>
  <c r="Z85"/>
  <c r="Y85"/>
  <c r="X85"/>
  <c r="W85"/>
  <c r="V85"/>
  <c r="U85"/>
  <c r="Z83"/>
  <c r="Y83"/>
  <c r="X83"/>
  <c r="W83"/>
  <c r="V83"/>
  <c r="U83"/>
  <c r="Z81"/>
  <c r="Y81"/>
  <c r="X81"/>
  <c r="W81"/>
  <c r="V81"/>
  <c r="U81"/>
  <c r="Z79"/>
  <c r="Y79"/>
  <c r="X79"/>
  <c r="X78" s="1"/>
  <c r="X77" s="1"/>
  <c r="W79"/>
  <c r="V79"/>
  <c r="U79"/>
  <c r="Z72"/>
  <c r="Z71" s="1"/>
  <c r="Z70" s="1"/>
  <c r="Z69" s="1"/>
  <c r="Z68" s="1"/>
  <c r="Y72"/>
  <c r="Y71" s="1"/>
  <c r="Y70" s="1"/>
  <c r="Y69" s="1"/>
  <c r="Y68" s="1"/>
  <c r="X72"/>
  <c r="X71" s="1"/>
  <c r="X70" s="1"/>
  <c r="X69" s="1"/>
  <c r="X68" s="1"/>
  <c r="W72"/>
  <c r="W71" s="1"/>
  <c r="V72"/>
  <c r="V71" s="1"/>
  <c r="V70" s="1"/>
  <c r="V69" s="1"/>
  <c r="V68" s="1"/>
  <c r="U72"/>
  <c r="U71" s="1"/>
  <c r="U70" s="1"/>
  <c r="U69" s="1"/>
  <c r="U68" s="1"/>
  <c r="W70"/>
  <c r="W69" s="1"/>
  <c r="W68" s="1"/>
  <c r="Y63"/>
  <c r="Y62" s="1"/>
  <c r="Z63"/>
  <c r="Z62" s="1"/>
  <c r="X63"/>
  <c r="X62" s="1"/>
  <c r="W63"/>
  <c r="W62" s="1"/>
  <c r="V63"/>
  <c r="V62" s="1"/>
  <c r="U63"/>
  <c r="U62" s="1"/>
  <c r="Z58"/>
  <c r="Z56"/>
  <c r="Y58"/>
  <c r="Y56"/>
  <c r="Y51"/>
  <c r="Y50" s="1"/>
  <c r="Y49" s="1"/>
  <c r="Y48" s="1"/>
  <c r="Y47" s="1"/>
  <c r="X58"/>
  <c r="X56"/>
  <c r="W58"/>
  <c r="V58"/>
  <c r="U58"/>
  <c r="U56"/>
  <c r="U51"/>
  <c r="U50" s="1"/>
  <c r="U49" s="1"/>
  <c r="U48" s="1"/>
  <c r="U47" s="1"/>
  <c r="W56"/>
  <c r="V56"/>
  <c r="V55" s="1"/>
  <c r="W51"/>
  <c r="W50" s="1"/>
  <c r="W49" s="1"/>
  <c r="W48" s="1"/>
  <c r="W47" s="1"/>
  <c r="Z51"/>
  <c r="Z50" s="1"/>
  <c r="Z49" s="1"/>
  <c r="Z48" s="1"/>
  <c r="Z47" s="1"/>
  <c r="X51"/>
  <c r="X50" s="1"/>
  <c r="X49" s="1"/>
  <c r="X48" s="1"/>
  <c r="X47" s="1"/>
  <c r="V51"/>
  <c r="V50" s="1"/>
  <c r="V49" s="1"/>
  <c r="V48" s="1"/>
  <c r="V47" s="1"/>
  <c r="Y42"/>
  <c r="X42"/>
  <c r="W42"/>
  <c r="V42"/>
  <c r="U42"/>
  <c r="Y40"/>
  <c r="X40"/>
  <c r="W40"/>
  <c r="V40"/>
  <c r="U40"/>
  <c r="Y38"/>
  <c r="Z38"/>
  <c r="X38"/>
  <c r="W38"/>
  <c r="V38"/>
  <c r="V37" s="1"/>
  <c r="V36" s="1"/>
  <c r="V35" s="1"/>
  <c r="V34" s="1"/>
  <c r="U38"/>
  <c r="U37" s="1"/>
  <c r="U36" s="1"/>
  <c r="U35" s="1"/>
  <c r="U34" s="1"/>
  <c r="Y31"/>
  <c r="Z31"/>
  <c r="X31"/>
  <c r="W31"/>
  <c r="V31"/>
  <c r="U31"/>
  <c r="Y29"/>
  <c r="Z29"/>
  <c r="X29"/>
  <c r="W29"/>
  <c r="V29"/>
  <c r="U29"/>
  <c r="Y27"/>
  <c r="Z27"/>
  <c r="X27"/>
  <c r="W27"/>
  <c r="V27"/>
  <c r="U27"/>
  <c r="Y25"/>
  <c r="Z25"/>
  <c r="X25"/>
  <c r="W25"/>
  <c r="W24" s="1"/>
  <c r="V25"/>
  <c r="V24" s="1"/>
  <c r="U25"/>
  <c r="Z22"/>
  <c r="Z21" s="1"/>
  <c r="Y22"/>
  <c r="Y21" s="1"/>
  <c r="X22"/>
  <c r="X21" s="1"/>
  <c r="W22"/>
  <c r="W21" s="1"/>
  <c r="V22"/>
  <c r="U22"/>
  <c r="U21" s="1"/>
  <c r="V21"/>
  <c r="Y19"/>
  <c r="Y18" s="1"/>
  <c r="Z19"/>
  <c r="Z18"/>
  <c r="X19"/>
  <c r="X18" s="1"/>
  <c r="W19"/>
  <c r="W18" s="1"/>
  <c r="V19"/>
  <c r="V18" s="1"/>
  <c r="U19"/>
  <c r="U18" s="1"/>
  <c r="P201"/>
  <c r="Q201"/>
  <c r="Q200" s="1"/>
  <c r="Q199" s="1"/>
  <c r="R201"/>
  <c r="S201"/>
  <c r="O201"/>
  <c r="O200" s="1"/>
  <c r="O199" s="1"/>
  <c r="P199"/>
  <c r="P198" s="1"/>
  <c r="R199"/>
  <c r="R198" s="1"/>
  <c r="T199"/>
  <c r="T198" s="1"/>
  <c r="O210"/>
  <c r="O209" s="1"/>
  <c r="T732"/>
  <c r="T731" s="1"/>
  <c r="T730" s="1"/>
  <c r="P732"/>
  <c r="P731" s="1"/>
  <c r="P730" s="1"/>
  <c r="Q732"/>
  <c r="Q731" s="1"/>
  <c r="Q730" s="1"/>
  <c r="R732"/>
  <c r="R731" s="1"/>
  <c r="R730" s="1"/>
  <c r="S732"/>
  <c r="S731" s="1"/>
  <c r="S730" s="1"/>
  <c r="O732"/>
  <c r="O731" s="1"/>
  <c r="O730" s="1"/>
  <c r="S713"/>
  <c r="S712" s="1"/>
  <c r="P713"/>
  <c r="P712" s="1"/>
  <c r="Q713"/>
  <c r="Q712" s="1"/>
  <c r="R713"/>
  <c r="R712" s="1"/>
  <c r="T713"/>
  <c r="T712" s="1"/>
  <c r="O713"/>
  <c r="O712" s="1"/>
  <c r="S706"/>
  <c r="S705" s="1"/>
  <c r="S704" s="1"/>
  <c r="R706"/>
  <c r="R705" s="1"/>
  <c r="R704" s="1"/>
  <c r="P706"/>
  <c r="P705" s="1"/>
  <c r="P704" s="1"/>
  <c r="Q706"/>
  <c r="Q705" s="1"/>
  <c r="Q704" s="1"/>
  <c r="T706"/>
  <c r="T705" s="1"/>
  <c r="T704" s="1"/>
  <c r="O706"/>
  <c r="O705" s="1"/>
  <c r="O704" s="1"/>
  <c r="P1097"/>
  <c r="Q1097"/>
  <c r="R1097"/>
  <c r="S1097"/>
  <c r="T1097"/>
  <c r="P1099"/>
  <c r="Q1099"/>
  <c r="R1099"/>
  <c r="R1096" s="1"/>
  <c r="R1095" s="1"/>
  <c r="R1094" s="1"/>
  <c r="R1093" s="1"/>
  <c r="S1099"/>
  <c r="O1097"/>
  <c r="O1096" s="1"/>
  <c r="O1095" s="1"/>
  <c r="O1094" s="1"/>
  <c r="O1093" s="1"/>
  <c r="O1099"/>
  <c r="P1060"/>
  <c r="P1059" s="1"/>
  <c r="P1058" s="1"/>
  <c r="P1064"/>
  <c r="P1066"/>
  <c r="P1069"/>
  <c r="P1068" s="1"/>
  <c r="P1073"/>
  <c r="P1072" s="1"/>
  <c r="P1076"/>
  <c r="P1075" s="1"/>
  <c r="P1079"/>
  <c r="P1078" s="1"/>
  <c r="P1083"/>
  <c r="P1082" s="1"/>
  <c r="P1081" s="1"/>
  <c r="Q1060"/>
  <c r="Q1059" s="1"/>
  <c r="Q1058" s="1"/>
  <c r="Q1064"/>
  <c r="Q1066"/>
  <c r="Q1069"/>
  <c r="Q1068" s="1"/>
  <c r="Q1073"/>
  <c r="Q1072" s="1"/>
  <c r="Q1076"/>
  <c r="Q1075" s="1"/>
  <c r="Q1079"/>
  <c r="Q1078" s="1"/>
  <c r="Q1083"/>
  <c r="Q1082" s="1"/>
  <c r="Q1081" s="1"/>
  <c r="R1060"/>
  <c r="R1059" s="1"/>
  <c r="R1058" s="1"/>
  <c r="R1064"/>
  <c r="R1066"/>
  <c r="R1063" s="1"/>
  <c r="R1069"/>
  <c r="R1068" s="1"/>
  <c r="R1073"/>
  <c r="R1072" s="1"/>
  <c r="R1076"/>
  <c r="R1075" s="1"/>
  <c r="R1079"/>
  <c r="R1078" s="1"/>
  <c r="R1083"/>
  <c r="R1082" s="1"/>
  <c r="R1081" s="1"/>
  <c r="S1060"/>
  <c r="S1059" s="1"/>
  <c r="S1058" s="1"/>
  <c r="S1064"/>
  <c r="S1066"/>
  <c r="S1069"/>
  <c r="S1068" s="1"/>
  <c r="S1073"/>
  <c r="S1072" s="1"/>
  <c r="S1076"/>
  <c r="S1075" s="1"/>
  <c r="S1079"/>
  <c r="S1078" s="1"/>
  <c r="S1083"/>
  <c r="S1082" s="1"/>
  <c r="S1081" s="1"/>
  <c r="T1060"/>
  <c r="T1059" s="1"/>
  <c r="T1058" s="1"/>
  <c r="T1064"/>
  <c r="T1066"/>
  <c r="T1063"/>
  <c r="T1069"/>
  <c r="T1068" s="1"/>
  <c r="T1076"/>
  <c r="T1075" s="1"/>
  <c r="T1079"/>
  <c r="T1078" s="1"/>
  <c r="T1083"/>
  <c r="T1082" s="1"/>
  <c r="T1081" s="1"/>
  <c r="O1060"/>
  <c r="O1059"/>
  <c r="O1058" s="1"/>
  <c r="O1064"/>
  <c r="O1066"/>
  <c r="O1069"/>
  <c r="O1068" s="1"/>
  <c r="O1073"/>
  <c r="O1072" s="1"/>
  <c r="O1076"/>
  <c r="O1075" s="1"/>
  <c r="O1079"/>
  <c r="O1078" s="1"/>
  <c r="O1083"/>
  <c r="O1082" s="1"/>
  <c r="O1081" s="1"/>
  <c r="P586"/>
  <c r="P585" s="1"/>
  <c r="Q586"/>
  <c r="Q585" s="1"/>
  <c r="R586"/>
  <c r="R585" s="1"/>
  <c r="O586"/>
  <c r="O585" s="1"/>
  <c r="T1181"/>
  <c r="T1180" s="1"/>
  <c r="S1181"/>
  <c r="S1180" s="1"/>
  <c r="P1181"/>
  <c r="P1180" s="1"/>
  <c r="Q1181"/>
  <c r="Q1180" s="1"/>
  <c r="R1181"/>
  <c r="R1180" s="1"/>
  <c r="O1181"/>
  <c r="O1180" s="1"/>
  <c r="T586"/>
  <c r="T585" s="1"/>
  <c r="S586"/>
  <c r="S585" s="1"/>
  <c r="T828"/>
  <c r="T827" s="1"/>
  <c r="T826" s="1"/>
  <c r="S828"/>
  <c r="S827" s="1"/>
  <c r="S826" s="1"/>
  <c r="P828"/>
  <c r="P827" s="1"/>
  <c r="P826" s="1"/>
  <c r="Q828"/>
  <c r="Q827" s="1"/>
  <c r="Q826" s="1"/>
  <c r="R828"/>
  <c r="R827" s="1"/>
  <c r="R826" s="1"/>
  <c r="O828"/>
  <c r="O827" s="1"/>
  <c r="O826" s="1"/>
  <c r="T432"/>
  <c r="T431" s="1"/>
  <c r="T430" s="1"/>
  <c r="S432"/>
  <c r="S431" s="1"/>
  <c r="S430" s="1"/>
  <c r="P432"/>
  <c r="P431" s="1"/>
  <c r="P430" s="1"/>
  <c r="Q432"/>
  <c r="Q431" s="1"/>
  <c r="Q430" s="1"/>
  <c r="R432"/>
  <c r="R431" s="1"/>
  <c r="R430" s="1"/>
  <c r="O432"/>
  <c r="O431" s="1"/>
  <c r="O430" s="1"/>
  <c r="P505"/>
  <c r="P504" s="1"/>
  <c r="P503" s="1"/>
  <c r="Q505"/>
  <c r="Q504" s="1"/>
  <c r="Q503" s="1"/>
  <c r="R505"/>
  <c r="R504" s="1"/>
  <c r="R503" s="1"/>
  <c r="O505"/>
  <c r="O504" s="1"/>
  <c r="O503" s="1"/>
  <c r="S505"/>
  <c r="S504" s="1"/>
  <c r="S503" s="1"/>
  <c r="P624"/>
  <c r="P623" s="1"/>
  <c r="P622" s="1"/>
  <c r="Q624"/>
  <c r="Q623" s="1"/>
  <c r="Q622" s="1"/>
  <c r="R624"/>
  <c r="R623" s="1"/>
  <c r="R622" s="1"/>
  <c r="O624"/>
  <c r="O623" s="1"/>
  <c r="O622" s="1"/>
  <c r="T624"/>
  <c r="T623" s="1"/>
  <c r="T622" s="1"/>
  <c r="S624"/>
  <c r="S623" s="1"/>
  <c r="S622" s="1"/>
  <c r="T505"/>
  <c r="T504" s="1"/>
  <c r="T503" s="1"/>
  <c r="T738"/>
  <c r="T737" s="1"/>
  <c r="S738"/>
  <c r="S737" s="1"/>
  <c r="P738"/>
  <c r="P737" s="1"/>
  <c r="Q738"/>
  <c r="Q737" s="1"/>
  <c r="R738"/>
  <c r="R737" s="1"/>
  <c r="O738"/>
  <c r="O737" s="1"/>
  <c r="T159"/>
  <c r="T158" s="1"/>
  <c r="T157" s="1"/>
  <c r="S159"/>
  <c r="S158" s="1"/>
  <c r="S157" s="1"/>
  <c r="P159"/>
  <c r="P158" s="1"/>
  <c r="P157" s="1"/>
  <c r="Q159"/>
  <c r="Q158" s="1"/>
  <c r="Q157" s="1"/>
  <c r="R159"/>
  <c r="R158" s="1"/>
  <c r="R157" s="1"/>
  <c r="O159"/>
  <c r="O158" s="1"/>
  <c r="O157" s="1"/>
  <c r="T83"/>
  <c r="P83"/>
  <c r="Q83"/>
  <c r="R83"/>
  <c r="S83"/>
  <c r="O83"/>
  <c r="P42"/>
  <c r="Q42"/>
  <c r="R42"/>
  <c r="O42"/>
  <c r="T617"/>
  <c r="T616" s="1"/>
  <c r="T615" s="1"/>
  <c r="S617"/>
  <c r="S616" s="1"/>
  <c r="S615" s="1"/>
  <c r="P617"/>
  <c r="P616" s="1"/>
  <c r="P615" s="1"/>
  <c r="Q617"/>
  <c r="Q616" s="1"/>
  <c r="Q615" s="1"/>
  <c r="R617"/>
  <c r="R616" s="1"/>
  <c r="R615" s="1"/>
  <c r="O617"/>
  <c r="O616" s="1"/>
  <c r="O615" s="1"/>
  <c r="T593"/>
  <c r="T592" s="1"/>
  <c r="S593"/>
  <c r="S592" s="1"/>
  <c r="T590"/>
  <c r="T589" s="1"/>
  <c r="S590"/>
  <c r="S589" s="1"/>
  <c r="P593"/>
  <c r="P592" s="1"/>
  <c r="Q593"/>
  <c r="Q592" s="1"/>
  <c r="R593"/>
  <c r="R592" s="1"/>
  <c r="O593"/>
  <c r="O592" s="1"/>
  <c r="P590"/>
  <c r="P589"/>
  <c r="Q590"/>
  <c r="Q589" s="1"/>
  <c r="R590"/>
  <c r="R589" s="1"/>
  <c r="O590"/>
  <c r="O589"/>
  <c r="P558"/>
  <c r="P557" s="1"/>
  <c r="Q558"/>
  <c r="Q557" s="1"/>
  <c r="R558"/>
  <c r="R557" s="1"/>
  <c r="O558"/>
  <c r="O557" s="1"/>
  <c r="P554"/>
  <c r="P553" s="1"/>
  <c r="Q554"/>
  <c r="Q553" s="1"/>
  <c r="R554"/>
  <c r="R553" s="1"/>
  <c r="O554"/>
  <c r="O553" s="1"/>
  <c r="T554"/>
  <c r="T553" s="1"/>
  <c r="T558"/>
  <c r="T557" s="1"/>
  <c r="S554"/>
  <c r="S553" s="1"/>
  <c r="S558"/>
  <c r="S557" s="1"/>
  <c r="P1332"/>
  <c r="P1331" s="1"/>
  <c r="Q1332"/>
  <c r="Q1331" s="1"/>
  <c r="R1332"/>
  <c r="R1331" s="1"/>
  <c r="R1355"/>
  <c r="R1354" s="1"/>
  <c r="R1353" s="1"/>
  <c r="R1352" s="1"/>
  <c r="Q1355"/>
  <c r="Q1354" s="1"/>
  <c r="Q1353" s="1"/>
  <c r="Q1352" s="1"/>
  <c r="Q1346" s="1"/>
  <c r="Q1344" s="1"/>
  <c r="P1355"/>
  <c r="P1354" s="1"/>
  <c r="P1353" s="1"/>
  <c r="P1352" s="1"/>
  <c r="P1346" s="1"/>
  <c r="P1344" s="1"/>
  <c r="O1355"/>
  <c r="O1354" s="1"/>
  <c r="O1353" s="1"/>
  <c r="O1352" s="1"/>
  <c r="R1350"/>
  <c r="R1349" s="1"/>
  <c r="R1348" s="1"/>
  <c r="R1347" s="1"/>
  <c r="Q1350"/>
  <c r="Q1349" s="1"/>
  <c r="Q1348" s="1"/>
  <c r="Q1347" s="1"/>
  <c r="P1350"/>
  <c r="P1349" s="1"/>
  <c r="P1348" s="1"/>
  <c r="P1347" s="1"/>
  <c r="O1350"/>
  <c r="O1349" s="1"/>
  <c r="O1348" s="1"/>
  <c r="O1347" s="1"/>
  <c r="Q1341"/>
  <c r="Q1340" s="1"/>
  <c r="O1341"/>
  <c r="O1340" s="1"/>
  <c r="R1338"/>
  <c r="R1337" s="1"/>
  <c r="Q1338"/>
  <c r="Q1337" s="1"/>
  <c r="P1338"/>
  <c r="P1337" s="1"/>
  <c r="O1338"/>
  <c r="O1337" s="1"/>
  <c r="R1335"/>
  <c r="R1334" s="1"/>
  <c r="Q1335"/>
  <c r="Q1334" s="1"/>
  <c r="P1335"/>
  <c r="P1334" s="1"/>
  <c r="O1335"/>
  <c r="O1334" s="1"/>
  <c r="O1330" s="1"/>
  <c r="O1329" s="1"/>
  <c r="O1323" s="1"/>
  <c r="O1332"/>
  <c r="O1331" s="1"/>
  <c r="R1327"/>
  <c r="R1326" s="1"/>
  <c r="R1325" s="1"/>
  <c r="R1324" s="1"/>
  <c r="Q1327"/>
  <c r="Q1326" s="1"/>
  <c r="Q1325" s="1"/>
  <c r="Q1324" s="1"/>
  <c r="P1327"/>
  <c r="P1326" s="1"/>
  <c r="P1325" s="1"/>
  <c r="P1324" s="1"/>
  <c r="O1327"/>
  <c r="O1326" s="1"/>
  <c r="O1325" s="1"/>
  <c r="O1324" s="1"/>
  <c r="R1320"/>
  <c r="Q1320"/>
  <c r="P1320"/>
  <c r="O1320"/>
  <c r="R1318"/>
  <c r="Q1318"/>
  <c r="P1318"/>
  <c r="O1318"/>
  <c r="R1316"/>
  <c r="R1315" s="1"/>
  <c r="R1314" s="1"/>
  <c r="R1313" s="1"/>
  <c r="R1312" s="1"/>
  <c r="Q1316"/>
  <c r="Q1315" s="1"/>
  <c r="Q1314" s="1"/>
  <c r="Q1313" s="1"/>
  <c r="Q1312" s="1"/>
  <c r="P1316"/>
  <c r="P1315" s="1"/>
  <c r="P1314" s="1"/>
  <c r="P1313" s="1"/>
  <c r="P1312" s="1"/>
  <c r="O1316"/>
  <c r="R1307"/>
  <c r="R1306" s="1"/>
  <c r="R1305" s="1"/>
  <c r="R1304" s="1"/>
  <c r="R1303" s="1"/>
  <c r="Q1307"/>
  <c r="Q1306" s="1"/>
  <c r="Q1305" s="1"/>
  <c r="Q1304" s="1"/>
  <c r="Q1303" s="1"/>
  <c r="P1307"/>
  <c r="P1306" s="1"/>
  <c r="P1305" s="1"/>
  <c r="P1304" s="1"/>
  <c r="P1303" s="1"/>
  <c r="O1307"/>
  <c r="O1306"/>
  <c r="O1305" s="1"/>
  <c r="O1304" s="1"/>
  <c r="O1303" s="1"/>
  <c r="R1300"/>
  <c r="R1299" s="1"/>
  <c r="R1298" s="1"/>
  <c r="R1297" s="1"/>
  <c r="R1296" s="1"/>
  <c r="Q1300"/>
  <c r="Q1299" s="1"/>
  <c r="Q1298" s="1"/>
  <c r="Q1297" s="1"/>
  <c r="Q1296" s="1"/>
  <c r="P1300"/>
  <c r="P1299"/>
  <c r="P1298" s="1"/>
  <c r="P1297" s="1"/>
  <c r="P1296" s="1"/>
  <c r="O1300"/>
  <c r="O1299" s="1"/>
  <c r="O1298" s="1"/>
  <c r="O1297" s="1"/>
  <c r="O1296" s="1"/>
  <c r="R1289"/>
  <c r="R1288" s="1"/>
  <c r="R1287" s="1"/>
  <c r="R1286" s="1"/>
  <c r="Q1289"/>
  <c r="Q1288" s="1"/>
  <c r="Q1287" s="1"/>
  <c r="Q1286" s="1"/>
  <c r="P1289"/>
  <c r="P1288" s="1"/>
  <c r="P1287" s="1"/>
  <c r="P1286" s="1"/>
  <c r="O1289"/>
  <c r="O1288" s="1"/>
  <c r="O1287" s="1"/>
  <c r="O1286" s="1"/>
  <c r="R1284"/>
  <c r="Q1284"/>
  <c r="P1284"/>
  <c r="P1279" s="1"/>
  <c r="O1284"/>
  <c r="Q1282"/>
  <c r="P1282"/>
  <c r="O1282"/>
  <c r="R1280"/>
  <c r="Q1280"/>
  <c r="P1280"/>
  <c r="O1280"/>
  <c r="O1279" s="1"/>
  <c r="R1277"/>
  <c r="Q1277"/>
  <c r="Q1272" s="1"/>
  <c r="P1277"/>
  <c r="O1277"/>
  <c r="O1272" s="1"/>
  <c r="O1255" s="1"/>
  <c r="Q1275"/>
  <c r="P1275"/>
  <c r="O1275"/>
  <c r="R1273"/>
  <c r="Q1273"/>
  <c r="P1273"/>
  <c r="P1272" s="1"/>
  <c r="O1273"/>
  <c r="R1270"/>
  <c r="R1269" s="1"/>
  <c r="Q1270"/>
  <c r="Q1269" s="1"/>
  <c r="P1270"/>
  <c r="P1269" s="1"/>
  <c r="O1270"/>
  <c r="O1269" s="1"/>
  <c r="R1267"/>
  <c r="Q1267"/>
  <c r="P1267"/>
  <c r="O1267"/>
  <c r="R1265"/>
  <c r="R1264" s="1"/>
  <c r="Q1265"/>
  <c r="P1265"/>
  <c r="P1264" s="1"/>
  <c r="O1265"/>
  <c r="O1264" s="1"/>
  <c r="R1262"/>
  <c r="Q1262"/>
  <c r="P1262"/>
  <c r="O1262"/>
  <c r="R1260"/>
  <c r="R1259" s="1"/>
  <c r="Q1260"/>
  <c r="Q1259" s="1"/>
  <c r="P1260"/>
  <c r="P1259" s="1"/>
  <c r="O1260"/>
  <c r="O1259" s="1"/>
  <c r="R1257"/>
  <c r="R1256" s="1"/>
  <c r="Q1257"/>
  <c r="Q1256" s="1"/>
  <c r="P1257"/>
  <c r="P1256" s="1"/>
  <c r="O1257"/>
  <c r="O1256" s="1"/>
  <c r="R1253"/>
  <c r="Q1253"/>
  <c r="P1253"/>
  <c r="O1253"/>
  <c r="R1251"/>
  <c r="Q1251"/>
  <c r="P1251"/>
  <c r="O1251"/>
  <c r="R1249"/>
  <c r="R1248" s="1"/>
  <c r="R1240" s="1"/>
  <c r="Q1249"/>
  <c r="P1249"/>
  <c r="P1248" s="1"/>
  <c r="O1249"/>
  <c r="O1248" s="1"/>
  <c r="R1246"/>
  <c r="Q1246"/>
  <c r="P1246"/>
  <c r="O1246"/>
  <c r="R1244"/>
  <c r="Q1244"/>
  <c r="P1244"/>
  <c r="O1244"/>
  <c r="R1242"/>
  <c r="Q1242"/>
  <c r="Q1241" s="1"/>
  <c r="P1242"/>
  <c r="O1242"/>
  <c r="R1241"/>
  <c r="R1238"/>
  <c r="Q1238"/>
  <c r="P1238"/>
  <c r="O1238"/>
  <c r="R1236"/>
  <c r="Q1236"/>
  <c r="P1236"/>
  <c r="O1236"/>
  <c r="R1234"/>
  <c r="Q1234"/>
  <c r="Q1233" s="1"/>
  <c r="Q1232" s="1"/>
  <c r="P1234"/>
  <c r="O1234"/>
  <c r="R1229"/>
  <c r="R1228" s="1"/>
  <c r="R1227" s="1"/>
  <c r="R1226" s="1"/>
  <c r="Q1229"/>
  <c r="P1229"/>
  <c r="P1228" s="1"/>
  <c r="P1227" s="1"/>
  <c r="P1226" s="1"/>
  <c r="O1229"/>
  <c r="O1228" s="1"/>
  <c r="O1227" s="1"/>
  <c r="O1226" s="1"/>
  <c r="Q1228"/>
  <c r="Q1227" s="1"/>
  <c r="Q1226" s="1"/>
  <c r="Q1217"/>
  <c r="Q1216" s="1"/>
  <c r="Q1215" s="1"/>
  <c r="Q1214" s="1"/>
  <c r="Q1213" s="1"/>
  <c r="O1217"/>
  <c r="O1216" s="1"/>
  <c r="O1215" s="1"/>
  <c r="O1214" s="1"/>
  <c r="O1213" s="1"/>
  <c r="R1210"/>
  <c r="R1209" s="1"/>
  <c r="Q1210"/>
  <c r="Q1209" s="1"/>
  <c r="P1210"/>
  <c r="P1209" s="1"/>
  <c r="O1210"/>
  <c r="O1209" s="1"/>
  <c r="R1207"/>
  <c r="R1206" s="1"/>
  <c r="R1199" s="1"/>
  <c r="Q1207"/>
  <c r="Q1206" s="1"/>
  <c r="P1207"/>
  <c r="P1206" s="1"/>
  <c r="O1207"/>
  <c r="O1206" s="1"/>
  <c r="R1204"/>
  <c r="R1203" s="1"/>
  <c r="Q1204"/>
  <c r="Q1203" s="1"/>
  <c r="P1204"/>
  <c r="P1203" s="1"/>
  <c r="O1204"/>
  <c r="O1203" s="1"/>
  <c r="R1201"/>
  <c r="R1200" s="1"/>
  <c r="Q1201"/>
  <c r="Q1200" s="1"/>
  <c r="P1201"/>
  <c r="P1200" s="1"/>
  <c r="O1201"/>
  <c r="O1200" s="1"/>
  <c r="R1197"/>
  <c r="R1196" s="1"/>
  <c r="R1195" s="1"/>
  <c r="Q1197"/>
  <c r="Q1196" s="1"/>
  <c r="Q1195" s="1"/>
  <c r="P1197"/>
  <c r="P1196"/>
  <c r="P1195" s="1"/>
  <c r="O1197"/>
  <c r="O1196" s="1"/>
  <c r="O1195" s="1"/>
  <c r="R1188"/>
  <c r="Q1188"/>
  <c r="Q1187" s="1"/>
  <c r="Q1186" s="1"/>
  <c r="Q1185" s="1"/>
  <c r="Q1184" s="1"/>
  <c r="P1188"/>
  <c r="P1187" s="1"/>
  <c r="P1186" s="1"/>
  <c r="P1185" s="1"/>
  <c r="P1184" s="1"/>
  <c r="O1188"/>
  <c r="O1187" s="1"/>
  <c r="O1186" s="1"/>
  <c r="O1185" s="1"/>
  <c r="O1184" s="1"/>
  <c r="R1187"/>
  <c r="R1186" s="1"/>
  <c r="R1185" s="1"/>
  <c r="R1184" s="1"/>
  <c r="R1178"/>
  <c r="R1177" s="1"/>
  <c r="Q1178"/>
  <c r="Q1177" s="1"/>
  <c r="P1178"/>
  <c r="P1177" s="1"/>
  <c r="O1178"/>
  <c r="O1177" s="1"/>
  <c r="R1175"/>
  <c r="R1174" s="1"/>
  <c r="Q1175"/>
  <c r="Q1174" s="1"/>
  <c r="P1175"/>
  <c r="P1174" s="1"/>
  <c r="O1175"/>
  <c r="O1174"/>
  <c r="R1172"/>
  <c r="R1171" s="1"/>
  <c r="Q1172"/>
  <c r="P1172"/>
  <c r="P1171"/>
  <c r="O1172"/>
  <c r="O1171" s="1"/>
  <c r="Q1171"/>
  <c r="R1169"/>
  <c r="R1168" s="1"/>
  <c r="Q1169"/>
  <c r="Q1168" s="1"/>
  <c r="P1169"/>
  <c r="P1168" s="1"/>
  <c r="O1169"/>
  <c r="O1168" s="1"/>
  <c r="R1166"/>
  <c r="R1165" s="1"/>
  <c r="Q1166"/>
  <c r="P1166"/>
  <c r="P1165" s="1"/>
  <c r="O1166"/>
  <c r="O1165" s="1"/>
  <c r="Q1165"/>
  <c r="R1163"/>
  <c r="R1162" s="1"/>
  <c r="Q1163"/>
  <c r="Q1162" s="1"/>
  <c r="P1163"/>
  <c r="P1162" s="1"/>
  <c r="O1163"/>
  <c r="O1162"/>
  <c r="R1160"/>
  <c r="R1159" s="1"/>
  <c r="Q1160"/>
  <c r="P1160"/>
  <c r="P1159"/>
  <c r="O1160"/>
  <c r="O1159" s="1"/>
  <c r="Q1159"/>
  <c r="R1157"/>
  <c r="R1156" s="1"/>
  <c r="Q1157"/>
  <c r="Q1156" s="1"/>
  <c r="P1157"/>
  <c r="P1156" s="1"/>
  <c r="O1157"/>
  <c r="O1156" s="1"/>
  <c r="R1154"/>
  <c r="R1153" s="1"/>
  <c r="Q1154"/>
  <c r="P1154"/>
  <c r="P1153" s="1"/>
  <c r="O1154"/>
  <c r="O1153" s="1"/>
  <c r="Q1153"/>
  <c r="R1151"/>
  <c r="R1150" s="1"/>
  <c r="Q1151"/>
  <c r="Q1150" s="1"/>
  <c r="P1151"/>
  <c r="P1150" s="1"/>
  <c r="O1151"/>
  <c r="O1150"/>
  <c r="R1148"/>
  <c r="R1147" s="1"/>
  <c r="Q1148"/>
  <c r="Q1147" s="1"/>
  <c r="P1148"/>
  <c r="P1147" s="1"/>
  <c r="O1148"/>
  <c r="O1147" s="1"/>
  <c r="R1145"/>
  <c r="R1144" s="1"/>
  <c r="Q1145"/>
  <c r="Q1144" s="1"/>
  <c r="P1145"/>
  <c r="P1144" s="1"/>
  <c r="O1145"/>
  <c r="O1144" s="1"/>
  <c r="R1142"/>
  <c r="R1141" s="1"/>
  <c r="Q1142"/>
  <c r="P1142"/>
  <c r="P1141" s="1"/>
  <c r="O1142"/>
  <c r="O1141" s="1"/>
  <c r="Q1141"/>
  <c r="R1139"/>
  <c r="R1138" s="1"/>
  <c r="Q1139"/>
  <c r="Q1138" s="1"/>
  <c r="P1139"/>
  <c r="P1138" s="1"/>
  <c r="O1139"/>
  <c r="O1138" s="1"/>
  <c r="R1136"/>
  <c r="R1135" s="1"/>
  <c r="Q1136"/>
  <c r="Q1135" s="1"/>
  <c r="P1136"/>
  <c r="P1135" s="1"/>
  <c r="O1136"/>
  <c r="O1135" s="1"/>
  <c r="R1133"/>
  <c r="R1132" s="1"/>
  <c r="Q1133"/>
  <c r="Q1132" s="1"/>
  <c r="P1133"/>
  <c r="P1132" s="1"/>
  <c r="O1133"/>
  <c r="O1132" s="1"/>
  <c r="R1130"/>
  <c r="R1129" s="1"/>
  <c r="Q1130"/>
  <c r="P1130"/>
  <c r="P1129" s="1"/>
  <c r="O1130"/>
  <c r="O1129" s="1"/>
  <c r="Q1129"/>
  <c r="R1127"/>
  <c r="R1126" s="1"/>
  <c r="Q1127"/>
  <c r="Q1126" s="1"/>
  <c r="P1127"/>
  <c r="P1126" s="1"/>
  <c r="O1127"/>
  <c r="O1126" s="1"/>
  <c r="R1124"/>
  <c r="R1123" s="1"/>
  <c r="Q1124"/>
  <c r="Q1123" s="1"/>
  <c r="P1124"/>
  <c r="P1123" s="1"/>
  <c r="O1124"/>
  <c r="O1123" s="1"/>
  <c r="O1104" s="1"/>
  <c r="O1103" s="1"/>
  <c r="O1102" s="1"/>
  <c r="R1121"/>
  <c r="R1120" s="1"/>
  <c r="Q1121"/>
  <c r="Q1120" s="1"/>
  <c r="P1121"/>
  <c r="P1120" s="1"/>
  <c r="O1121"/>
  <c r="O1120" s="1"/>
  <c r="R1118"/>
  <c r="R1117" s="1"/>
  <c r="Q1118"/>
  <c r="P1118"/>
  <c r="P1117" s="1"/>
  <c r="O1118"/>
  <c r="O1117" s="1"/>
  <c r="Q1117"/>
  <c r="R1115"/>
  <c r="R1114" s="1"/>
  <c r="Q1115"/>
  <c r="Q1114" s="1"/>
  <c r="P1115"/>
  <c r="P1114" s="1"/>
  <c r="O1115"/>
  <c r="O1114" s="1"/>
  <c r="R1112"/>
  <c r="R1111" s="1"/>
  <c r="Q1112"/>
  <c r="Q1111" s="1"/>
  <c r="P1112"/>
  <c r="P1111" s="1"/>
  <c r="O1112"/>
  <c r="O1111" s="1"/>
  <c r="R1109"/>
  <c r="R1108" s="1"/>
  <c r="Q1109"/>
  <c r="Q1108" s="1"/>
  <c r="P1109"/>
  <c r="P1108" s="1"/>
  <c r="O1109"/>
  <c r="O1108" s="1"/>
  <c r="R1106"/>
  <c r="R1105" s="1"/>
  <c r="Q1106"/>
  <c r="P1106"/>
  <c r="P1105" s="1"/>
  <c r="O1106"/>
  <c r="O1105" s="1"/>
  <c r="Q1105"/>
  <c r="Q1104" s="1"/>
  <c r="Q1103" s="1"/>
  <c r="Q1102" s="1"/>
  <c r="R1090"/>
  <c r="R1089" s="1"/>
  <c r="R1088" s="1"/>
  <c r="R1087" s="1"/>
  <c r="R1086" s="1"/>
  <c r="Q1090"/>
  <c r="Q1089" s="1"/>
  <c r="Q1088" s="1"/>
  <c r="Q1087" s="1"/>
  <c r="Q1086" s="1"/>
  <c r="P1090"/>
  <c r="P1089" s="1"/>
  <c r="P1088" s="1"/>
  <c r="P1087" s="1"/>
  <c r="P1086" s="1"/>
  <c r="O1090"/>
  <c r="O1089" s="1"/>
  <c r="O1088" s="1"/>
  <c r="O1087" s="1"/>
  <c r="O1086" s="1"/>
  <c r="R1053"/>
  <c r="R1052" s="1"/>
  <c r="R1051" s="1"/>
  <c r="R1050" s="1"/>
  <c r="R1049" s="1"/>
  <c r="Q1053"/>
  <c r="Q1052" s="1"/>
  <c r="Q1051" s="1"/>
  <c r="Q1050" s="1"/>
  <c r="Q1049" s="1"/>
  <c r="P1053"/>
  <c r="P1052" s="1"/>
  <c r="P1051" s="1"/>
  <c r="P1050" s="1"/>
  <c r="P1049" s="1"/>
  <c r="O1053"/>
  <c r="O1052" s="1"/>
  <c r="O1051" s="1"/>
  <c r="O1050" s="1"/>
  <c r="O1049" s="1"/>
  <c r="R1044"/>
  <c r="R1043" s="1"/>
  <c r="R1042" s="1"/>
  <c r="R1041" s="1"/>
  <c r="R1040" s="1"/>
  <c r="Q1044"/>
  <c r="Q1043" s="1"/>
  <c r="Q1042" s="1"/>
  <c r="Q1041" s="1"/>
  <c r="Q1040" s="1"/>
  <c r="P1044"/>
  <c r="P1043" s="1"/>
  <c r="P1042" s="1"/>
  <c r="P1041" s="1"/>
  <c r="P1040" s="1"/>
  <c r="O1044"/>
  <c r="O1043" s="1"/>
  <c r="O1042" s="1"/>
  <c r="O1041" s="1"/>
  <c r="O1040" s="1"/>
  <c r="R1037"/>
  <c r="R1036" s="1"/>
  <c r="R1035" s="1"/>
  <c r="R1034" s="1"/>
  <c r="R1033" s="1"/>
  <c r="Q1037"/>
  <c r="Q1036" s="1"/>
  <c r="Q1035" s="1"/>
  <c r="Q1034" s="1"/>
  <c r="Q1033" s="1"/>
  <c r="P1037"/>
  <c r="P1036" s="1"/>
  <c r="P1035" s="1"/>
  <c r="P1034" s="1"/>
  <c r="P1033" s="1"/>
  <c r="O1037"/>
  <c r="O1036" s="1"/>
  <c r="O1035" s="1"/>
  <c r="O1034" s="1"/>
  <c r="O1033" s="1"/>
  <c r="R1030"/>
  <c r="R1029" s="1"/>
  <c r="R1028" s="1"/>
  <c r="R1027" s="1"/>
  <c r="Q1030"/>
  <c r="Q1029" s="1"/>
  <c r="Q1028" s="1"/>
  <c r="Q1027" s="1"/>
  <c r="P1030"/>
  <c r="P1029" s="1"/>
  <c r="P1028" s="1"/>
  <c r="P1027" s="1"/>
  <c r="O1030"/>
  <c r="O1029" s="1"/>
  <c r="O1028" s="1"/>
  <c r="O1027" s="1"/>
  <c r="R1025"/>
  <c r="R1024" s="1"/>
  <c r="R1023" s="1"/>
  <c r="R1022" s="1"/>
  <c r="Q1025"/>
  <c r="Q1024" s="1"/>
  <c r="Q1023" s="1"/>
  <c r="Q1022" s="1"/>
  <c r="P1025"/>
  <c r="P1024" s="1"/>
  <c r="P1023" s="1"/>
  <c r="P1022" s="1"/>
  <c r="O1025"/>
  <c r="O1024" s="1"/>
  <c r="O1023" s="1"/>
  <c r="O1022" s="1"/>
  <c r="R1020"/>
  <c r="R1019" s="1"/>
  <c r="R1018" s="1"/>
  <c r="Q1020"/>
  <c r="Q1019" s="1"/>
  <c r="Q1018" s="1"/>
  <c r="P1020"/>
  <c r="P1019" s="1"/>
  <c r="P1018" s="1"/>
  <c r="O1020"/>
  <c r="O1019" s="1"/>
  <c r="O1018" s="1"/>
  <c r="R1016"/>
  <c r="R1015" s="1"/>
  <c r="R1014" s="1"/>
  <c r="R1013" s="1"/>
  <c r="Q1016"/>
  <c r="Q1015" s="1"/>
  <c r="Q1014" s="1"/>
  <c r="Q1013" s="1"/>
  <c r="P1016"/>
  <c r="P1015" s="1"/>
  <c r="P1014" s="1"/>
  <c r="P1013" s="1"/>
  <c r="O1016"/>
  <c r="O1015" s="1"/>
  <c r="O1014" s="1"/>
  <c r="R1011"/>
  <c r="R1010" s="1"/>
  <c r="R1009" s="1"/>
  <c r="R1008" s="1"/>
  <c r="Q1011"/>
  <c r="Q1010" s="1"/>
  <c r="Q1009" s="1"/>
  <c r="Q1008" s="1"/>
  <c r="P1011"/>
  <c r="P1010" s="1"/>
  <c r="P1009" s="1"/>
  <c r="P1008" s="1"/>
  <c r="O1011"/>
  <c r="O1010" s="1"/>
  <c r="O1009" s="1"/>
  <c r="O1008" s="1"/>
  <c r="R1004"/>
  <c r="R1003" s="1"/>
  <c r="R1002" s="1"/>
  <c r="R1001" s="1"/>
  <c r="Q1004"/>
  <c r="Q1003" s="1"/>
  <c r="Q1002" s="1"/>
  <c r="Q1001" s="1"/>
  <c r="P1004"/>
  <c r="P1003" s="1"/>
  <c r="P1002" s="1"/>
  <c r="P1001" s="1"/>
  <c r="O1004"/>
  <c r="O1003" s="1"/>
  <c r="O1002" s="1"/>
  <c r="O1001" s="1"/>
  <c r="R999"/>
  <c r="R997"/>
  <c r="R975"/>
  <c r="R974" s="1"/>
  <c r="R973" s="1"/>
  <c r="R972" s="1"/>
  <c r="R970"/>
  <c r="R969" s="1"/>
  <c r="R968" s="1"/>
  <c r="R967" s="1"/>
  <c r="R965"/>
  <c r="R964" s="1"/>
  <c r="R963" s="1"/>
  <c r="R962" s="1"/>
  <c r="R980"/>
  <c r="R979" s="1"/>
  <c r="R978" s="1"/>
  <c r="R985"/>
  <c r="R984" s="1"/>
  <c r="R990"/>
  <c r="R989" s="1"/>
  <c r="R993"/>
  <c r="R992" s="1"/>
  <c r="R892"/>
  <c r="R891" s="1"/>
  <c r="R890" s="1"/>
  <c r="R889" s="1"/>
  <c r="R888" s="1"/>
  <c r="R899"/>
  <c r="R898" s="1"/>
  <c r="R897" s="1"/>
  <c r="R896" s="1"/>
  <c r="R895" s="1"/>
  <c r="R914"/>
  <c r="R913" s="1"/>
  <c r="R912" s="1"/>
  <c r="R911" s="1"/>
  <c r="R921"/>
  <c r="R920" s="1"/>
  <c r="R919" s="1"/>
  <c r="R918" s="1"/>
  <c r="R926"/>
  <c r="R925" s="1"/>
  <c r="R924" s="1"/>
  <c r="R923" s="1"/>
  <c r="R931"/>
  <c r="R930" s="1"/>
  <c r="R929" s="1"/>
  <c r="R928" s="1"/>
  <c r="R936"/>
  <c r="R935" s="1"/>
  <c r="R934" s="1"/>
  <c r="R933" s="1"/>
  <c r="R943"/>
  <c r="R942" s="1"/>
  <c r="R941" s="1"/>
  <c r="R940" s="1"/>
  <c r="R953"/>
  <c r="R952" s="1"/>
  <c r="R951" s="1"/>
  <c r="R950" s="1"/>
  <c r="R958"/>
  <c r="R957" s="1"/>
  <c r="R956" s="1"/>
  <c r="R955" s="1"/>
  <c r="R948"/>
  <c r="R947" s="1"/>
  <c r="R946" s="1"/>
  <c r="R945" s="1"/>
  <c r="Q999"/>
  <c r="P999"/>
  <c r="O999"/>
  <c r="Q997"/>
  <c r="P997"/>
  <c r="O997"/>
  <c r="O996" s="1"/>
  <c r="O995" s="1"/>
  <c r="Q993"/>
  <c r="Q992" s="1"/>
  <c r="P993"/>
  <c r="P992" s="1"/>
  <c r="O993"/>
  <c r="O992" s="1"/>
  <c r="Q990"/>
  <c r="Q989" s="1"/>
  <c r="P990"/>
  <c r="P989" s="1"/>
  <c r="O990"/>
  <c r="O989" s="1"/>
  <c r="Q987"/>
  <c r="O987"/>
  <c r="Q985"/>
  <c r="Q984" s="1"/>
  <c r="P985"/>
  <c r="P984" s="1"/>
  <c r="O985"/>
  <c r="Q982"/>
  <c r="O982"/>
  <c r="Q980"/>
  <c r="P980"/>
  <c r="P979" s="1"/>
  <c r="P978" s="1"/>
  <c r="O980"/>
  <c r="Q975"/>
  <c r="Q974" s="1"/>
  <c r="Q973" s="1"/>
  <c r="Q972" s="1"/>
  <c r="P975"/>
  <c r="P974" s="1"/>
  <c r="P973" s="1"/>
  <c r="P972" s="1"/>
  <c r="O975"/>
  <c r="O974" s="1"/>
  <c r="O973" s="1"/>
  <c r="O972" s="1"/>
  <c r="Q970"/>
  <c r="Q969" s="1"/>
  <c r="Q968"/>
  <c r="Q967" s="1"/>
  <c r="P970"/>
  <c r="P969" s="1"/>
  <c r="P968" s="1"/>
  <c r="P967" s="1"/>
  <c r="O970"/>
  <c r="O969" s="1"/>
  <c r="O968" s="1"/>
  <c r="O967" s="1"/>
  <c r="Q965"/>
  <c r="P965"/>
  <c r="P964" s="1"/>
  <c r="P963" s="1"/>
  <c r="P962" s="1"/>
  <c r="O965"/>
  <c r="O964"/>
  <c r="O963" s="1"/>
  <c r="O962" s="1"/>
  <c r="Q964"/>
  <c r="Q963" s="1"/>
  <c r="Q962" s="1"/>
  <c r="Q958"/>
  <c r="Q957" s="1"/>
  <c r="Q956" s="1"/>
  <c r="Q955" s="1"/>
  <c r="P958"/>
  <c r="P957"/>
  <c r="P956" s="1"/>
  <c r="P955" s="1"/>
  <c r="O958"/>
  <c r="O957"/>
  <c r="O956" s="1"/>
  <c r="O955" s="1"/>
  <c r="Q953"/>
  <c r="Q952" s="1"/>
  <c r="Q951" s="1"/>
  <c r="Q950" s="1"/>
  <c r="P953"/>
  <c r="P952" s="1"/>
  <c r="P951" s="1"/>
  <c r="P950" s="1"/>
  <c r="O953"/>
  <c r="O952"/>
  <c r="O951" s="1"/>
  <c r="O950" s="1"/>
  <c r="Q948"/>
  <c r="Q947"/>
  <c r="Q946" s="1"/>
  <c r="Q945" s="1"/>
  <c r="P948"/>
  <c r="P947" s="1"/>
  <c r="O948"/>
  <c r="O947" s="1"/>
  <c r="O946" s="1"/>
  <c r="O945" s="1"/>
  <c r="P946"/>
  <c r="P945" s="1"/>
  <c r="Q943"/>
  <c r="Q942" s="1"/>
  <c r="Q941" s="1"/>
  <c r="Q940" s="1"/>
  <c r="P943"/>
  <c r="P942" s="1"/>
  <c r="P941" s="1"/>
  <c r="P940" s="1"/>
  <c r="O943"/>
  <c r="O942" s="1"/>
  <c r="O941" s="1"/>
  <c r="O940" s="1"/>
  <c r="Q936"/>
  <c r="Q935" s="1"/>
  <c r="Q934" s="1"/>
  <c r="Q933" s="1"/>
  <c r="P936"/>
  <c r="P935" s="1"/>
  <c r="P934" s="1"/>
  <c r="P933" s="1"/>
  <c r="O936"/>
  <c r="O935" s="1"/>
  <c r="O934" s="1"/>
  <c r="O933" s="1"/>
  <c r="Q931"/>
  <c r="Q930" s="1"/>
  <c r="Q929" s="1"/>
  <c r="Q928" s="1"/>
  <c r="P931"/>
  <c r="P930" s="1"/>
  <c r="P929" s="1"/>
  <c r="P928" s="1"/>
  <c r="O931"/>
  <c r="O930" s="1"/>
  <c r="O929" s="1"/>
  <c r="O928" s="1"/>
  <c r="Q926"/>
  <c r="Q925"/>
  <c r="Q924" s="1"/>
  <c r="Q923" s="1"/>
  <c r="P926"/>
  <c r="P925" s="1"/>
  <c r="P924" s="1"/>
  <c r="P923" s="1"/>
  <c r="O926"/>
  <c r="O925" s="1"/>
  <c r="O924" s="1"/>
  <c r="O923" s="1"/>
  <c r="Q921"/>
  <c r="P921"/>
  <c r="P920" s="1"/>
  <c r="P919" s="1"/>
  <c r="P918" s="1"/>
  <c r="O921"/>
  <c r="O920" s="1"/>
  <c r="O919" s="1"/>
  <c r="O918" s="1"/>
  <c r="Q920"/>
  <c r="Q919" s="1"/>
  <c r="Q918" s="1"/>
  <c r="Q914"/>
  <c r="Q913"/>
  <c r="Q912" s="1"/>
  <c r="Q911" s="1"/>
  <c r="P914"/>
  <c r="P913" s="1"/>
  <c r="P912" s="1"/>
  <c r="P911" s="1"/>
  <c r="O914"/>
  <c r="O913" s="1"/>
  <c r="O912" s="1"/>
  <c r="O911" s="1"/>
  <c r="Q908"/>
  <c r="Q907" s="1"/>
  <c r="O908"/>
  <c r="O907" s="1"/>
  <c r="Q905"/>
  <c r="Q904"/>
  <c r="O905"/>
  <c r="O904" s="1"/>
  <c r="Q902"/>
  <c r="Q901" s="1"/>
  <c r="O902"/>
  <c r="O901" s="1"/>
  <c r="Q899"/>
  <c r="Q898" s="1"/>
  <c r="Q897" s="1"/>
  <c r="P899"/>
  <c r="P898" s="1"/>
  <c r="P897" s="1"/>
  <c r="P896" s="1"/>
  <c r="P895" s="1"/>
  <c r="O899"/>
  <c r="O898" s="1"/>
  <c r="O897" s="1"/>
  <c r="Q892"/>
  <c r="Q891" s="1"/>
  <c r="Q890" s="1"/>
  <c r="Q889" s="1"/>
  <c r="Q888" s="1"/>
  <c r="P892"/>
  <c r="P891" s="1"/>
  <c r="P890" s="1"/>
  <c r="P889" s="1"/>
  <c r="P888" s="1"/>
  <c r="O892"/>
  <c r="O891" s="1"/>
  <c r="O890" s="1"/>
  <c r="O889" s="1"/>
  <c r="O888" s="1"/>
  <c r="R883"/>
  <c r="R881" s="1"/>
  <c r="R880"/>
  <c r="R879" s="1"/>
  <c r="R877" s="1"/>
  <c r="Q883"/>
  <c r="Q882" s="1"/>
  <c r="Q880"/>
  <c r="Q879" s="1"/>
  <c r="Q877" s="1"/>
  <c r="P883"/>
  <c r="P881"/>
  <c r="O883"/>
  <c r="O882" s="1"/>
  <c r="R882"/>
  <c r="R874"/>
  <c r="R873"/>
  <c r="R872" s="1"/>
  <c r="R871" s="1"/>
  <c r="R870" s="1"/>
  <c r="Q874"/>
  <c r="Q873"/>
  <c r="Q872" s="1"/>
  <c r="Q871" s="1"/>
  <c r="Q870" s="1"/>
  <c r="P874"/>
  <c r="P873" s="1"/>
  <c r="P872" s="1"/>
  <c r="P871" s="1"/>
  <c r="P870" s="1"/>
  <c r="O874"/>
  <c r="O873" s="1"/>
  <c r="O872" s="1"/>
  <c r="O871" s="1"/>
  <c r="O870" s="1"/>
  <c r="R867"/>
  <c r="R866"/>
  <c r="R865" s="1"/>
  <c r="R864" s="1"/>
  <c r="Q867"/>
  <c r="Q866" s="1"/>
  <c r="Q865" s="1"/>
  <c r="Q864" s="1"/>
  <c r="P867"/>
  <c r="P866" s="1"/>
  <c r="P865" s="1"/>
  <c r="P864" s="1"/>
  <c r="O867"/>
  <c r="O866" s="1"/>
  <c r="O865" s="1"/>
  <c r="O864" s="1"/>
  <c r="R862"/>
  <c r="Q862"/>
  <c r="Q861" s="1"/>
  <c r="P862"/>
  <c r="P861" s="1"/>
  <c r="O862"/>
  <c r="O861" s="1"/>
  <c r="R861"/>
  <c r="R859"/>
  <c r="R858"/>
  <c r="Q859"/>
  <c r="Q858" s="1"/>
  <c r="P859"/>
  <c r="P858" s="1"/>
  <c r="O859"/>
  <c r="O858"/>
  <c r="R855"/>
  <c r="R854"/>
  <c r="R853" s="1"/>
  <c r="Q855"/>
  <c r="Q854" s="1"/>
  <c r="Q853" s="1"/>
  <c r="P855"/>
  <c r="P854" s="1"/>
  <c r="P853" s="1"/>
  <c r="O855"/>
  <c r="O854"/>
  <c r="O853" s="1"/>
  <c r="R848"/>
  <c r="R847"/>
  <c r="R846" s="1"/>
  <c r="Q848"/>
  <c r="Q847" s="1"/>
  <c r="Q846" s="1"/>
  <c r="P848"/>
  <c r="P847" s="1"/>
  <c r="P846" s="1"/>
  <c r="O848"/>
  <c r="O847" s="1"/>
  <c r="O846" s="1"/>
  <c r="R844"/>
  <c r="R843" s="1"/>
  <c r="R842" s="1"/>
  <c r="R841" s="1"/>
  <c r="Q844"/>
  <c r="Q843" s="1"/>
  <c r="Q842" s="1"/>
  <c r="Q841" s="1"/>
  <c r="P844"/>
  <c r="P843" s="1"/>
  <c r="P842" s="1"/>
  <c r="P841" s="1"/>
  <c r="O844"/>
  <c r="O843" s="1"/>
  <c r="O842" s="1"/>
  <c r="O841" s="1"/>
  <c r="R839"/>
  <c r="R838" s="1"/>
  <c r="R837" s="1"/>
  <c r="R836" s="1"/>
  <c r="Q839"/>
  <c r="Q838" s="1"/>
  <c r="Q837" s="1"/>
  <c r="Q836" s="1"/>
  <c r="P839"/>
  <c r="P838" s="1"/>
  <c r="P837" s="1"/>
  <c r="P836" s="1"/>
  <c r="O839"/>
  <c r="O838" s="1"/>
  <c r="O837" s="1"/>
  <c r="O836" s="1"/>
  <c r="R824"/>
  <c r="R823" s="1"/>
  <c r="R822" s="1"/>
  <c r="R816"/>
  <c r="R815" s="1"/>
  <c r="R814" s="1"/>
  <c r="R820"/>
  <c r="R819" s="1"/>
  <c r="R818" s="1"/>
  <c r="Q824"/>
  <c r="Q823" s="1"/>
  <c r="Q822" s="1"/>
  <c r="P824"/>
  <c r="P823" s="1"/>
  <c r="P822" s="1"/>
  <c r="O824"/>
  <c r="O823" s="1"/>
  <c r="O822" s="1"/>
  <c r="Q820"/>
  <c r="Q819" s="1"/>
  <c r="Q818" s="1"/>
  <c r="P820"/>
  <c r="P819" s="1"/>
  <c r="P818" s="1"/>
  <c r="O820"/>
  <c r="O819" s="1"/>
  <c r="O818" s="1"/>
  <c r="Q816"/>
  <c r="Q815" s="1"/>
  <c r="Q814" s="1"/>
  <c r="Q813" s="1"/>
  <c r="P816"/>
  <c r="P815" s="1"/>
  <c r="P814" s="1"/>
  <c r="O816"/>
  <c r="O815" s="1"/>
  <c r="O814" s="1"/>
  <c r="R807"/>
  <c r="R806" s="1"/>
  <c r="Q807"/>
  <c r="Q806" s="1"/>
  <c r="P807"/>
  <c r="P806" s="1"/>
  <c r="O807"/>
  <c r="O806" s="1"/>
  <c r="R804"/>
  <c r="R803" s="1"/>
  <c r="Q804"/>
  <c r="Q803" s="1"/>
  <c r="P804"/>
  <c r="P803" s="1"/>
  <c r="O804"/>
  <c r="O803" s="1"/>
  <c r="R797"/>
  <c r="R796" s="1"/>
  <c r="R795" s="1"/>
  <c r="R794" s="1"/>
  <c r="R793" s="1"/>
  <c r="Q797"/>
  <c r="Q796" s="1"/>
  <c r="Q795" s="1"/>
  <c r="Q794" s="1"/>
  <c r="Q793" s="1"/>
  <c r="P797"/>
  <c r="P796" s="1"/>
  <c r="P795" s="1"/>
  <c r="P794" s="1"/>
  <c r="P793" s="1"/>
  <c r="O797"/>
  <c r="O796" s="1"/>
  <c r="O795" s="1"/>
  <c r="O794" s="1"/>
  <c r="O793" s="1"/>
  <c r="R790"/>
  <c r="R789" s="1"/>
  <c r="Q790"/>
  <c r="Q789" s="1"/>
  <c r="P790"/>
  <c r="P789" s="1"/>
  <c r="O790"/>
  <c r="O789" s="1"/>
  <c r="R787"/>
  <c r="R786" s="1"/>
  <c r="Q787"/>
  <c r="Q786" s="1"/>
  <c r="P787"/>
  <c r="P786" s="1"/>
  <c r="O787"/>
  <c r="O786" s="1"/>
  <c r="R784"/>
  <c r="R783" s="1"/>
  <c r="Q784"/>
  <c r="Q783" s="1"/>
  <c r="P784"/>
  <c r="P783" s="1"/>
  <c r="O784"/>
  <c r="O783" s="1"/>
  <c r="R781"/>
  <c r="R780" s="1"/>
  <c r="Q781"/>
  <c r="Q780" s="1"/>
  <c r="P781"/>
  <c r="P780" s="1"/>
  <c r="O781"/>
  <c r="O780" s="1"/>
  <c r="R778"/>
  <c r="R777" s="1"/>
  <c r="Q778"/>
  <c r="Q777" s="1"/>
  <c r="P778"/>
  <c r="P777"/>
  <c r="O778"/>
  <c r="O777" s="1"/>
  <c r="R775"/>
  <c r="R774" s="1"/>
  <c r="Q775"/>
  <c r="Q774" s="1"/>
  <c r="P775"/>
  <c r="P774" s="1"/>
  <c r="O775"/>
  <c r="O774"/>
  <c r="R772"/>
  <c r="R771"/>
  <c r="Q772"/>
  <c r="Q771" s="1"/>
  <c r="P772"/>
  <c r="P771" s="1"/>
  <c r="O772"/>
  <c r="O771" s="1"/>
  <c r="R763"/>
  <c r="R762" s="1"/>
  <c r="R761" s="1"/>
  <c r="R760" s="1"/>
  <c r="R759" s="1"/>
  <c r="Q763"/>
  <c r="Q762" s="1"/>
  <c r="Q761" s="1"/>
  <c r="Q760" s="1"/>
  <c r="Q759" s="1"/>
  <c r="P763"/>
  <c r="P762" s="1"/>
  <c r="P761" s="1"/>
  <c r="P760" s="1"/>
  <c r="P759" s="1"/>
  <c r="O763"/>
  <c r="O762" s="1"/>
  <c r="O761" s="1"/>
  <c r="O760" s="1"/>
  <c r="O759" s="1"/>
  <c r="R756"/>
  <c r="R755" s="1"/>
  <c r="R754" s="1"/>
  <c r="R753" s="1"/>
  <c r="R752" s="1"/>
  <c r="Q756"/>
  <c r="Q755" s="1"/>
  <c r="Q754" s="1"/>
  <c r="Q753" s="1"/>
  <c r="Q752" s="1"/>
  <c r="P756"/>
  <c r="P755" s="1"/>
  <c r="P754" s="1"/>
  <c r="P753" s="1"/>
  <c r="P752" s="1"/>
  <c r="O756"/>
  <c r="O755" s="1"/>
  <c r="O754" s="1"/>
  <c r="O753" s="1"/>
  <c r="O752" s="1"/>
  <c r="R749"/>
  <c r="R748" s="1"/>
  <c r="R747" s="1"/>
  <c r="R746" s="1"/>
  <c r="Q749"/>
  <c r="Q748" s="1"/>
  <c r="Q747" s="1"/>
  <c r="Q746" s="1"/>
  <c r="P749"/>
  <c r="P748" s="1"/>
  <c r="P747" s="1"/>
  <c r="P746" s="1"/>
  <c r="O749"/>
  <c r="O748" s="1"/>
  <c r="O747" s="1"/>
  <c r="O746" s="1"/>
  <c r="R743"/>
  <c r="R742" s="1"/>
  <c r="R741" s="1"/>
  <c r="R740" s="1"/>
  <c r="Q743"/>
  <c r="Q742" s="1"/>
  <c r="Q741" s="1"/>
  <c r="Q740" s="1"/>
  <c r="P743"/>
  <c r="P742" s="1"/>
  <c r="P741" s="1"/>
  <c r="P740" s="1"/>
  <c r="O743"/>
  <c r="O742" s="1"/>
  <c r="O741" s="1"/>
  <c r="O740" s="1"/>
  <c r="R735"/>
  <c r="R734" s="1"/>
  <c r="Q735"/>
  <c r="Q734" s="1"/>
  <c r="P735"/>
  <c r="P734" s="1"/>
  <c r="O735"/>
  <c r="O734" s="1"/>
  <c r="R725"/>
  <c r="R724" s="1"/>
  <c r="R723" s="1"/>
  <c r="R722" s="1"/>
  <c r="R721" s="1"/>
  <c r="Q725"/>
  <c r="Q724" s="1"/>
  <c r="Q723" s="1"/>
  <c r="Q722" s="1"/>
  <c r="Q721" s="1"/>
  <c r="P725"/>
  <c r="P724" s="1"/>
  <c r="P723" s="1"/>
  <c r="P722" s="1"/>
  <c r="P721" s="1"/>
  <c r="O725"/>
  <c r="O724" s="1"/>
  <c r="O723" s="1"/>
  <c r="O722" s="1"/>
  <c r="O721" s="1"/>
  <c r="R718"/>
  <c r="R717" s="1"/>
  <c r="R716" s="1"/>
  <c r="R715" s="1"/>
  <c r="Q718"/>
  <c r="Q717" s="1"/>
  <c r="Q716" s="1"/>
  <c r="Q715" s="1"/>
  <c r="P718"/>
  <c r="P717" s="1"/>
  <c r="P716" s="1"/>
  <c r="P715" s="1"/>
  <c r="O718"/>
  <c r="O717" s="1"/>
  <c r="O716" s="1"/>
  <c r="O715" s="1"/>
  <c r="R710"/>
  <c r="R709" s="1"/>
  <c r="Q710"/>
  <c r="Q709" s="1"/>
  <c r="P710"/>
  <c r="P709" s="1"/>
  <c r="P708" s="1"/>
  <c r="O710"/>
  <c r="O709" s="1"/>
  <c r="Q702"/>
  <c r="O702"/>
  <c r="Q700"/>
  <c r="O700"/>
  <c r="Q698"/>
  <c r="O698"/>
  <c r="R696"/>
  <c r="R695" s="1"/>
  <c r="R694" s="1"/>
  <c r="Q696"/>
  <c r="P696"/>
  <c r="P695" s="1"/>
  <c r="P694" s="1"/>
  <c r="O696"/>
  <c r="R687"/>
  <c r="Q687"/>
  <c r="Q686" s="1"/>
  <c r="Q685" s="1"/>
  <c r="P687"/>
  <c r="P686" s="1"/>
  <c r="P685" s="1"/>
  <c r="O687"/>
  <c r="O686" s="1"/>
  <c r="O685" s="1"/>
  <c r="R686"/>
  <c r="R685" s="1"/>
  <c r="R683"/>
  <c r="R682" s="1"/>
  <c r="Q683"/>
  <c r="Q682" s="1"/>
  <c r="P683"/>
  <c r="P682" s="1"/>
  <c r="O683"/>
  <c r="O682" s="1"/>
  <c r="R680"/>
  <c r="R679" s="1"/>
  <c r="Q680"/>
  <c r="Q679" s="1"/>
  <c r="P680"/>
  <c r="P679" s="1"/>
  <c r="O680"/>
  <c r="O679" s="1"/>
  <c r="R667"/>
  <c r="Q667"/>
  <c r="P667"/>
  <c r="O667"/>
  <c r="R665"/>
  <c r="Q665"/>
  <c r="P665"/>
  <c r="O665"/>
  <c r="R663"/>
  <c r="Q663"/>
  <c r="P663"/>
  <c r="O663"/>
  <c r="R661"/>
  <c r="R660" s="1"/>
  <c r="R659" s="1"/>
  <c r="Q661"/>
  <c r="Q660" s="1"/>
  <c r="Q659" s="1"/>
  <c r="P661"/>
  <c r="P660" s="1"/>
  <c r="P659" s="1"/>
  <c r="O661"/>
  <c r="O660" s="1"/>
  <c r="O659" s="1"/>
  <c r="R657"/>
  <c r="R656" s="1"/>
  <c r="R655" s="1"/>
  <c r="Q657"/>
  <c r="Q656" s="1"/>
  <c r="Q655" s="1"/>
  <c r="P657"/>
  <c r="P656" s="1"/>
  <c r="P655" s="1"/>
  <c r="O657"/>
  <c r="O656" s="1"/>
  <c r="O655" s="1"/>
  <c r="Q653"/>
  <c r="Q652" s="1"/>
  <c r="Q651" s="1"/>
  <c r="R653"/>
  <c r="R652" s="1"/>
  <c r="R651" s="1"/>
  <c r="P653"/>
  <c r="P652" s="1"/>
  <c r="P651" s="1"/>
  <c r="O653"/>
  <c r="O652" s="1"/>
  <c r="O651" s="1"/>
  <c r="R646"/>
  <c r="R645" s="1"/>
  <c r="R644" s="1"/>
  <c r="Q646"/>
  <c r="Q645" s="1"/>
  <c r="Q644" s="1"/>
  <c r="P646"/>
  <c r="P645" s="1"/>
  <c r="P644" s="1"/>
  <c r="O646"/>
  <c r="O645" s="1"/>
  <c r="O644" s="1"/>
  <c r="R642"/>
  <c r="Q642"/>
  <c r="Q641" s="1"/>
  <c r="Q640" s="1"/>
  <c r="P642"/>
  <c r="P641" s="1"/>
  <c r="P640" s="1"/>
  <c r="O642"/>
  <c r="O641" s="1"/>
  <c r="O640" s="1"/>
  <c r="R641"/>
  <c r="R640" s="1"/>
  <c r="R635"/>
  <c r="R634" s="1"/>
  <c r="R633" s="1"/>
  <c r="R632" s="1"/>
  <c r="Q635"/>
  <c r="Q634" s="1"/>
  <c r="Q633" s="1"/>
  <c r="Q632" s="1"/>
  <c r="P635"/>
  <c r="P634" s="1"/>
  <c r="P633" s="1"/>
  <c r="P632" s="1"/>
  <c r="O635"/>
  <c r="O634" s="1"/>
  <c r="O633" s="1"/>
  <c r="O632" s="1"/>
  <c r="R613"/>
  <c r="R612" s="1"/>
  <c r="R611" s="1"/>
  <c r="Q613"/>
  <c r="Q612" s="1"/>
  <c r="Q611" s="1"/>
  <c r="Q605"/>
  <c r="Q604" s="1"/>
  <c r="Q603" s="1"/>
  <c r="Q609"/>
  <c r="Q608" s="1"/>
  <c r="Q607" s="1"/>
  <c r="Q540"/>
  <c r="Q539"/>
  <c r="Q538" s="1"/>
  <c r="Q545"/>
  <c r="Q544" s="1"/>
  <c r="Q543" s="1"/>
  <c r="Q550"/>
  <c r="Q549" s="1"/>
  <c r="Q548" s="1"/>
  <c r="Q564"/>
  <c r="Q563" s="1"/>
  <c r="Q562" s="1"/>
  <c r="Q561" s="1"/>
  <c r="Q571"/>
  <c r="Q570" s="1"/>
  <c r="Q569" s="1"/>
  <c r="Q575"/>
  <c r="Q574" s="1"/>
  <c r="Q573" s="1"/>
  <c r="Q579"/>
  <c r="Q578" s="1"/>
  <c r="Q577" s="1"/>
  <c r="Q598"/>
  <c r="Q597" s="1"/>
  <c r="Q596" s="1"/>
  <c r="Q595" s="1"/>
  <c r="P613"/>
  <c r="P612" s="1"/>
  <c r="P611" s="1"/>
  <c r="O613"/>
  <c r="O612" s="1"/>
  <c r="O611" s="1"/>
  <c r="R609"/>
  <c r="R608" s="1"/>
  <c r="R607" s="1"/>
  <c r="P609"/>
  <c r="P608" s="1"/>
  <c r="P607" s="1"/>
  <c r="O609"/>
  <c r="O608" s="1"/>
  <c r="O607" s="1"/>
  <c r="R605"/>
  <c r="R604" s="1"/>
  <c r="R603" s="1"/>
  <c r="P605"/>
  <c r="P604" s="1"/>
  <c r="P603" s="1"/>
  <c r="O605"/>
  <c r="O604" s="1"/>
  <c r="O603" s="1"/>
  <c r="R598"/>
  <c r="R597" s="1"/>
  <c r="R596" s="1"/>
  <c r="R595" s="1"/>
  <c r="P598"/>
  <c r="P597" s="1"/>
  <c r="P596" s="1"/>
  <c r="P595" s="1"/>
  <c r="O598"/>
  <c r="O597" s="1"/>
  <c r="O596" s="1"/>
  <c r="O595" s="1"/>
  <c r="R579"/>
  <c r="R578" s="1"/>
  <c r="R577" s="1"/>
  <c r="P579"/>
  <c r="P578" s="1"/>
  <c r="P577" s="1"/>
  <c r="O579"/>
  <c r="O578" s="1"/>
  <c r="O577" s="1"/>
  <c r="R575"/>
  <c r="R574" s="1"/>
  <c r="R573" s="1"/>
  <c r="P575"/>
  <c r="P574" s="1"/>
  <c r="P573" s="1"/>
  <c r="O575"/>
  <c r="O574" s="1"/>
  <c r="O573" s="1"/>
  <c r="R571"/>
  <c r="R570" s="1"/>
  <c r="R569" s="1"/>
  <c r="P571"/>
  <c r="P570" s="1"/>
  <c r="P569" s="1"/>
  <c r="O571"/>
  <c r="O570" s="1"/>
  <c r="O569" s="1"/>
  <c r="O564"/>
  <c r="O563" s="1"/>
  <c r="O562" s="1"/>
  <c r="O561" s="1"/>
  <c r="R550"/>
  <c r="R549" s="1"/>
  <c r="R548" s="1"/>
  <c r="P550"/>
  <c r="P549" s="1"/>
  <c r="P548" s="1"/>
  <c r="O550"/>
  <c r="O549" s="1"/>
  <c r="O548" s="1"/>
  <c r="R545"/>
  <c r="R544" s="1"/>
  <c r="R543" s="1"/>
  <c r="P545"/>
  <c r="P544" s="1"/>
  <c r="P543" s="1"/>
  <c r="O545"/>
  <c r="O544" s="1"/>
  <c r="O543" s="1"/>
  <c r="R540"/>
  <c r="R539" s="1"/>
  <c r="R538" s="1"/>
  <c r="P540"/>
  <c r="P539" s="1"/>
  <c r="P538" s="1"/>
  <c r="O540"/>
  <c r="O539" s="1"/>
  <c r="O538" s="1"/>
  <c r="R531"/>
  <c r="R530" s="1"/>
  <c r="R529" s="1"/>
  <c r="R528" s="1"/>
  <c r="R527" s="1"/>
  <c r="Q531"/>
  <c r="Q530" s="1"/>
  <c r="Q529" s="1"/>
  <c r="Q528" s="1"/>
  <c r="Q527" s="1"/>
  <c r="P531"/>
  <c r="P530" s="1"/>
  <c r="P529" s="1"/>
  <c r="P528" s="1"/>
  <c r="P527" s="1"/>
  <c r="O531"/>
  <c r="O530" s="1"/>
  <c r="O529" s="1"/>
  <c r="O528" s="1"/>
  <c r="O527" s="1"/>
  <c r="Q523"/>
  <c r="Q522" s="1"/>
  <c r="O523"/>
  <c r="O522" s="1"/>
  <c r="Q520"/>
  <c r="Q519" s="1"/>
  <c r="O520"/>
  <c r="O519" s="1"/>
  <c r="R517"/>
  <c r="R516" s="1"/>
  <c r="R515" s="1"/>
  <c r="R514" s="1"/>
  <c r="Q517"/>
  <c r="Q516" s="1"/>
  <c r="P517"/>
  <c r="P516" s="1"/>
  <c r="P515" s="1"/>
  <c r="P514" s="1"/>
  <c r="O517"/>
  <c r="O516" s="1"/>
  <c r="R511"/>
  <c r="R510" s="1"/>
  <c r="R509" s="1"/>
  <c r="R508" s="1"/>
  <c r="Q511"/>
  <c r="Q510" s="1"/>
  <c r="Q509" s="1"/>
  <c r="Q508" s="1"/>
  <c r="P511"/>
  <c r="P510" s="1"/>
  <c r="P509" s="1"/>
  <c r="P508" s="1"/>
  <c r="O511"/>
  <c r="O510" s="1"/>
  <c r="O509" s="1"/>
  <c r="O508" s="1"/>
  <c r="R500"/>
  <c r="R499" s="1"/>
  <c r="R498" s="1"/>
  <c r="Q500"/>
  <c r="Q499" s="1"/>
  <c r="Q498" s="1"/>
  <c r="P500"/>
  <c r="P499" s="1"/>
  <c r="P498" s="1"/>
  <c r="O500"/>
  <c r="O499" s="1"/>
  <c r="O498" s="1"/>
  <c r="R496"/>
  <c r="R495" s="1"/>
  <c r="R494" s="1"/>
  <c r="Q496"/>
  <c r="Q495"/>
  <c r="Q494" s="1"/>
  <c r="P496"/>
  <c r="P495"/>
  <c r="P494" s="1"/>
  <c r="O496"/>
  <c r="O495" s="1"/>
  <c r="O494" s="1"/>
  <c r="R491"/>
  <c r="R490" s="1"/>
  <c r="R476" s="1"/>
  <c r="Q491"/>
  <c r="Q490" s="1"/>
  <c r="P491"/>
  <c r="P490" s="1"/>
  <c r="O491"/>
  <c r="O490"/>
  <c r="R488"/>
  <c r="R487" s="1"/>
  <c r="Q488"/>
  <c r="Q487" s="1"/>
  <c r="P488"/>
  <c r="P487" s="1"/>
  <c r="O488"/>
  <c r="O487" s="1"/>
  <c r="R485"/>
  <c r="R484" s="1"/>
  <c r="Q485"/>
  <c r="Q484" s="1"/>
  <c r="P485"/>
  <c r="P484" s="1"/>
  <c r="O485"/>
  <c r="O484" s="1"/>
  <c r="R481"/>
  <c r="R480" s="1"/>
  <c r="Q481"/>
  <c r="Q480" s="1"/>
  <c r="P481"/>
  <c r="P480" s="1"/>
  <c r="O481"/>
  <c r="O480" s="1"/>
  <c r="R478"/>
  <c r="R477" s="1"/>
  <c r="Q478"/>
  <c r="Q477" s="1"/>
  <c r="P478"/>
  <c r="P477" s="1"/>
  <c r="O478"/>
  <c r="O477" s="1"/>
  <c r="R473"/>
  <c r="R472" s="1"/>
  <c r="Q473"/>
  <c r="Q472" s="1"/>
  <c r="P473"/>
  <c r="P472" s="1"/>
  <c r="O473"/>
  <c r="O472" s="1"/>
  <c r="R470"/>
  <c r="R469" s="1"/>
  <c r="Q470"/>
  <c r="Q469" s="1"/>
  <c r="P470"/>
  <c r="P469" s="1"/>
  <c r="O470"/>
  <c r="O469" s="1"/>
  <c r="R467"/>
  <c r="R466" s="1"/>
  <c r="Q467"/>
  <c r="Q466" s="1"/>
  <c r="P467"/>
  <c r="P466" s="1"/>
  <c r="O467"/>
  <c r="O466" s="1"/>
  <c r="R463"/>
  <c r="R462" s="1"/>
  <c r="Q463"/>
  <c r="Q462" s="1"/>
  <c r="P463"/>
  <c r="P462" s="1"/>
  <c r="O463"/>
  <c r="O462" s="1"/>
  <c r="R460"/>
  <c r="R459" s="1"/>
  <c r="Q460"/>
  <c r="Q459" s="1"/>
  <c r="P460"/>
  <c r="P459" s="1"/>
  <c r="O460"/>
  <c r="O459" s="1"/>
  <c r="R453"/>
  <c r="R452" s="1"/>
  <c r="R451" s="1"/>
  <c r="Q453"/>
  <c r="Q452" s="1"/>
  <c r="Q451" s="1"/>
  <c r="P453"/>
  <c r="P452" s="1"/>
  <c r="P451" s="1"/>
  <c r="O453"/>
  <c r="O452" s="1"/>
  <c r="O451" s="1"/>
  <c r="R449"/>
  <c r="R448" s="1"/>
  <c r="R447" s="1"/>
  <c r="R446" s="1"/>
  <c r="R445" s="1"/>
  <c r="Q449"/>
  <c r="Q448" s="1"/>
  <c r="Q447" s="1"/>
  <c r="P449"/>
  <c r="P448" s="1"/>
  <c r="P447" s="1"/>
  <c r="P446" s="1"/>
  <c r="P445" s="1"/>
  <c r="O449"/>
  <c r="O448" s="1"/>
  <c r="O447" s="1"/>
  <c r="R442"/>
  <c r="R441" s="1"/>
  <c r="R440" s="1"/>
  <c r="R439" s="1"/>
  <c r="Q442"/>
  <c r="Q441" s="1"/>
  <c r="Q440" s="1"/>
  <c r="Q439" s="1"/>
  <c r="P442"/>
  <c r="P441" s="1"/>
  <c r="P440" s="1"/>
  <c r="P439" s="1"/>
  <c r="O442"/>
  <c r="O441" s="1"/>
  <c r="O440" s="1"/>
  <c r="O439" s="1"/>
  <c r="Q437"/>
  <c r="Q436" s="1"/>
  <c r="Q435" s="1"/>
  <c r="Q434" s="1"/>
  <c r="O437"/>
  <c r="O436" s="1"/>
  <c r="O435" s="1"/>
  <c r="O434" s="1"/>
  <c r="T434"/>
  <c r="R434"/>
  <c r="P434"/>
  <c r="R428"/>
  <c r="R427" s="1"/>
  <c r="R426" s="1"/>
  <c r="Q428"/>
  <c r="Q427" s="1"/>
  <c r="Q426" s="1"/>
  <c r="P428"/>
  <c r="P427" s="1"/>
  <c r="P426" s="1"/>
  <c r="O428"/>
  <c r="O427" s="1"/>
  <c r="O426" s="1"/>
  <c r="R424"/>
  <c r="R423" s="1"/>
  <c r="R422" s="1"/>
  <c r="Q424"/>
  <c r="Q423" s="1"/>
  <c r="Q422" s="1"/>
  <c r="P424"/>
  <c r="P423" s="1"/>
  <c r="P422" s="1"/>
  <c r="O424"/>
  <c r="O423" s="1"/>
  <c r="O422" s="1"/>
  <c r="R420"/>
  <c r="R419" s="1"/>
  <c r="R418" s="1"/>
  <c r="R417" s="1"/>
  <c r="Q420"/>
  <c r="Q419" s="1"/>
  <c r="Q418" s="1"/>
  <c r="Q417" s="1"/>
  <c r="Q416" s="1"/>
  <c r="P420"/>
  <c r="P419" s="1"/>
  <c r="P418" s="1"/>
  <c r="O420"/>
  <c r="O419" s="1"/>
  <c r="O418" s="1"/>
  <c r="Q411"/>
  <c r="O411"/>
  <c r="Q409"/>
  <c r="O409"/>
  <c r="Q407"/>
  <c r="O407"/>
  <c r="O406" s="1"/>
  <c r="T406"/>
  <c r="R406"/>
  <c r="P406"/>
  <c r="R404"/>
  <c r="R403" s="1"/>
  <c r="R402" s="1"/>
  <c r="Q404"/>
  <c r="Q403" s="1"/>
  <c r="Q402" s="1"/>
  <c r="P404"/>
  <c r="P403" s="1"/>
  <c r="P402" s="1"/>
  <c r="O404"/>
  <c r="O403" s="1"/>
  <c r="O402" s="1"/>
  <c r="R400"/>
  <c r="R399" s="1"/>
  <c r="R398" s="1"/>
  <c r="R397" s="1"/>
  <c r="Q400"/>
  <c r="Q399" s="1"/>
  <c r="Q398" s="1"/>
  <c r="P400"/>
  <c r="P399" s="1"/>
  <c r="P398" s="1"/>
  <c r="P397" s="1"/>
  <c r="P396" s="1"/>
  <c r="O400"/>
  <c r="O399" s="1"/>
  <c r="O398" s="1"/>
  <c r="R393"/>
  <c r="R391" s="1"/>
  <c r="R390" s="1"/>
  <c r="Q393"/>
  <c r="Q392" s="1"/>
  <c r="Q391" s="1"/>
  <c r="Q390" s="1"/>
  <c r="P393"/>
  <c r="P392" s="1"/>
  <c r="O393"/>
  <c r="O392" s="1"/>
  <c r="O391" s="1"/>
  <c r="O390" s="1"/>
  <c r="R392"/>
  <c r="R388"/>
  <c r="R387" s="1"/>
  <c r="R386"/>
  <c r="R385" s="1"/>
  <c r="Q388"/>
  <c r="Q387" s="1"/>
  <c r="Q386" s="1"/>
  <c r="Q385" s="1"/>
  <c r="P388"/>
  <c r="P387" s="1"/>
  <c r="P386" s="1"/>
  <c r="P385" s="1"/>
  <c r="O388"/>
  <c r="O387" s="1"/>
  <c r="O386" s="1"/>
  <c r="O385" s="1"/>
  <c r="R383"/>
  <c r="R382" s="1"/>
  <c r="R381" s="1"/>
  <c r="R380" s="1"/>
  <c r="Q383"/>
  <c r="Q382" s="1"/>
  <c r="Q381" s="1"/>
  <c r="Q380" s="1"/>
  <c r="P383"/>
  <c r="P382" s="1"/>
  <c r="P381" s="1"/>
  <c r="P380" s="1"/>
  <c r="O383"/>
  <c r="O382" s="1"/>
  <c r="O381"/>
  <c r="O380" s="1"/>
  <c r="R374"/>
  <c r="R373" s="1"/>
  <c r="R372"/>
  <c r="R371" s="1"/>
  <c r="Q374"/>
  <c r="Q373" s="1"/>
  <c r="Q372" s="1"/>
  <c r="Q371" s="1"/>
  <c r="P374"/>
  <c r="P373" s="1"/>
  <c r="P372" s="1"/>
  <c r="P371" s="1"/>
  <c r="O374"/>
  <c r="O373" s="1"/>
  <c r="O372" s="1"/>
  <c r="O371" s="1"/>
  <c r="R366"/>
  <c r="Q366"/>
  <c r="Q365" s="1"/>
  <c r="Q364" s="1"/>
  <c r="Q363" s="1"/>
  <c r="Q362" s="1"/>
  <c r="Q361" s="1"/>
  <c r="P366"/>
  <c r="P365" s="1"/>
  <c r="P364" s="1"/>
  <c r="P363" s="1"/>
  <c r="P362" s="1"/>
  <c r="P361" s="1"/>
  <c r="O366"/>
  <c r="O365" s="1"/>
  <c r="O364" s="1"/>
  <c r="O363" s="1"/>
  <c r="O362" s="1"/>
  <c r="O361" s="1"/>
  <c r="R365"/>
  <c r="R364" s="1"/>
  <c r="R363" s="1"/>
  <c r="R362" s="1"/>
  <c r="R361" s="1"/>
  <c r="R358"/>
  <c r="Q358"/>
  <c r="P358"/>
  <c r="O358"/>
  <c r="R356"/>
  <c r="Q356"/>
  <c r="P356"/>
  <c r="O356"/>
  <c r="R354"/>
  <c r="R353" s="1"/>
  <c r="Q354"/>
  <c r="Q353" s="1"/>
  <c r="Q352" s="1"/>
  <c r="P354"/>
  <c r="O354"/>
  <c r="R352"/>
  <c r="R350"/>
  <c r="R349" s="1"/>
  <c r="R348" s="1"/>
  <c r="Q350"/>
  <c r="Q349" s="1"/>
  <c r="Q348" s="1"/>
  <c r="P350"/>
  <c r="P349" s="1"/>
  <c r="P348" s="1"/>
  <c r="O350"/>
  <c r="O349" s="1"/>
  <c r="O348" s="1"/>
  <c r="R345"/>
  <c r="R344" s="1"/>
  <c r="R339"/>
  <c r="R338" s="1"/>
  <c r="R342"/>
  <c r="R341" s="1"/>
  <c r="R334"/>
  <c r="R333" s="1"/>
  <c r="R332" s="1"/>
  <c r="R331" s="1"/>
  <c r="R328"/>
  <c r="R327" s="1"/>
  <c r="R326" s="1"/>
  <c r="R325" s="1"/>
  <c r="R309"/>
  <c r="R308" s="1"/>
  <c r="R312"/>
  <c r="R311" s="1"/>
  <c r="R315"/>
  <c r="R314" s="1"/>
  <c r="R318"/>
  <c r="R317" s="1"/>
  <c r="R321"/>
  <c r="R320" s="1"/>
  <c r="Q345"/>
  <c r="Q344" s="1"/>
  <c r="P345"/>
  <c r="P344" s="1"/>
  <c r="O345"/>
  <c r="O344" s="1"/>
  <c r="Q342"/>
  <c r="Q341" s="1"/>
  <c r="P342"/>
  <c r="P341" s="1"/>
  <c r="O342"/>
  <c r="O341" s="1"/>
  <c r="Q339"/>
  <c r="Q338" s="1"/>
  <c r="P339"/>
  <c r="P338" s="1"/>
  <c r="O339"/>
  <c r="O338" s="1"/>
  <c r="Q334"/>
  <c r="Q333" s="1"/>
  <c r="Q332" s="1"/>
  <c r="Q331" s="1"/>
  <c r="P334"/>
  <c r="P333" s="1"/>
  <c r="P332" s="1"/>
  <c r="P331" s="1"/>
  <c r="O334"/>
  <c r="O333" s="1"/>
  <c r="O332" s="1"/>
  <c r="O331" s="1"/>
  <c r="Q328"/>
  <c r="Q327" s="1"/>
  <c r="Q326" s="1"/>
  <c r="Q325" s="1"/>
  <c r="P328"/>
  <c r="P327" s="1"/>
  <c r="P326" s="1"/>
  <c r="P325" s="1"/>
  <c r="O328"/>
  <c r="O327" s="1"/>
  <c r="O326" s="1"/>
  <c r="O325" s="1"/>
  <c r="Q321"/>
  <c r="Q320" s="1"/>
  <c r="P321"/>
  <c r="P320" s="1"/>
  <c r="O321"/>
  <c r="O320"/>
  <c r="Q318"/>
  <c r="Q317" s="1"/>
  <c r="P318"/>
  <c r="P317" s="1"/>
  <c r="O318"/>
  <c r="O317" s="1"/>
  <c r="Q315"/>
  <c r="Q314" s="1"/>
  <c r="P315"/>
  <c r="P314" s="1"/>
  <c r="O315"/>
  <c r="O314" s="1"/>
  <c r="Q312"/>
  <c r="Q311" s="1"/>
  <c r="P312"/>
  <c r="P311" s="1"/>
  <c r="O312"/>
  <c r="O311" s="1"/>
  <c r="Q309"/>
  <c r="Q308" s="1"/>
  <c r="P309"/>
  <c r="P308" s="1"/>
  <c r="O309"/>
  <c r="O308" s="1"/>
  <c r="Q305"/>
  <c r="Q304" s="1"/>
  <c r="Q303" s="1"/>
  <c r="O305"/>
  <c r="O304" s="1"/>
  <c r="O303" s="1"/>
  <c r="R295"/>
  <c r="R293" s="1"/>
  <c r="R292" s="1"/>
  <c r="R291" s="1"/>
  <c r="R289" s="1"/>
  <c r="Q295"/>
  <c r="Q294" s="1"/>
  <c r="Q293" s="1"/>
  <c r="Q292" s="1"/>
  <c r="Q291" s="1"/>
  <c r="Q289" s="1"/>
  <c r="P295"/>
  <c r="P293" s="1"/>
  <c r="P292" s="1"/>
  <c r="P291" s="1"/>
  <c r="P289" s="1"/>
  <c r="O295"/>
  <c r="O294" s="1"/>
  <c r="O293" s="1"/>
  <c r="O292" s="1"/>
  <c r="O291" s="1"/>
  <c r="O289" s="1"/>
  <c r="R286"/>
  <c r="R285" s="1"/>
  <c r="R284" s="1"/>
  <c r="R283" s="1"/>
  <c r="R282" s="1"/>
  <c r="Q286"/>
  <c r="Q285" s="1"/>
  <c r="Q284" s="1"/>
  <c r="Q283" s="1"/>
  <c r="Q282" s="1"/>
  <c r="P286"/>
  <c r="P285" s="1"/>
  <c r="P284" s="1"/>
  <c r="P283" s="1"/>
  <c r="P282" s="1"/>
  <c r="O286"/>
  <c r="O285" s="1"/>
  <c r="O284" s="1"/>
  <c r="O283" s="1"/>
  <c r="O282" s="1"/>
  <c r="R279"/>
  <c r="Q279"/>
  <c r="P279"/>
  <c r="O279"/>
  <c r="R277"/>
  <c r="Q277"/>
  <c r="P277"/>
  <c r="O277"/>
  <c r="R275"/>
  <c r="Q275"/>
  <c r="Q274" s="1"/>
  <c r="Q273" s="1"/>
  <c r="P275"/>
  <c r="P274" s="1"/>
  <c r="P273" s="1"/>
  <c r="O275"/>
  <c r="O274" s="1"/>
  <c r="O273" s="1"/>
  <c r="R274"/>
  <c r="R273" s="1"/>
  <c r="R271"/>
  <c r="R270" s="1"/>
  <c r="R269" s="1"/>
  <c r="Q271"/>
  <c r="Q270" s="1"/>
  <c r="Q269" s="1"/>
  <c r="P271"/>
  <c r="P270" s="1"/>
  <c r="P269" s="1"/>
  <c r="O271"/>
  <c r="O270" s="1"/>
  <c r="O269" s="1"/>
  <c r="R267"/>
  <c r="R266" s="1"/>
  <c r="Q267"/>
  <c r="Q266" s="1"/>
  <c r="Q265" s="1"/>
  <c r="P267"/>
  <c r="P266" s="1"/>
  <c r="P265" s="1"/>
  <c r="O267"/>
  <c r="O266" s="1"/>
  <c r="O265" s="1"/>
  <c r="R262"/>
  <c r="R261" s="1"/>
  <c r="R260" s="1"/>
  <c r="R259" s="1"/>
  <c r="Q262"/>
  <c r="Q261" s="1"/>
  <c r="Q260" s="1"/>
  <c r="Q259" s="1"/>
  <c r="P262"/>
  <c r="P261" s="1"/>
  <c r="P260" s="1"/>
  <c r="P259" s="1"/>
  <c r="O262"/>
  <c r="O261" s="1"/>
  <c r="O260" s="1"/>
  <c r="O259" s="1"/>
  <c r="R257"/>
  <c r="R256" s="1"/>
  <c r="R255" s="1"/>
  <c r="R254" s="1"/>
  <c r="Q257"/>
  <c r="Q256" s="1"/>
  <c r="Q255" s="1"/>
  <c r="Q254" s="1"/>
  <c r="P257"/>
  <c r="P256" s="1"/>
  <c r="P255" s="1"/>
  <c r="P254" s="1"/>
  <c r="O257"/>
  <c r="O256" s="1"/>
  <c r="O255" s="1"/>
  <c r="O254" s="1"/>
  <c r="R250"/>
  <c r="R249" s="1"/>
  <c r="R248" s="1"/>
  <c r="R247" s="1"/>
  <c r="R246" s="1"/>
  <c r="Q250"/>
  <c r="Q249" s="1"/>
  <c r="Q248" s="1"/>
  <c r="Q247" s="1"/>
  <c r="Q246" s="1"/>
  <c r="P250"/>
  <c r="P249" s="1"/>
  <c r="P248" s="1"/>
  <c r="P247" s="1"/>
  <c r="P246" s="1"/>
  <c r="O250"/>
  <c r="O249" s="1"/>
  <c r="O248" s="1"/>
  <c r="O247" s="1"/>
  <c r="O246" s="1"/>
  <c r="R243"/>
  <c r="Q243"/>
  <c r="P243"/>
  <c r="O243"/>
  <c r="R241"/>
  <c r="Q241"/>
  <c r="P241"/>
  <c r="O241"/>
  <c r="R239"/>
  <c r="R238" s="1"/>
  <c r="R237" s="1"/>
  <c r="R236" s="1"/>
  <c r="R235" s="1"/>
  <c r="Q239"/>
  <c r="P239"/>
  <c r="P238" s="1"/>
  <c r="P237" s="1"/>
  <c r="P236" s="1"/>
  <c r="P235" s="1"/>
  <c r="O239"/>
  <c r="O238" s="1"/>
  <c r="O237" s="1"/>
  <c r="O236" s="1"/>
  <c r="O235" s="1"/>
  <c r="Q238"/>
  <c r="Q237" s="1"/>
  <c r="Q236" s="1"/>
  <c r="Q235" s="1"/>
  <c r="Q210"/>
  <c r="Q209" s="1"/>
  <c r="Q168"/>
  <c r="Q170"/>
  <c r="Q173"/>
  <c r="Q172" s="1"/>
  <c r="Q187"/>
  <c r="Q186" s="1"/>
  <c r="Q185" s="1"/>
  <c r="Q184" s="1"/>
  <c r="Q183" s="1"/>
  <c r="Q194"/>
  <c r="Q193" s="1"/>
  <c r="Q192" s="1"/>
  <c r="Q191" s="1"/>
  <c r="Q190" s="1"/>
  <c r="Q180"/>
  <c r="Q179" s="1"/>
  <c r="Q178" s="1"/>
  <c r="Q177" s="1"/>
  <c r="Q176" s="1"/>
  <c r="R194"/>
  <c r="R193" s="1"/>
  <c r="R192" s="1"/>
  <c r="R191" s="1"/>
  <c r="R190" s="1"/>
  <c r="P194"/>
  <c r="P193" s="1"/>
  <c r="P192" s="1"/>
  <c r="P191" s="1"/>
  <c r="P190" s="1"/>
  <c r="O194"/>
  <c r="O193" s="1"/>
  <c r="O192" s="1"/>
  <c r="O191" s="1"/>
  <c r="O190" s="1"/>
  <c r="R187"/>
  <c r="R186" s="1"/>
  <c r="R185" s="1"/>
  <c r="R184" s="1"/>
  <c r="R183" s="1"/>
  <c r="P187"/>
  <c r="P186"/>
  <c r="P185" s="1"/>
  <c r="P184" s="1"/>
  <c r="P183" s="1"/>
  <c r="O187"/>
  <c r="O186" s="1"/>
  <c r="O185" s="1"/>
  <c r="O184" s="1"/>
  <c r="O183" s="1"/>
  <c r="R180"/>
  <c r="R179" s="1"/>
  <c r="R178" s="1"/>
  <c r="R177" s="1"/>
  <c r="R176" s="1"/>
  <c r="P180"/>
  <c r="P179" s="1"/>
  <c r="P178" s="1"/>
  <c r="P177" s="1"/>
  <c r="P176" s="1"/>
  <c r="O180"/>
  <c r="O179" s="1"/>
  <c r="O178" s="1"/>
  <c r="O177" s="1"/>
  <c r="O176" s="1"/>
  <c r="R173"/>
  <c r="R172" s="1"/>
  <c r="P173"/>
  <c r="P172" s="1"/>
  <c r="O173"/>
  <c r="O172" s="1"/>
  <c r="R170"/>
  <c r="P170"/>
  <c r="O170"/>
  <c r="R168"/>
  <c r="P168"/>
  <c r="P167" s="1"/>
  <c r="P166" s="1"/>
  <c r="P165" s="1"/>
  <c r="P164" s="1"/>
  <c r="O168"/>
  <c r="R155"/>
  <c r="R154" s="1"/>
  <c r="R153" s="1"/>
  <c r="R150"/>
  <c r="R124"/>
  <c r="R126"/>
  <c r="R128"/>
  <c r="R144"/>
  <c r="R142"/>
  <c r="R141" s="1"/>
  <c r="R140" s="1"/>
  <c r="R139" s="1"/>
  <c r="R138" s="1"/>
  <c r="R131"/>
  <c r="Q155"/>
  <c r="Q154" s="1"/>
  <c r="Q153" s="1"/>
  <c r="Q150"/>
  <c r="Q124"/>
  <c r="Q126"/>
  <c r="Q128"/>
  <c r="Q144"/>
  <c r="Q142"/>
  <c r="Q131"/>
  <c r="P155"/>
  <c r="P154" s="1"/>
  <c r="P153" s="1"/>
  <c r="O155"/>
  <c r="O154" s="1"/>
  <c r="O153" s="1"/>
  <c r="O150"/>
  <c r="O124"/>
  <c r="O126"/>
  <c r="O128"/>
  <c r="O144"/>
  <c r="O142"/>
  <c r="O131"/>
  <c r="R151"/>
  <c r="Q151"/>
  <c r="P151"/>
  <c r="O151"/>
  <c r="P150"/>
  <c r="P144"/>
  <c r="P142"/>
  <c r="R135"/>
  <c r="Q135"/>
  <c r="P135"/>
  <c r="O135"/>
  <c r="R134"/>
  <c r="Q134"/>
  <c r="P134"/>
  <c r="O134"/>
  <c r="R133"/>
  <c r="Q133"/>
  <c r="P133"/>
  <c r="O133"/>
  <c r="R132"/>
  <c r="Q132"/>
  <c r="P132"/>
  <c r="O132"/>
  <c r="P131"/>
  <c r="P128"/>
  <c r="P126"/>
  <c r="P124"/>
  <c r="R115"/>
  <c r="R114" s="1"/>
  <c r="R113" s="1"/>
  <c r="R112" s="1"/>
  <c r="R111" s="1"/>
  <c r="R110" s="1"/>
  <c r="Q115"/>
  <c r="Q114" s="1"/>
  <c r="Q113" s="1"/>
  <c r="Q112" s="1"/>
  <c r="Q111" s="1"/>
  <c r="Q110" s="1"/>
  <c r="P115"/>
  <c r="P114" s="1"/>
  <c r="P113" s="1"/>
  <c r="P112" s="1"/>
  <c r="P111" s="1"/>
  <c r="P110" s="1"/>
  <c r="O115"/>
  <c r="O114" s="1"/>
  <c r="O113" s="1"/>
  <c r="O112" s="1"/>
  <c r="O111" s="1"/>
  <c r="O110" s="1"/>
  <c r="R107"/>
  <c r="R106" s="1"/>
  <c r="Q107"/>
  <c r="Q106" s="1"/>
  <c r="P107"/>
  <c r="P106" s="1"/>
  <c r="O107"/>
  <c r="O106" s="1"/>
  <c r="R104"/>
  <c r="R103" s="1"/>
  <c r="Q104"/>
  <c r="Q103" s="1"/>
  <c r="P104"/>
  <c r="P103" s="1"/>
  <c r="O104"/>
  <c r="O103" s="1"/>
  <c r="R101"/>
  <c r="R100" s="1"/>
  <c r="Q101"/>
  <c r="Q100" s="1"/>
  <c r="P101"/>
  <c r="P100" s="1"/>
  <c r="O101"/>
  <c r="O100" s="1"/>
  <c r="R98"/>
  <c r="Q98"/>
  <c r="Q97" s="1"/>
  <c r="P98"/>
  <c r="P97" s="1"/>
  <c r="O98"/>
  <c r="O97" s="1"/>
  <c r="R97"/>
  <c r="R95"/>
  <c r="R94" s="1"/>
  <c r="Q95"/>
  <c r="Q94" s="1"/>
  <c r="P95"/>
  <c r="P94" s="1"/>
  <c r="O95"/>
  <c r="O94" s="1"/>
  <c r="R92"/>
  <c r="R91" s="1"/>
  <c r="Q92"/>
  <c r="Q91" s="1"/>
  <c r="P92"/>
  <c r="P91" s="1"/>
  <c r="O92"/>
  <c r="O91" s="1"/>
  <c r="R89"/>
  <c r="R88" s="1"/>
  <c r="Q89"/>
  <c r="Q88" s="1"/>
  <c r="P89"/>
  <c r="P88" s="1"/>
  <c r="O89"/>
  <c r="O88" s="1"/>
  <c r="R85"/>
  <c r="Q85"/>
  <c r="P85"/>
  <c r="O85"/>
  <c r="R81"/>
  <c r="Q81"/>
  <c r="P81"/>
  <c r="O81"/>
  <c r="R79"/>
  <c r="Q79"/>
  <c r="Q78" s="1"/>
  <c r="Q77" s="1"/>
  <c r="P79"/>
  <c r="O79"/>
  <c r="R72"/>
  <c r="R71" s="1"/>
  <c r="R70" s="1"/>
  <c r="Q72"/>
  <c r="Q71" s="1"/>
  <c r="Q70" s="1"/>
  <c r="Q69" s="1"/>
  <c r="Q68" s="1"/>
  <c r="P72"/>
  <c r="P71" s="1"/>
  <c r="P70" s="1"/>
  <c r="P69" s="1"/>
  <c r="P68" s="1"/>
  <c r="O72"/>
  <c r="O71" s="1"/>
  <c r="O70" s="1"/>
  <c r="O69" s="1"/>
  <c r="O68" s="1"/>
  <c r="R69"/>
  <c r="R68" s="1"/>
  <c r="R63"/>
  <c r="R62" s="1"/>
  <c r="Q63"/>
  <c r="Q62" s="1"/>
  <c r="P63"/>
  <c r="P62" s="1"/>
  <c r="O63"/>
  <c r="O62" s="1"/>
  <c r="R58"/>
  <c r="Q58"/>
  <c r="P58"/>
  <c r="O58"/>
  <c r="R56"/>
  <c r="Q56"/>
  <c r="P56"/>
  <c r="O56"/>
  <c r="R51"/>
  <c r="Q51"/>
  <c r="Q50" s="1"/>
  <c r="Q49" s="1"/>
  <c r="Q48" s="1"/>
  <c r="Q47" s="1"/>
  <c r="P51"/>
  <c r="P50" s="1"/>
  <c r="P49" s="1"/>
  <c r="P48" s="1"/>
  <c r="P47" s="1"/>
  <c r="O51"/>
  <c r="O50" s="1"/>
  <c r="O49" s="1"/>
  <c r="O48" s="1"/>
  <c r="O47" s="1"/>
  <c r="R50"/>
  <c r="R49" s="1"/>
  <c r="R48" s="1"/>
  <c r="R47" s="1"/>
  <c r="R40"/>
  <c r="Q40"/>
  <c r="P40"/>
  <c r="O40"/>
  <c r="R38"/>
  <c r="R37" s="1"/>
  <c r="R36" s="1"/>
  <c r="R35" s="1"/>
  <c r="R34" s="1"/>
  <c r="Q38"/>
  <c r="Q37" s="1"/>
  <c r="Q36" s="1"/>
  <c r="Q35" s="1"/>
  <c r="Q34" s="1"/>
  <c r="P38"/>
  <c r="O38"/>
  <c r="R31"/>
  <c r="Q31"/>
  <c r="P31"/>
  <c r="O31"/>
  <c r="R29"/>
  <c r="Q29"/>
  <c r="P29"/>
  <c r="O29"/>
  <c r="R27"/>
  <c r="Q27"/>
  <c r="P27"/>
  <c r="O27"/>
  <c r="R25"/>
  <c r="R24" s="1"/>
  <c r="Q25"/>
  <c r="Q24" s="1"/>
  <c r="P25"/>
  <c r="P24" s="1"/>
  <c r="O25"/>
  <c r="O24" s="1"/>
  <c r="R22"/>
  <c r="Q22"/>
  <c r="Q21" s="1"/>
  <c r="P22"/>
  <c r="P21" s="1"/>
  <c r="O22"/>
  <c r="R21"/>
  <c r="O21"/>
  <c r="R19"/>
  <c r="R18" s="1"/>
  <c r="R17" s="1"/>
  <c r="R16" s="1"/>
  <c r="R15" s="1"/>
  <c r="Q19"/>
  <c r="Q18" s="1"/>
  <c r="P19"/>
  <c r="P18" s="1"/>
  <c r="O19"/>
  <c r="O18" s="1"/>
  <c r="T180"/>
  <c r="T179" s="1"/>
  <c r="T178" s="1"/>
  <c r="T177" s="1"/>
  <c r="T176" s="1"/>
  <c r="J180"/>
  <c r="J179" s="1"/>
  <c r="J178" s="1"/>
  <c r="J177" s="1"/>
  <c r="J176" s="1"/>
  <c r="K180"/>
  <c r="K179" s="1"/>
  <c r="K178" s="1"/>
  <c r="K177" s="1"/>
  <c r="K176" s="1"/>
  <c r="L180"/>
  <c r="L179" s="1"/>
  <c r="L178" s="1"/>
  <c r="L177" s="1"/>
  <c r="L176" s="1"/>
  <c r="I180"/>
  <c r="I179" s="1"/>
  <c r="I178" s="1"/>
  <c r="I177" s="1"/>
  <c r="I176" s="1"/>
  <c r="Q857"/>
  <c r="P1199"/>
  <c r="P1194" s="1"/>
  <c r="P1193" s="1"/>
  <c r="N180"/>
  <c r="N179" s="1"/>
  <c r="N178" s="1"/>
  <c r="N177" s="1"/>
  <c r="N176" s="1"/>
  <c r="O857"/>
  <c r="P857"/>
  <c r="O802"/>
  <c r="O801" s="1"/>
  <c r="O800" s="1"/>
  <c r="R1233"/>
  <c r="R1232" s="1"/>
  <c r="Q1248"/>
  <c r="Q1240" s="1"/>
  <c r="P1330"/>
  <c r="P1329" s="1"/>
  <c r="O1241"/>
  <c r="O1240" s="1"/>
  <c r="R1330"/>
  <c r="R1329" s="1"/>
  <c r="R1323" s="1"/>
  <c r="R1310" s="1"/>
  <c r="O695"/>
  <c r="O694" s="1"/>
  <c r="M180"/>
  <c r="M179" s="1"/>
  <c r="M178" s="1"/>
  <c r="M177" s="1"/>
  <c r="M176" s="1"/>
  <c r="S180"/>
  <c r="S179" s="1"/>
  <c r="S178" s="1"/>
  <c r="S177" s="1"/>
  <c r="S176" s="1"/>
  <c r="O78"/>
  <c r="O77" s="1"/>
  <c r="Q55"/>
  <c r="O979"/>
  <c r="O978" s="1"/>
  <c r="Q979"/>
  <c r="Q978" s="1"/>
  <c r="Q1279"/>
  <c r="R396"/>
  <c r="Q881"/>
  <c r="O1315"/>
  <c r="O1314" s="1"/>
  <c r="O1313" s="1"/>
  <c r="O1312" s="1"/>
  <c r="Q1199"/>
  <c r="P391"/>
  <c r="P390" s="1"/>
  <c r="O881"/>
  <c r="O880"/>
  <c r="O879" s="1"/>
  <c r="O877" s="1"/>
  <c r="P882"/>
  <c r="P880"/>
  <c r="P879"/>
  <c r="P877" s="1"/>
  <c r="R1275"/>
  <c r="R1272" s="1"/>
  <c r="P1241"/>
  <c r="R1282"/>
  <c r="P1233"/>
  <c r="P1232" s="1"/>
  <c r="J999"/>
  <c r="K999"/>
  <c r="L999"/>
  <c r="I999"/>
  <c r="J997"/>
  <c r="J996" s="1"/>
  <c r="J995" s="1"/>
  <c r="K997"/>
  <c r="L997"/>
  <c r="S999"/>
  <c r="S997"/>
  <c r="S975"/>
  <c r="S974" s="1"/>
  <c r="S973" s="1"/>
  <c r="S972" s="1"/>
  <c r="S965"/>
  <c r="S964" s="1"/>
  <c r="S963" s="1"/>
  <c r="S962" s="1"/>
  <c r="S1004"/>
  <c r="S1003" s="1"/>
  <c r="S1002" s="1"/>
  <c r="S1001" s="1"/>
  <c r="S980"/>
  <c r="S982"/>
  <c r="S985"/>
  <c r="S987"/>
  <c r="S990"/>
  <c r="S989" s="1"/>
  <c r="S993"/>
  <c r="S992" s="1"/>
  <c r="I997"/>
  <c r="N999"/>
  <c r="T999"/>
  <c r="T997"/>
  <c r="T975"/>
  <c r="T974" s="1"/>
  <c r="T973" s="1"/>
  <c r="T972" s="1"/>
  <c r="T970"/>
  <c r="T969" s="1"/>
  <c r="T968" s="1"/>
  <c r="T967" s="1"/>
  <c r="T965"/>
  <c r="T964" s="1"/>
  <c r="T963" s="1"/>
  <c r="T962" s="1"/>
  <c r="T1004"/>
  <c r="T1003" s="1"/>
  <c r="T1002" s="1"/>
  <c r="T1001" s="1"/>
  <c r="T980"/>
  <c r="T979" s="1"/>
  <c r="T978" s="1"/>
  <c r="T985"/>
  <c r="T984" s="1"/>
  <c r="T990"/>
  <c r="T989" s="1"/>
  <c r="T993"/>
  <c r="T992" s="1"/>
  <c r="T892"/>
  <c r="T891" s="1"/>
  <c r="T890" s="1"/>
  <c r="T889" s="1"/>
  <c r="T888" s="1"/>
  <c r="T899"/>
  <c r="T898" s="1"/>
  <c r="T897" s="1"/>
  <c r="T896" s="1"/>
  <c r="T895" s="1"/>
  <c r="T914"/>
  <c r="T913" s="1"/>
  <c r="T912" s="1"/>
  <c r="T911" s="1"/>
  <c r="T921"/>
  <c r="T920" s="1"/>
  <c r="T919" s="1"/>
  <c r="T918" s="1"/>
  <c r="T926"/>
  <c r="T925" s="1"/>
  <c r="T924" s="1"/>
  <c r="T923" s="1"/>
  <c r="T931"/>
  <c r="T930" s="1"/>
  <c r="T929" s="1"/>
  <c r="T928" s="1"/>
  <c r="T936"/>
  <c r="T935" s="1"/>
  <c r="T934" s="1"/>
  <c r="T933" s="1"/>
  <c r="T943"/>
  <c r="T942" s="1"/>
  <c r="T941" s="1"/>
  <c r="T940" s="1"/>
  <c r="T953"/>
  <c r="T952" s="1"/>
  <c r="T951" s="1"/>
  <c r="T950" s="1"/>
  <c r="T958"/>
  <c r="T957" s="1"/>
  <c r="T956" s="1"/>
  <c r="T955" s="1"/>
  <c r="T948"/>
  <c r="T947" s="1"/>
  <c r="T946" s="1"/>
  <c r="T945" s="1"/>
  <c r="T1016"/>
  <c r="T1015" s="1"/>
  <c r="T1014" s="1"/>
  <c r="T1020"/>
  <c r="T1019" s="1"/>
  <c r="T1018" s="1"/>
  <c r="T1025"/>
  <c r="T1024" s="1"/>
  <c r="T1023" s="1"/>
  <c r="T1022" s="1"/>
  <c r="T1011"/>
  <c r="T1010" s="1"/>
  <c r="T1009" s="1"/>
  <c r="T1008" s="1"/>
  <c r="T1030"/>
  <c r="T1029" s="1"/>
  <c r="T1028" s="1"/>
  <c r="T1027" s="1"/>
  <c r="T1037"/>
  <c r="T1036" s="1"/>
  <c r="T1035" s="1"/>
  <c r="T1034" s="1"/>
  <c r="T1033" s="1"/>
  <c r="T1044"/>
  <c r="T1043" s="1"/>
  <c r="T1042" s="1"/>
  <c r="T1041" s="1"/>
  <c r="T1040" s="1"/>
  <c r="N997"/>
  <c r="M997"/>
  <c r="M999"/>
  <c r="K996"/>
  <c r="K995" s="1"/>
  <c r="L996"/>
  <c r="L995" s="1"/>
  <c r="J1079"/>
  <c r="J1078" s="1"/>
  <c r="K1079"/>
  <c r="K1078" s="1"/>
  <c r="L1079"/>
  <c r="L1078" s="1"/>
  <c r="I1079"/>
  <c r="I1078" s="1"/>
  <c r="J1076"/>
  <c r="J1075" s="1"/>
  <c r="K1076"/>
  <c r="K1075" s="1"/>
  <c r="L1076"/>
  <c r="L1075" s="1"/>
  <c r="I1076"/>
  <c r="I1075" s="1"/>
  <c r="J1073"/>
  <c r="J1072" s="1"/>
  <c r="K1073"/>
  <c r="K1072" s="1"/>
  <c r="L1073"/>
  <c r="L1072" s="1"/>
  <c r="I1073"/>
  <c r="I1072" s="1"/>
  <c r="J797"/>
  <c r="J796" s="1"/>
  <c r="J795" s="1"/>
  <c r="J794" s="1"/>
  <c r="J793" s="1"/>
  <c r="K797"/>
  <c r="K796" s="1"/>
  <c r="K795" s="1"/>
  <c r="K794" s="1"/>
  <c r="K793" s="1"/>
  <c r="L797"/>
  <c r="L796" s="1"/>
  <c r="L795" s="1"/>
  <c r="L794" s="1"/>
  <c r="L793" s="1"/>
  <c r="I797"/>
  <c r="I796" s="1"/>
  <c r="I795" s="1"/>
  <c r="I794" s="1"/>
  <c r="I793" s="1"/>
  <c r="T1284"/>
  <c r="J1280"/>
  <c r="K1280"/>
  <c r="L1280"/>
  <c r="I1280"/>
  <c r="J1282"/>
  <c r="K1282"/>
  <c r="L1282"/>
  <c r="I1282"/>
  <c r="J1284"/>
  <c r="K1284"/>
  <c r="L1284"/>
  <c r="I1284"/>
  <c r="T1277"/>
  <c r="S1275"/>
  <c r="T1273"/>
  <c r="T1272" s="1"/>
  <c r="J1273"/>
  <c r="K1273"/>
  <c r="L1273"/>
  <c r="I1273"/>
  <c r="J1275"/>
  <c r="K1275"/>
  <c r="L1275"/>
  <c r="I1275"/>
  <c r="J1277"/>
  <c r="K1277"/>
  <c r="L1277"/>
  <c r="I1277"/>
  <c r="T1270"/>
  <c r="T1269" s="1"/>
  <c r="J1270"/>
  <c r="J1269" s="1"/>
  <c r="K1270"/>
  <c r="K1269" s="1"/>
  <c r="L1270"/>
  <c r="L1269" s="1"/>
  <c r="I1270"/>
  <c r="I1269" s="1"/>
  <c r="J1265"/>
  <c r="J1264" s="1"/>
  <c r="K1265"/>
  <c r="L1265"/>
  <c r="L1264" s="1"/>
  <c r="J1267"/>
  <c r="K1267"/>
  <c r="K1264" s="1"/>
  <c r="L1267"/>
  <c r="I1267"/>
  <c r="I1264" s="1"/>
  <c r="I1265"/>
  <c r="T1262"/>
  <c r="J1260"/>
  <c r="K1260"/>
  <c r="K1259" s="1"/>
  <c r="L1260"/>
  <c r="J1262"/>
  <c r="J1259" s="1"/>
  <c r="K1262"/>
  <c r="L1262"/>
  <c r="L1259" s="1"/>
  <c r="I1262"/>
  <c r="I1260"/>
  <c r="I1259" s="1"/>
  <c r="J1257"/>
  <c r="J1256"/>
  <c r="K1257"/>
  <c r="K1256" s="1"/>
  <c r="L1257"/>
  <c r="L1256" s="1"/>
  <c r="I1257"/>
  <c r="I1256" s="1"/>
  <c r="J1210"/>
  <c r="J1209" s="1"/>
  <c r="K1210"/>
  <c r="K1209" s="1"/>
  <c r="L1210"/>
  <c r="L1209" s="1"/>
  <c r="I1210"/>
  <c r="I1209" s="1"/>
  <c r="J1207"/>
  <c r="J1206" s="1"/>
  <c r="K1207"/>
  <c r="K1206" s="1"/>
  <c r="L1207"/>
  <c r="L1206" s="1"/>
  <c r="I1207"/>
  <c r="I1206" s="1"/>
  <c r="J1204"/>
  <c r="J1203" s="1"/>
  <c r="K1204"/>
  <c r="K1203" s="1"/>
  <c r="L1204"/>
  <c r="L1203" s="1"/>
  <c r="I1204"/>
  <c r="I1203" s="1"/>
  <c r="J1201"/>
  <c r="J1200" s="1"/>
  <c r="K1201"/>
  <c r="K1200" s="1"/>
  <c r="L1201"/>
  <c r="L1200" s="1"/>
  <c r="I1201"/>
  <c r="I1200" s="1"/>
  <c r="N1284"/>
  <c r="N1079"/>
  <c r="N1078" s="1"/>
  <c r="N1073"/>
  <c r="N1072" s="1"/>
  <c r="M1275"/>
  <c r="N1204"/>
  <c r="N1203" s="1"/>
  <c r="T1204"/>
  <c r="T1203" s="1"/>
  <c r="N1210"/>
  <c r="N1209" s="1"/>
  <c r="T1210"/>
  <c r="T1209" s="1"/>
  <c r="N1267"/>
  <c r="T1267"/>
  <c r="M1282"/>
  <c r="S1282"/>
  <c r="M797"/>
  <c r="M796" s="1"/>
  <c r="M795" s="1"/>
  <c r="M794" s="1"/>
  <c r="M793" s="1"/>
  <c r="S797"/>
  <c r="S796" s="1"/>
  <c r="S795" s="1"/>
  <c r="S794" s="1"/>
  <c r="S793" s="1"/>
  <c r="M1073"/>
  <c r="M1072" s="1"/>
  <c r="M1079"/>
  <c r="M1078" s="1"/>
  <c r="M1204"/>
  <c r="M1203" s="1"/>
  <c r="S1204"/>
  <c r="S1203" s="1"/>
  <c r="M1210"/>
  <c r="M1209" s="1"/>
  <c r="S1210"/>
  <c r="S1209" s="1"/>
  <c r="M1262"/>
  <c r="S1262"/>
  <c r="M1267"/>
  <c r="S1267"/>
  <c r="M1273"/>
  <c r="M1277"/>
  <c r="S1273"/>
  <c r="S1277"/>
  <c r="N1280"/>
  <c r="T1280"/>
  <c r="N1076"/>
  <c r="N1075" s="1"/>
  <c r="N1273"/>
  <c r="N1207"/>
  <c r="N1206" s="1"/>
  <c r="T1207"/>
  <c r="T1206" s="1"/>
  <c r="N1257"/>
  <c r="N1256" s="1"/>
  <c r="T1257"/>
  <c r="T1256" s="1"/>
  <c r="N1260"/>
  <c r="T1260"/>
  <c r="N1265"/>
  <c r="T1265"/>
  <c r="T1264" s="1"/>
  <c r="M1270"/>
  <c r="M1269" s="1"/>
  <c r="S1270"/>
  <c r="S1269" s="1"/>
  <c r="N1275"/>
  <c r="T1275"/>
  <c r="M1280"/>
  <c r="S1280"/>
  <c r="M1284"/>
  <c r="S1284"/>
  <c r="M1076"/>
  <c r="M1075" s="1"/>
  <c r="N1262"/>
  <c r="N1270"/>
  <c r="N1269" s="1"/>
  <c r="N1201"/>
  <c r="N1200" s="1"/>
  <c r="T1201"/>
  <c r="T1200" s="1"/>
  <c r="M1201"/>
  <c r="M1200" s="1"/>
  <c r="S1201"/>
  <c r="S1200" s="1"/>
  <c r="M1207"/>
  <c r="M1206" s="1"/>
  <c r="S1207"/>
  <c r="S1206" s="1"/>
  <c r="M1257"/>
  <c r="M1256" s="1"/>
  <c r="S1257"/>
  <c r="S1256" s="1"/>
  <c r="M1260"/>
  <c r="M1259" s="1"/>
  <c r="S1260"/>
  <c r="M1265"/>
  <c r="S1265"/>
  <c r="N1282"/>
  <c r="T1282"/>
  <c r="N797"/>
  <c r="N796" s="1"/>
  <c r="N795" s="1"/>
  <c r="N794" s="1"/>
  <c r="N793" s="1"/>
  <c r="T797"/>
  <c r="T796" s="1"/>
  <c r="T795" s="1"/>
  <c r="T794" s="1"/>
  <c r="T793" s="1"/>
  <c r="N1277"/>
  <c r="J1272"/>
  <c r="I1279"/>
  <c r="J107"/>
  <c r="J106" s="1"/>
  <c r="K107"/>
  <c r="K106" s="1"/>
  <c r="L107"/>
  <c r="L106" s="1"/>
  <c r="I107"/>
  <c r="I106" s="1"/>
  <c r="J104"/>
  <c r="J103" s="1"/>
  <c r="K104"/>
  <c r="K103"/>
  <c r="L104"/>
  <c r="L103" s="1"/>
  <c r="I104"/>
  <c r="I103" s="1"/>
  <c r="J101"/>
  <c r="J100" s="1"/>
  <c r="K101"/>
  <c r="K100" s="1"/>
  <c r="L101"/>
  <c r="L100" s="1"/>
  <c r="I101"/>
  <c r="I100" s="1"/>
  <c r="J98"/>
  <c r="J97" s="1"/>
  <c r="K98"/>
  <c r="K97" s="1"/>
  <c r="L98"/>
  <c r="L97" s="1"/>
  <c r="I98"/>
  <c r="I97" s="1"/>
  <c r="J95"/>
  <c r="J94" s="1"/>
  <c r="K95"/>
  <c r="K94" s="1"/>
  <c r="L95"/>
  <c r="L94" s="1"/>
  <c r="I95"/>
  <c r="I94" s="1"/>
  <c r="J92"/>
  <c r="J91" s="1"/>
  <c r="K92"/>
  <c r="K91" s="1"/>
  <c r="L92"/>
  <c r="L91" s="1"/>
  <c r="I92"/>
  <c r="I91" s="1"/>
  <c r="J89"/>
  <c r="J88" s="1"/>
  <c r="K89"/>
  <c r="K88" s="1"/>
  <c r="L89"/>
  <c r="L88" s="1"/>
  <c r="I89"/>
  <c r="I88" s="1"/>
  <c r="M92"/>
  <c r="M91" s="1"/>
  <c r="S92"/>
  <c r="S91" s="1"/>
  <c r="M98"/>
  <c r="M97" s="1"/>
  <c r="S98"/>
  <c r="S97" s="1"/>
  <c r="M104"/>
  <c r="M103" s="1"/>
  <c r="S104"/>
  <c r="S103" s="1"/>
  <c r="N89"/>
  <c r="N88" s="1"/>
  <c r="T89"/>
  <c r="T88" s="1"/>
  <c r="N95"/>
  <c r="N94" s="1"/>
  <c r="T95"/>
  <c r="T94"/>
  <c r="N101"/>
  <c r="N100" s="1"/>
  <c r="T101"/>
  <c r="T100" s="1"/>
  <c r="N107"/>
  <c r="N106" s="1"/>
  <c r="T107"/>
  <c r="T106" s="1"/>
  <c r="M89"/>
  <c r="M88" s="1"/>
  <c r="S89"/>
  <c r="S88" s="1"/>
  <c r="M95"/>
  <c r="M94" s="1"/>
  <c r="S95"/>
  <c r="S94" s="1"/>
  <c r="M101"/>
  <c r="M100" s="1"/>
  <c r="S101"/>
  <c r="S100" s="1"/>
  <c r="M107"/>
  <c r="M106" s="1"/>
  <c r="S107"/>
  <c r="S106" s="1"/>
  <c r="N92"/>
  <c r="N91" s="1"/>
  <c r="T92"/>
  <c r="T91" s="1"/>
  <c r="N98"/>
  <c r="N97" s="1"/>
  <c r="T98"/>
  <c r="T97" s="1"/>
  <c r="N104"/>
  <c r="N103" s="1"/>
  <c r="T104"/>
  <c r="T103" s="1"/>
  <c r="T424"/>
  <c r="T423" s="1"/>
  <c r="T422" s="1"/>
  <c r="S424"/>
  <c r="S423" s="1"/>
  <c r="S422" s="1"/>
  <c r="T1355"/>
  <c r="T1354" s="1"/>
  <c r="T1353" s="1"/>
  <c r="T1352" s="1"/>
  <c r="S1355"/>
  <c r="S1354" s="1"/>
  <c r="S1353" s="1"/>
  <c r="S1352" s="1"/>
  <c r="T1350"/>
  <c r="T1349" s="1"/>
  <c r="T1348" s="1"/>
  <c r="T1347" s="1"/>
  <c r="S1350"/>
  <c r="S1349" s="1"/>
  <c r="S1348" s="1"/>
  <c r="S1347" s="1"/>
  <c r="T1335"/>
  <c r="T1334" s="1"/>
  <c r="S1335"/>
  <c r="S1334" s="1"/>
  <c r="T1332"/>
  <c r="T1331" s="1"/>
  <c r="T1327"/>
  <c r="T1326" s="1"/>
  <c r="T1325" s="1"/>
  <c r="T1324" s="1"/>
  <c r="S1327"/>
  <c r="S1326" s="1"/>
  <c r="S1325" s="1"/>
  <c r="S1324" s="1"/>
  <c r="T1316"/>
  <c r="T1307"/>
  <c r="T1306" s="1"/>
  <c r="T1305" s="1"/>
  <c r="T1304" s="1"/>
  <c r="T1303" s="1"/>
  <c r="S1300"/>
  <c r="S1299" s="1"/>
  <c r="S1298" s="1"/>
  <c r="S1297" s="1"/>
  <c r="S1296" s="1"/>
  <c r="T1289"/>
  <c r="T1288" s="1"/>
  <c r="T1287" s="1"/>
  <c r="T1286" s="1"/>
  <c r="S1253"/>
  <c r="T1251"/>
  <c r="T1249"/>
  <c r="S1249"/>
  <c r="T1246"/>
  <c r="S1244"/>
  <c r="T1242"/>
  <c r="T1236"/>
  <c r="S1236"/>
  <c r="T1229"/>
  <c r="T1228" s="1"/>
  <c r="T1227" s="1"/>
  <c r="T1226" s="1"/>
  <c r="S1229"/>
  <c r="S1228" s="1"/>
  <c r="S1227" s="1"/>
  <c r="S1226" s="1"/>
  <c r="T1197"/>
  <c r="T1196" s="1"/>
  <c r="T1195" s="1"/>
  <c r="S1197"/>
  <c r="S1196" s="1"/>
  <c r="S1195" s="1"/>
  <c r="T1188"/>
  <c r="T1187" s="1"/>
  <c r="T1186" s="1"/>
  <c r="T1185" s="1"/>
  <c r="T1184" s="1"/>
  <c r="S1188"/>
  <c r="S1187" s="1"/>
  <c r="S1186" s="1"/>
  <c r="S1185" s="1"/>
  <c r="S1184" s="1"/>
  <c r="T1178"/>
  <c r="T1177" s="1"/>
  <c r="S1178"/>
  <c r="S1177" s="1"/>
  <c r="T1172"/>
  <c r="T1171" s="1"/>
  <c r="S1172"/>
  <c r="S1171" s="1"/>
  <c r="T1169"/>
  <c r="T1168" s="1"/>
  <c r="T1166"/>
  <c r="T1165" s="1"/>
  <c r="S1166"/>
  <c r="S1165" s="1"/>
  <c r="T1160"/>
  <c r="T1159" s="1"/>
  <c r="S1160"/>
  <c r="S1159" s="1"/>
  <c r="T1154"/>
  <c r="T1153" s="1"/>
  <c r="S1154"/>
  <c r="S1153" s="1"/>
  <c r="S1151"/>
  <c r="S1150" s="1"/>
  <c r="T1148"/>
  <c r="T1147" s="1"/>
  <c r="S1148"/>
  <c r="S1147" s="1"/>
  <c r="T1142"/>
  <c r="T1141" s="1"/>
  <c r="S1142"/>
  <c r="S1141" s="1"/>
  <c r="T1136"/>
  <c r="T1135"/>
  <c r="T1133"/>
  <c r="T1132" s="1"/>
  <c r="T1130"/>
  <c r="T1129" s="1"/>
  <c r="S1130"/>
  <c r="S1129" s="1"/>
  <c r="T1124"/>
  <c r="T1123" s="1"/>
  <c r="S1124"/>
  <c r="S1123" s="1"/>
  <c r="T1121"/>
  <c r="T1120" s="1"/>
  <c r="S1121"/>
  <c r="S1120" s="1"/>
  <c r="T1118"/>
  <c r="T1117" s="1"/>
  <c r="S1118"/>
  <c r="S1117" s="1"/>
  <c r="T1112"/>
  <c r="T1111" s="1"/>
  <c r="S1112"/>
  <c r="S1111" s="1"/>
  <c r="T1106"/>
  <c r="T1105" s="1"/>
  <c r="S1106"/>
  <c r="S1105" s="1"/>
  <c r="T1090"/>
  <c r="T1089" s="1"/>
  <c r="T1088" s="1"/>
  <c r="T1087" s="1"/>
  <c r="T1086" s="1"/>
  <c r="S1090"/>
  <c r="S1089" s="1"/>
  <c r="S1088" s="1"/>
  <c r="S1087" s="1"/>
  <c r="S1086" s="1"/>
  <c r="T1053"/>
  <c r="T1052" s="1"/>
  <c r="T1051" s="1"/>
  <c r="T1050" s="1"/>
  <c r="T1049" s="1"/>
  <c r="S1044"/>
  <c r="S1043" s="1"/>
  <c r="S1042" s="1"/>
  <c r="S1041" s="1"/>
  <c r="S1040" s="1"/>
  <c r="S1030"/>
  <c r="S1029" s="1"/>
  <c r="S1028" s="1"/>
  <c r="S1027" s="1"/>
  <c r="S1020"/>
  <c r="S1019" s="1"/>
  <c r="S1018" s="1"/>
  <c r="S1016"/>
  <c r="S1015" s="1"/>
  <c r="S1014" s="1"/>
  <c r="S1011"/>
  <c r="S1010" s="1"/>
  <c r="S1009" s="1"/>
  <c r="S1008" s="1"/>
  <c r="S958"/>
  <c r="S957" s="1"/>
  <c r="S956" s="1"/>
  <c r="S955" s="1"/>
  <c r="S936"/>
  <c r="S935" s="1"/>
  <c r="S934" s="1"/>
  <c r="S933" s="1"/>
  <c r="S926"/>
  <c r="S925" s="1"/>
  <c r="S924" s="1"/>
  <c r="S923" s="1"/>
  <c r="S921"/>
  <c r="S920" s="1"/>
  <c r="S919" s="1"/>
  <c r="S918" s="1"/>
  <c r="S908"/>
  <c r="S907" s="1"/>
  <c r="S905"/>
  <c r="S904" s="1"/>
  <c r="S892"/>
  <c r="S891" s="1"/>
  <c r="S890" s="1"/>
  <c r="S889" s="1"/>
  <c r="S888" s="1"/>
  <c r="S883"/>
  <c r="S882" s="1"/>
  <c r="T874"/>
  <c r="T873" s="1"/>
  <c r="T872" s="1"/>
  <c r="T871" s="1"/>
  <c r="T870" s="1"/>
  <c r="S874"/>
  <c r="S873" s="1"/>
  <c r="S872" s="1"/>
  <c r="S871" s="1"/>
  <c r="S870" s="1"/>
  <c r="S867"/>
  <c r="S866" s="1"/>
  <c r="S865" s="1"/>
  <c r="S864" s="1"/>
  <c r="T862"/>
  <c r="T861" s="1"/>
  <c r="S862"/>
  <c r="S861" s="1"/>
  <c r="T855"/>
  <c r="T854" s="1"/>
  <c r="T853" s="1"/>
  <c r="S855"/>
  <c r="S854" s="1"/>
  <c r="S853" s="1"/>
  <c r="T844"/>
  <c r="T843" s="1"/>
  <c r="T842" s="1"/>
  <c r="T841" s="1"/>
  <c r="S844"/>
  <c r="S843" s="1"/>
  <c r="S842" s="1"/>
  <c r="S841" s="1"/>
  <c r="M824"/>
  <c r="M823" s="1"/>
  <c r="M822" s="1"/>
  <c r="T820"/>
  <c r="T819" s="1"/>
  <c r="T818" s="1"/>
  <c r="T816"/>
  <c r="T815" s="1"/>
  <c r="T814" s="1"/>
  <c r="T807"/>
  <c r="T806" s="1"/>
  <c r="T790"/>
  <c r="T789" s="1"/>
  <c r="S790"/>
  <c r="S789" s="1"/>
  <c r="T784"/>
  <c r="T783" s="1"/>
  <c r="S784"/>
  <c r="S783" s="1"/>
  <c r="T781"/>
  <c r="T780" s="1"/>
  <c r="S778"/>
  <c r="S777" s="1"/>
  <c r="T775"/>
  <c r="T774" s="1"/>
  <c r="T772"/>
  <c r="T771" s="1"/>
  <c r="S763"/>
  <c r="S762" s="1"/>
  <c r="S761" s="1"/>
  <c r="S760" s="1"/>
  <c r="S759" s="1"/>
  <c r="T756"/>
  <c r="T755" s="1"/>
  <c r="T754" s="1"/>
  <c r="T753" s="1"/>
  <c r="T752" s="1"/>
  <c r="S756"/>
  <c r="S755" s="1"/>
  <c r="S754" s="1"/>
  <c r="S753" s="1"/>
  <c r="S752" s="1"/>
  <c r="T743"/>
  <c r="T742" s="1"/>
  <c r="T741" s="1"/>
  <c r="T740" s="1"/>
  <c r="S743"/>
  <c r="S742" s="1"/>
  <c r="S741" s="1"/>
  <c r="S740" s="1"/>
  <c r="S735"/>
  <c r="S734" s="1"/>
  <c r="T725"/>
  <c r="T724" s="1"/>
  <c r="T723" s="1"/>
  <c r="T722" s="1"/>
  <c r="T721" s="1"/>
  <c r="S710"/>
  <c r="S709" s="1"/>
  <c r="T687"/>
  <c r="T686" s="1"/>
  <c r="T685" s="1"/>
  <c r="S687"/>
  <c r="S686" s="1"/>
  <c r="S685" s="1"/>
  <c r="T683"/>
  <c r="T682" s="1"/>
  <c r="S680"/>
  <c r="S679" s="1"/>
  <c r="T667"/>
  <c r="T665"/>
  <c r="S665"/>
  <c r="T663"/>
  <c r="S661"/>
  <c r="T657"/>
  <c r="T656" s="1"/>
  <c r="T655" s="1"/>
  <c r="T653"/>
  <c r="T652" s="1"/>
  <c r="T651" s="1"/>
  <c r="S653"/>
  <c r="S652" s="1"/>
  <c r="S651" s="1"/>
  <c r="T646"/>
  <c r="T645" s="1"/>
  <c r="T644" s="1"/>
  <c r="S646"/>
  <c r="S645" s="1"/>
  <c r="S644" s="1"/>
  <c r="S642"/>
  <c r="S641" s="1"/>
  <c r="S640" s="1"/>
  <c r="T635"/>
  <c r="T634" s="1"/>
  <c r="T633" s="1"/>
  <c r="T632" s="1"/>
  <c r="S613"/>
  <c r="S612" s="1"/>
  <c r="S611" s="1"/>
  <c r="T598"/>
  <c r="T597" s="1"/>
  <c r="T596" s="1"/>
  <c r="T595" s="1"/>
  <c r="S598"/>
  <c r="S597" s="1"/>
  <c r="S596" s="1"/>
  <c r="S595" s="1"/>
  <c r="T575"/>
  <c r="T574" s="1"/>
  <c r="T573" s="1"/>
  <c r="T571"/>
  <c r="T570" s="1"/>
  <c r="T569" s="1"/>
  <c r="S564"/>
  <c r="S563" s="1"/>
  <c r="S562" s="1"/>
  <c r="S561" s="1"/>
  <c r="T550"/>
  <c r="T549" s="1"/>
  <c r="T548" s="1"/>
  <c r="T540"/>
  <c r="T539"/>
  <c r="T538" s="1"/>
  <c r="T531"/>
  <c r="T530"/>
  <c r="T529" s="1"/>
  <c r="T528" s="1"/>
  <c r="T527" s="1"/>
  <c r="S531"/>
  <c r="S530" s="1"/>
  <c r="S529" s="1"/>
  <c r="S528" s="1"/>
  <c r="S527" s="1"/>
  <c r="S520"/>
  <c r="S519" s="1"/>
  <c r="T517"/>
  <c r="T516"/>
  <c r="T515" s="1"/>
  <c r="T514" s="1"/>
  <c r="S517"/>
  <c r="S516" s="1"/>
  <c r="T511"/>
  <c r="T510" s="1"/>
  <c r="T509" s="1"/>
  <c r="T508" s="1"/>
  <c r="T488"/>
  <c r="T487" s="1"/>
  <c r="S488"/>
  <c r="S487" s="1"/>
  <c r="T478"/>
  <c r="T477" s="1"/>
  <c r="S478"/>
  <c r="S477" s="1"/>
  <c r="T473"/>
  <c r="T472" s="1"/>
  <c r="T470"/>
  <c r="T469" s="1"/>
  <c r="T467"/>
  <c r="T466" s="1"/>
  <c r="T460"/>
  <c r="T459" s="1"/>
  <c r="S460"/>
  <c r="S459" s="1"/>
  <c r="T453"/>
  <c r="T452" s="1"/>
  <c r="T451" s="1"/>
  <c r="S453"/>
  <c r="S452" s="1"/>
  <c r="S451" s="1"/>
  <c r="T449"/>
  <c r="T448" s="1"/>
  <c r="T447" s="1"/>
  <c r="S449"/>
  <c r="S448" s="1"/>
  <c r="S447" s="1"/>
  <c r="T442"/>
  <c r="T441" s="1"/>
  <c r="T440" s="1"/>
  <c r="T439" s="1"/>
  <c r="S437"/>
  <c r="S436" s="1"/>
  <c r="S435" s="1"/>
  <c r="S434" s="1"/>
  <c r="T428"/>
  <c r="T427" s="1"/>
  <c r="T426" s="1"/>
  <c r="T420"/>
  <c r="T419" s="1"/>
  <c r="T418" s="1"/>
  <c r="S409"/>
  <c r="T400"/>
  <c r="T399" s="1"/>
  <c r="T398" s="1"/>
  <c r="S400"/>
  <c r="S399" s="1"/>
  <c r="S398" s="1"/>
  <c r="T388"/>
  <c r="T387" s="1"/>
  <c r="T386" s="1"/>
  <c r="T385" s="1"/>
  <c r="S388"/>
  <c r="S387" s="1"/>
  <c r="S386" s="1"/>
  <c r="S385" s="1"/>
  <c r="T374"/>
  <c r="T373" s="1"/>
  <c r="T372" s="1"/>
  <c r="T371" s="1"/>
  <c r="S374"/>
  <c r="S373" s="1"/>
  <c r="S372" s="1"/>
  <c r="S371" s="1"/>
  <c r="T366"/>
  <c r="T365" s="1"/>
  <c r="T364" s="1"/>
  <c r="T363" s="1"/>
  <c r="T362" s="1"/>
  <c r="T361" s="1"/>
  <c r="T358"/>
  <c r="S358"/>
  <c r="T354"/>
  <c r="T353" s="1"/>
  <c r="T352" s="1"/>
  <c r="S354"/>
  <c r="S350"/>
  <c r="S349" s="1"/>
  <c r="S348" s="1"/>
  <c r="T345"/>
  <c r="T344" s="1"/>
  <c r="T339"/>
  <c r="T338" s="1"/>
  <c r="T342"/>
  <c r="T341" s="1"/>
  <c r="T350"/>
  <c r="T349" s="1"/>
  <c r="T348" s="1"/>
  <c r="T356"/>
  <c r="T334"/>
  <c r="T333" s="1"/>
  <c r="T332" s="1"/>
  <c r="T331" s="1"/>
  <c r="T328"/>
  <c r="T327" s="1"/>
  <c r="T326" s="1"/>
  <c r="T325" s="1"/>
  <c r="T309"/>
  <c r="T308" s="1"/>
  <c r="T312"/>
  <c r="T311" s="1"/>
  <c r="T315"/>
  <c r="T314" s="1"/>
  <c r="T318"/>
  <c r="T317" s="1"/>
  <c r="T321"/>
  <c r="T320" s="1"/>
  <c r="S339"/>
  <c r="S338" s="1"/>
  <c r="S328"/>
  <c r="S327" s="1"/>
  <c r="S326" s="1"/>
  <c r="S325" s="1"/>
  <c r="S318"/>
  <c r="S317" s="1"/>
  <c r="S312"/>
  <c r="S311" s="1"/>
  <c r="S305"/>
  <c r="S304"/>
  <c r="S303" s="1"/>
  <c r="T295"/>
  <c r="T293"/>
  <c r="T292" s="1"/>
  <c r="T291" s="1"/>
  <c r="T289" s="1"/>
  <c r="T286"/>
  <c r="T285" s="1"/>
  <c r="T284" s="1"/>
  <c r="T283" s="1"/>
  <c r="T282" s="1"/>
  <c r="S286"/>
  <c r="S285" s="1"/>
  <c r="S284" s="1"/>
  <c r="S283" s="1"/>
  <c r="S282" s="1"/>
  <c r="T279"/>
  <c r="T277"/>
  <c r="S277"/>
  <c r="T275"/>
  <c r="T271"/>
  <c r="T270" s="1"/>
  <c r="T269" s="1"/>
  <c r="T267"/>
  <c r="T266" s="1"/>
  <c r="T265" s="1"/>
  <c r="T262"/>
  <c r="T261"/>
  <c r="T260" s="1"/>
  <c r="T259" s="1"/>
  <c r="S262"/>
  <c r="S261" s="1"/>
  <c r="S260" s="1"/>
  <c r="S259" s="1"/>
  <c r="T257"/>
  <c r="T256" s="1"/>
  <c r="T255" s="1"/>
  <c r="T254" s="1"/>
  <c r="T250"/>
  <c r="T249" s="1"/>
  <c r="T248" s="1"/>
  <c r="T247" s="1"/>
  <c r="T246" s="1"/>
  <c r="S250"/>
  <c r="S249" s="1"/>
  <c r="S248" s="1"/>
  <c r="S247" s="1"/>
  <c r="S246" s="1"/>
  <c r="T243"/>
  <c r="T241"/>
  <c r="S241"/>
  <c r="T239"/>
  <c r="T238" s="1"/>
  <c r="T237" s="1"/>
  <c r="T236" s="1"/>
  <c r="T235" s="1"/>
  <c r="S210"/>
  <c r="S209" s="1"/>
  <c r="T194"/>
  <c r="T193" s="1"/>
  <c r="T192" s="1"/>
  <c r="T191" s="1"/>
  <c r="T190" s="1"/>
  <c r="S194"/>
  <c r="S193" s="1"/>
  <c r="S192" s="1"/>
  <c r="S191" s="1"/>
  <c r="S190" s="1"/>
  <c r="T187"/>
  <c r="T186" s="1"/>
  <c r="T185" s="1"/>
  <c r="T184" s="1"/>
  <c r="T183" s="1"/>
  <c r="T173"/>
  <c r="T172" s="1"/>
  <c r="L173"/>
  <c r="L172" s="1"/>
  <c r="T170"/>
  <c r="S170"/>
  <c r="S168"/>
  <c r="T155"/>
  <c r="T154" s="1"/>
  <c r="T153" s="1"/>
  <c r="S155"/>
  <c r="S154" s="1"/>
  <c r="S153" s="1"/>
  <c r="S142"/>
  <c r="S128"/>
  <c r="T126"/>
  <c r="T115"/>
  <c r="T114" s="1"/>
  <c r="T113" s="1"/>
  <c r="T112" s="1"/>
  <c r="T111" s="1"/>
  <c r="T110" s="1"/>
  <c r="S115"/>
  <c r="S114" s="1"/>
  <c r="S113" s="1"/>
  <c r="S112" s="1"/>
  <c r="S111" s="1"/>
  <c r="S110" s="1"/>
  <c r="T79"/>
  <c r="S81"/>
  <c r="T85"/>
  <c r="S85"/>
  <c r="T63"/>
  <c r="T62" s="1"/>
  <c r="S63"/>
  <c r="S62" s="1"/>
  <c r="T51"/>
  <c r="T50" s="1"/>
  <c r="T49" s="1"/>
  <c r="T48" s="1"/>
  <c r="T47" s="1"/>
  <c r="S51"/>
  <c r="S50" s="1"/>
  <c r="S49" s="1"/>
  <c r="S48" s="1"/>
  <c r="S47" s="1"/>
  <c r="T38"/>
  <c r="T31"/>
  <c r="T25"/>
  <c r="T22"/>
  <c r="T21" s="1"/>
  <c r="T19"/>
  <c r="T18" s="1"/>
  <c r="S19"/>
  <c r="S18" s="1"/>
  <c r="N1355"/>
  <c r="N1354" s="1"/>
  <c r="N1353" s="1"/>
  <c r="N1352" s="1"/>
  <c r="M1355"/>
  <c r="M1354" s="1"/>
  <c r="M1353" s="1"/>
  <c r="M1352" s="1"/>
  <c r="L1355"/>
  <c r="L1354" s="1"/>
  <c r="L1353" s="1"/>
  <c r="L1352" s="1"/>
  <c r="K1355"/>
  <c r="K1354" s="1"/>
  <c r="K1353" s="1"/>
  <c r="K1352" s="1"/>
  <c r="J1355"/>
  <c r="J1354" s="1"/>
  <c r="J1353" s="1"/>
  <c r="J1352" s="1"/>
  <c r="I1355"/>
  <c r="I1354" s="1"/>
  <c r="I1353" s="1"/>
  <c r="I1352" s="1"/>
  <c r="N1350"/>
  <c r="N1349" s="1"/>
  <c r="N1348" s="1"/>
  <c r="N1347" s="1"/>
  <c r="M1350"/>
  <c r="M1349"/>
  <c r="M1348" s="1"/>
  <c r="M1347" s="1"/>
  <c r="L1350"/>
  <c r="L1349" s="1"/>
  <c r="L1348" s="1"/>
  <c r="L1347" s="1"/>
  <c r="K1350"/>
  <c r="K1349" s="1"/>
  <c r="K1348" s="1"/>
  <c r="K1347" s="1"/>
  <c r="J1350"/>
  <c r="J1349" s="1"/>
  <c r="J1348" s="1"/>
  <c r="J1347" s="1"/>
  <c r="I1350"/>
  <c r="I1349" s="1"/>
  <c r="I1348" s="1"/>
  <c r="I1347" s="1"/>
  <c r="K1341"/>
  <c r="K1340" s="1"/>
  <c r="I1341"/>
  <c r="I1340" s="1"/>
  <c r="K1338"/>
  <c r="K1337" s="1"/>
  <c r="L1338"/>
  <c r="L1337" s="1"/>
  <c r="J1338"/>
  <c r="J1337" s="1"/>
  <c r="I1338"/>
  <c r="I1337" s="1"/>
  <c r="M1335"/>
  <c r="M1334" s="1"/>
  <c r="L1335"/>
  <c r="L1334" s="1"/>
  <c r="K1335"/>
  <c r="K1334" s="1"/>
  <c r="J1335"/>
  <c r="J1334" s="1"/>
  <c r="I1335"/>
  <c r="I1334"/>
  <c r="K1332"/>
  <c r="K1331" s="1"/>
  <c r="I1332"/>
  <c r="I1331" s="1"/>
  <c r="I1330" s="1"/>
  <c r="I1329" s="1"/>
  <c r="M1327"/>
  <c r="M1326" s="1"/>
  <c r="M1325" s="1"/>
  <c r="M1324" s="1"/>
  <c r="L1327"/>
  <c r="L1326" s="1"/>
  <c r="L1325" s="1"/>
  <c r="L1324" s="1"/>
  <c r="K1327"/>
  <c r="K1326" s="1"/>
  <c r="K1325" s="1"/>
  <c r="K1324" s="1"/>
  <c r="J1327"/>
  <c r="J1326" s="1"/>
  <c r="J1325" s="1"/>
  <c r="J1324" s="1"/>
  <c r="I1327"/>
  <c r="I1326" s="1"/>
  <c r="I1325" s="1"/>
  <c r="I1324" s="1"/>
  <c r="K1320"/>
  <c r="I1320"/>
  <c r="L1320"/>
  <c r="J1320"/>
  <c r="K1318"/>
  <c r="I1318"/>
  <c r="L1318"/>
  <c r="J1318"/>
  <c r="K1316"/>
  <c r="L1316"/>
  <c r="J1316"/>
  <c r="I1316"/>
  <c r="N1307"/>
  <c r="N1306" s="1"/>
  <c r="N1305" s="1"/>
  <c r="N1304" s="1"/>
  <c r="N1303" s="1"/>
  <c r="L1307"/>
  <c r="L1306" s="1"/>
  <c r="L1305" s="1"/>
  <c r="L1304" s="1"/>
  <c r="L1303" s="1"/>
  <c r="K1307"/>
  <c r="K1306" s="1"/>
  <c r="K1305" s="1"/>
  <c r="K1304" s="1"/>
  <c r="K1303" s="1"/>
  <c r="J1307"/>
  <c r="J1306" s="1"/>
  <c r="J1305" s="1"/>
  <c r="J1304" s="1"/>
  <c r="J1303" s="1"/>
  <c r="I1307"/>
  <c r="I1306" s="1"/>
  <c r="I1305" s="1"/>
  <c r="I1304" s="1"/>
  <c r="I1303" s="1"/>
  <c r="L1300"/>
  <c r="L1299" s="1"/>
  <c r="L1298" s="1"/>
  <c r="L1297" s="1"/>
  <c r="L1296" s="1"/>
  <c r="K1300"/>
  <c r="K1299" s="1"/>
  <c r="K1298" s="1"/>
  <c r="K1297" s="1"/>
  <c r="K1296" s="1"/>
  <c r="J1300"/>
  <c r="J1299" s="1"/>
  <c r="J1298" s="1"/>
  <c r="J1297" s="1"/>
  <c r="J1296" s="1"/>
  <c r="I1300"/>
  <c r="I1299" s="1"/>
  <c r="I1298" s="1"/>
  <c r="I1297" s="1"/>
  <c r="I1296" s="1"/>
  <c r="N1289"/>
  <c r="N1288" s="1"/>
  <c r="N1287" s="1"/>
  <c r="N1286" s="1"/>
  <c r="L1289"/>
  <c r="L1288" s="1"/>
  <c r="L1287" s="1"/>
  <c r="L1286" s="1"/>
  <c r="K1289"/>
  <c r="K1288" s="1"/>
  <c r="K1287" s="1"/>
  <c r="K1286" s="1"/>
  <c r="J1289"/>
  <c r="J1288" s="1"/>
  <c r="J1287" s="1"/>
  <c r="J1286" s="1"/>
  <c r="I1289"/>
  <c r="I1288" s="1"/>
  <c r="I1287" s="1"/>
  <c r="I1286" s="1"/>
  <c r="M1253"/>
  <c r="L1253"/>
  <c r="K1253"/>
  <c r="J1253"/>
  <c r="I1253"/>
  <c r="N1251"/>
  <c r="L1251"/>
  <c r="K1251"/>
  <c r="J1251"/>
  <c r="I1251"/>
  <c r="N1249"/>
  <c r="L1249"/>
  <c r="K1249"/>
  <c r="J1249"/>
  <c r="I1249"/>
  <c r="N1246"/>
  <c r="L1246"/>
  <c r="K1246"/>
  <c r="J1246"/>
  <c r="I1246"/>
  <c r="L1244"/>
  <c r="K1244"/>
  <c r="J1244"/>
  <c r="I1244"/>
  <c r="K1242"/>
  <c r="I1242"/>
  <c r="N1242"/>
  <c r="L1242"/>
  <c r="J1242"/>
  <c r="L1238"/>
  <c r="K1238"/>
  <c r="J1238"/>
  <c r="I1238"/>
  <c r="M1236"/>
  <c r="L1236"/>
  <c r="K1236"/>
  <c r="J1236"/>
  <c r="I1236"/>
  <c r="L1234"/>
  <c r="K1234"/>
  <c r="J1234"/>
  <c r="I1234"/>
  <c r="M1229"/>
  <c r="M1228" s="1"/>
  <c r="M1227" s="1"/>
  <c r="M1226" s="1"/>
  <c r="L1229"/>
  <c r="L1228" s="1"/>
  <c r="L1227" s="1"/>
  <c r="L1226" s="1"/>
  <c r="K1229"/>
  <c r="K1228" s="1"/>
  <c r="K1227" s="1"/>
  <c r="K1226" s="1"/>
  <c r="J1229"/>
  <c r="J1228" s="1"/>
  <c r="J1227" s="1"/>
  <c r="J1226" s="1"/>
  <c r="I1229"/>
  <c r="I1228" s="1"/>
  <c r="I1227" s="1"/>
  <c r="I1226" s="1"/>
  <c r="K1217"/>
  <c r="K1216" s="1"/>
  <c r="K1215" s="1"/>
  <c r="K1214" s="1"/>
  <c r="K1213" s="1"/>
  <c r="I1217"/>
  <c r="I1216" s="1"/>
  <c r="I1215" s="1"/>
  <c r="I1214" s="1"/>
  <c r="I1213" s="1"/>
  <c r="M1197"/>
  <c r="M1196" s="1"/>
  <c r="M1195" s="1"/>
  <c r="L1197"/>
  <c r="L1196" s="1"/>
  <c r="L1195" s="1"/>
  <c r="K1197"/>
  <c r="K1196" s="1"/>
  <c r="K1195" s="1"/>
  <c r="J1197"/>
  <c r="J1196" s="1"/>
  <c r="J1195" s="1"/>
  <c r="I1197"/>
  <c r="I1196" s="1"/>
  <c r="I1195" s="1"/>
  <c r="N1188"/>
  <c r="N1187" s="1"/>
  <c r="N1186" s="1"/>
  <c r="N1185" s="1"/>
  <c r="N1184" s="1"/>
  <c r="M1188"/>
  <c r="M1187" s="1"/>
  <c r="M1186" s="1"/>
  <c r="M1185" s="1"/>
  <c r="M1184" s="1"/>
  <c r="L1188"/>
  <c r="K1188"/>
  <c r="K1187" s="1"/>
  <c r="K1186" s="1"/>
  <c r="K1185" s="1"/>
  <c r="K1184" s="1"/>
  <c r="J1188"/>
  <c r="J1187" s="1"/>
  <c r="J1186" s="1"/>
  <c r="J1185" s="1"/>
  <c r="J1184" s="1"/>
  <c r="I1188"/>
  <c r="I1187" s="1"/>
  <c r="I1186" s="1"/>
  <c r="I1185" s="1"/>
  <c r="I1184" s="1"/>
  <c r="L1187"/>
  <c r="L1186" s="1"/>
  <c r="L1185" s="1"/>
  <c r="L1184" s="1"/>
  <c r="M1178"/>
  <c r="M1177" s="1"/>
  <c r="L1178"/>
  <c r="L1177" s="1"/>
  <c r="K1178"/>
  <c r="K1177" s="1"/>
  <c r="J1178"/>
  <c r="J1177" s="1"/>
  <c r="I1178"/>
  <c r="I1177"/>
  <c r="L1175"/>
  <c r="L1174" s="1"/>
  <c r="K1175"/>
  <c r="K1174" s="1"/>
  <c r="J1175"/>
  <c r="J1174" s="1"/>
  <c r="I1175"/>
  <c r="I1174" s="1"/>
  <c r="N1172"/>
  <c r="N1171" s="1"/>
  <c r="M1172"/>
  <c r="M1171" s="1"/>
  <c r="L1172"/>
  <c r="L1171" s="1"/>
  <c r="K1172"/>
  <c r="K1171" s="1"/>
  <c r="J1172"/>
  <c r="J1171" s="1"/>
  <c r="I1172"/>
  <c r="I1171" s="1"/>
  <c r="N1169"/>
  <c r="N1168" s="1"/>
  <c r="L1169"/>
  <c r="L1168" s="1"/>
  <c r="K1169"/>
  <c r="K1168" s="1"/>
  <c r="J1169"/>
  <c r="J1168" s="1"/>
  <c r="I1169"/>
  <c r="I1168" s="1"/>
  <c r="M1166"/>
  <c r="M1165" s="1"/>
  <c r="L1166"/>
  <c r="L1165" s="1"/>
  <c r="K1166"/>
  <c r="K1165" s="1"/>
  <c r="J1166"/>
  <c r="J1165" s="1"/>
  <c r="I1166"/>
  <c r="I1165" s="1"/>
  <c r="L1163"/>
  <c r="L1162" s="1"/>
  <c r="K1163"/>
  <c r="K1162" s="1"/>
  <c r="J1163"/>
  <c r="J1162" s="1"/>
  <c r="I1163"/>
  <c r="I1162" s="1"/>
  <c r="M1160"/>
  <c r="M1159" s="1"/>
  <c r="L1160"/>
  <c r="L1159" s="1"/>
  <c r="K1160"/>
  <c r="K1159" s="1"/>
  <c r="J1160"/>
  <c r="J1159" s="1"/>
  <c r="I1160"/>
  <c r="I1159" s="1"/>
  <c r="L1157"/>
  <c r="L1156" s="1"/>
  <c r="K1157"/>
  <c r="K1156" s="1"/>
  <c r="J1157"/>
  <c r="J1156" s="1"/>
  <c r="I1157"/>
  <c r="I1156" s="1"/>
  <c r="M1154"/>
  <c r="M1153" s="1"/>
  <c r="L1154"/>
  <c r="L1153" s="1"/>
  <c r="K1154"/>
  <c r="K1153" s="1"/>
  <c r="J1154"/>
  <c r="J1153" s="1"/>
  <c r="I1154"/>
  <c r="I1153" s="1"/>
  <c r="M1151"/>
  <c r="M1150" s="1"/>
  <c r="L1151"/>
  <c r="L1150"/>
  <c r="K1151"/>
  <c r="K1150" s="1"/>
  <c r="J1151"/>
  <c r="J1150" s="1"/>
  <c r="I1151"/>
  <c r="I1150" s="1"/>
  <c r="N1148"/>
  <c r="N1147" s="1"/>
  <c r="M1148"/>
  <c r="M1147" s="1"/>
  <c r="L1148"/>
  <c r="L1147" s="1"/>
  <c r="K1148"/>
  <c r="K1147" s="1"/>
  <c r="J1148"/>
  <c r="J1147" s="1"/>
  <c r="I1148"/>
  <c r="I1147" s="1"/>
  <c r="L1145"/>
  <c r="L1144" s="1"/>
  <c r="K1145"/>
  <c r="K1144" s="1"/>
  <c r="J1145"/>
  <c r="J1144" s="1"/>
  <c r="I1145"/>
  <c r="I1144" s="1"/>
  <c r="M1142"/>
  <c r="M1141" s="1"/>
  <c r="L1142"/>
  <c r="L1141" s="1"/>
  <c r="K1142"/>
  <c r="K1141" s="1"/>
  <c r="J1142"/>
  <c r="J1141" s="1"/>
  <c r="I1142"/>
  <c r="I1141" s="1"/>
  <c r="L1139"/>
  <c r="L1138" s="1"/>
  <c r="K1139"/>
  <c r="K1138" s="1"/>
  <c r="J1139"/>
  <c r="J1138" s="1"/>
  <c r="I1139"/>
  <c r="I1138" s="1"/>
  <c r="L1136"/>
  <c r="L1135" s="1"/>
  <c r="K1136"/>
  <c r="J1136"/>
  <c r="J1135" s="1"/>
  <c r="I1136"/>
  <c r="I1135" s="1"/>
  <c r="K1135"/>
  <c r="N1133"/>
  <c r="N1132" s="1"/>
  <c r="L1133"/>
  <c r="L1132" s="1"/>
  <c r="K1133"/>
  <c r="K1132" s="1"/>
  <c r="J1133"/>
  <c r="J1132" s="1"/>
  <c r="I1133"/>
  <c r="I1132" s="1"/>
  <c r="M1130"/>
  <c r="M1129" s="1"/>
  <c r="L1130"/>
  <c r="L1129" s="1"/>
  <c r="K1130"/>
  <c r="K1129" s="1"/>
  <c r="J1130"/>
  <c r="J1129" s="1"/>
  <c r="I1130"/>
  <c r="I1129" s="1"/>
  <c r="L1127"/>
  <c r="L1126" s="1"/>
  <c r="K1127"/>
  <c r="K1126" s="1"/>
  <c r="J1127"/>
  <c r="J1126" s="1"/>
  <c r="I1127"/>
  <c r="I1126" s="1"/>
  <c r="M1124"/>
  <c r="M1123" s="1"/>
  <c r="L1124"/>
  <c r="K1124"/>
  <c r="K1123" s="1"/>
  <c r="J1124"/>
  <c r="J1123" s="1"/>
  <c r="I1124"/>
  <c r="I1123" s="1"/>
  <c r="L1123"/>
  <c r="N1121"/>
  <c r="N1120" s="1"/>
  <c r="M1121"/>
  <c r="M1120" s="1"/>
  <c r="L1121"/>
  <c r="L1120" s="1"/>
  <c r="K1121"/>
  <c r="K1120" s="1"/>
  <c r="J1121"/>
  <c r="J1120" s="1"/>
  <c r="I1121"/>
  <c r="I1120" s="1"/>
  <c r="M1118"/>
  <c r="M1117" s="1"/>
  <c r="L1118"/>
  <c r="L1117" s="1"/>
  <c r="K1118"/>
  <c r="K1117" s="1"/>
  <c r="J1118"/>
  <c r="J1117" s="1"/>
  <c r="I1118"/>
  <c r="I1117" s="1"/>
  <c r="L1115"/>
  <c r="L1114" s="1"/>
  <c r="K1115"/>
  <c r="K1114" s="1"/>
  <c r="J1115"/>
  <c r="J1114" s="1"/>
  <c r="I1115"/>
  <c r="I1114" s="1"/>
  <c r="M1112"/>
  <c r="M1111" s="1"/>
  <c r="L1112"/>
  <c r="K1112"/>
  <c r="K1111" s="1"/>
  <c r="J1112"/>
  <c r="J1111" s="1"/>
  <c r="I1112"/>
  <c r="I1111" s="1"/>
  <c r="L1111"/>
  <c r="L1109"/>
  <c r="L1108" s="1"/>
  <c r="K1109"/>
  <c r="K1108" s="1"/>
  <c r="J1109"/>
  <c r="J1108" s="1"/>
  <c r="I1109"/>
  <c r="I1108" s="1"/>
  <c r="M1106"/>
  <c r="M1105" s="1"/>
  <c r="L1106"/>
  <c r="L1105" s="1"/>
  <c r="K1106"/>
  <c r="K1105" s="1"/>
  <c r="J1106"/>
  <c r="J1105" s="1"/>
  <c r="I1106"/>
  <c r="I1105" s="1"/>
  <c r="L1099"/>
  <c r="L1096" s="1"/>
  <c r="L1095" s="1"/>
  <c r="L1094" s="1"/>
  <c r="L1093" s="1"/>
  <c r="K1099"/>
  <c r="K1096" s="1"/>
  <c r="K1095" s="1"/>
  <c r="K1094" s="1"/>
  <c r="K1093" s="1"/>
  <c r="J1099"/>
  <c r="J1096" s="1"/>
  <c r="J1095" s="1"/>
  <c r="J1094" s="1"/>
  <c r="J1093" s="1"/>
  <c r="I1099"/>
  <c r="I1096" s="1"/>
  <c r="I1095" s="1"/>
  <c r="I1094" s="1"/>
  <c r="I1093" s="1"/>
  <c r="M1090"/>
  <c r="M1089" s="1"/>
  <c r="M1088" s="1"/>
  <c r="M1087" s="1"/>
  <c r="M1086" s="1"/>
  <c r="L1090"/>
  <c r="L1089" s="1"/>
  <c r="L1088" s="1"/>
  <c r="L1087" s="1"/>
  <c r="L1086" s="1"/>
  <c r="K1090"/>
  <c r="K1089" s="1"/>
  <c r="K1088" s="1"/>
  <c r="K1087" s="1"/>
  <c r="K1086" s="1"/>
  <c r="J1090"/>
  <c r="J1089" s="1"/>
  <c r="J1088" s="1"/>
  <c r="J1087" s="1"/>
  <c r="J1086" s="1"/>
  <c r="I1090"/>
  <c r="I1089" s="1"/>
  <c r="I1088" s="1"/>
  <c r="I1087" s="1"/>
  <c r="I1086" s="1"/>
  <c r="N1069"/>
  <c r="N1068" s="1"/>
  <c r="L1069"/>
  <c r="L1068" s="1"/>
  <c r="K1069"/>
  <c r="K1068" s="1"/>
  <c r="J1069"/>
  <c r="J1068" s="1"/>
  <c r="I1069"/>
  <c r="I1068" s="1"/>
  <c r="L1066"/>
  <c r="K1066"/>
  <c r="J1066"/>
  <c r="I1066"/>
  <c r="M1064"/>
  <c r="L1064"/>
  <c r="K1064"/>
  <c r="J1064"/>
  <c r="I1064"/>
  <c r="I1063" s="1"/>
  <c r="I1062" s="1"/>
  <c r="M1060"/>
  <c r="M1059" s="1"/>
  <c r="M1058" s="1"/>
  <c r="L1060"/>
  <c r="L1059" s="1"/>
  <c r="L1058" s="1"/>
  <c r="K1060"/>
  <c r="K1059" s="1"/>
  <c r="K1058" s="1"/>
  <c r="J1060"/>
  <c r="J1059" s="1"/>
  <c r="J1058" s="1"/>
  <c r="I1060"/>
  <c r="I1059" s="1"/>
  <c r="I1058" s="1"/>
  <c r="N1053"/>
  <c r="N1052" s="1"/>
  <c r="N1051" s="1"/>
  <c r="N1050" s="1"/>
  <c r="N1049" s="1"/>
  <c r="L1053"/>
  <c r="L1052" s="1"/>
  <c r="L1051" s="1"/>
  <c r="L1050" s="1"/>
  <c r="L1049" s="1"/>
  <c r="K1053"/>
  <c r="K1052" s="1"/>
  <c r="K1051" s="1"/>
  <c r="K1050" s="1"/>
  <c r="K1049" s="1"/>
  <c r="J1053"/>
  <c r="J1052" s="1"/>
  <c r="J1051" s="1"/>
  <c r="J1050" s="1"/>
  <c r="J1049" s="1"/>
  <c r="I1053"/>
  <c r="I1052" s="1"/>
  <c r="I1051" s="1"/>
  <c r="I1050" s="1"/>
  <c r="I1049" s="1"/>
  <c r="M1044"/>
  <c r="M1043" s="1"/>
  <c r="M1042" s="1"/>
  <c r="M1041" s="1"/>
  <c r="M1040" s="1"/>
  <c r="L1044"/>
  <c r="L1043" s="1"/>
  <c r="L1042" s="1"/>
  <c r="L1041" s="1"/>
  <c r="L1040" s="1"/>
  <c r="K1044"/>
  <c r="K1043" s="1"/>
  <c r="K1042" s="1"/>
  <c r="K1041" s="1"/>
  <c r="K1040" s="1"/>
  <c r="J1044"/>
  <c r="J1043" s="1"/>
  <c r="J1042" s="1"/>
  <c r="J1041" s="1"/>
  <c r="J1040" s="1"/>
  <c r="I1044"/>
  <c r="I1043" s="1"/>
  <c r="I1042" s="1"/>
  <c r="I1041" s="1"/>
  <c r="I1040" s="1"/>
  <c r="L1037"/>
  <c r="L1036" s="1"/>
  <c r="L1035" s="1"/>
  <c r="L1034" s="1"/>
  <c r="L1033" s="1"/>
  <c r="K1037"/>
  <c r="K1036" s="1"/>
  <c r="K1035" s="1"/>
  <c r="K1034" s="1"/>
  <c r="K1033" s="1"/>
  <c r="J1037"/>
  <c r="J1036" s="1"/>
  <c r="J1035" s="1"/>
  <c r="J1034" s="1"/>
  <c r="J1033" s="1"/>
  <c r="I1037"/>
  <c r="I1036" s="1"/>
  <c r="I1035" s="1"/>
  <c r="I1034" s="1"/>
  <c r="I1033" s="1"/>
  <c r="N1030"/>
  <c r="N1029" s="1"/>
  <c r="N1028" s="1"/>
  <c r="N1027" s="1"/>
  <c r="M1030"/>
  <c r="M1029" s="1"/>
  <c r="M1028" s="1"/>
  <c r="M1027" s="1"/>
  <c r="L1030"/>
  <c r="L1029" s="1"/>
  <c r="L1028" s="1"/>
  <c r="L1027" s="1"/>
  <c r="K1030"/>
  <c r="K1029" s="1"/>
  <c r="K1028" s="1"/>
  <c r="K1027" s="1"/>
  <c r="J1030"/>
  <c r="J1029" s="1"/>
  <c r="J1028" s="1"/>
  <c r="J1027" s="1"/>
  <c r="I1030"/>
  <c r="I1029" s="1"/>
  <c r="I1028" s="1"/>
  <c r="I1027" s="1"/>
  <c r="N1025"/>
  <c r="N1024" s="1"/>
  <c r="N1023" s="1"/>
  <c r="N1022" s="1"/>
  <c r="L1025"/>
  <c r="K1025"/>
  <c r="K1024" s="1"/>
  <c r="K1023" s="1"/>
  <c r="K1022" s="1"/>
  <c r="J1025"/>
  <c r="J1024" s="1"/>
  <c r="J1023" s="1"/>
  <c r="J1022" s="1"/>
  <c r="I1025"/>
  <c r="I1024" s="1"/>
  <c r="I1023" s="1"/>
  <c r="I1022" s="1"/>
  <c r="L1024"/>
  <c r="L1023" s="1"/>
  <c r="L1022" s="1"/>
  <c r="M1020"/>
  <c r="M1019" s="1"/>
  <c r="M1018" s="1"/>
  <c r="M1013" s="1"/>
  <c r="L1020"/>
  <c r="L1019" s="1"/>
  <c r="L1018" s="1"/>
  <c r="K1020"/>
  <c r="K1019" s="1"/>
  <c r="K1018" s="1"/>
  <c r="J1020"/>
  <c r="J1019" s="1"/>
  <c r="J1018" s="1"/>
  <c r="I1020"/>
  <c r="I1019" s="1"/>
  <c r="I1018" s="1"/>
  <c r="M1016"/>
  <c r="M1015" s="1"/>
  <c r="M1014" s="1"/>
  <c r="L1016"/>
  <c r="L1015" s="1"/>
  <c r="L1014" s="1"/>
  <c r="L1013" s="1"/>
  <c r="K1016"/>
  <c r="K1015" s="1"/>
  <c r="K1014" s="1"/>
  <c r="J1016"/>
  <c r="J1015" s="1"/>
  <c r="J1014" s="1"/>
  <c r="I1016"/>
  <c r="I1015" s="1"/>
  <c r="I1014" s="1"/>
  <c r="N1011"/>
  <c r="N1010" s="1"/>
  <c r="N1009" s="1"/>
  <c r="N1008" s="1"/>
  <c r="M1011"/>
  <c r="M1010" s="1"/>
  <c r="M1009" s="1"/>
  <c r="M1008" s="1"/>
  <c r="L1011"/>
  <c r="L1010" s="1"/>
  <c r="L1009" s="1"/>
  <c r="L1008" s="1"/>
  <c r="K1011"/>
  <c r="K1010" s="1"/>
  <c r="K1009" s="1"/>
  <c r="K1008" s="1"/>
  <c r="J1011"/>
  <c r="J1010" s="1"/>
  <c r="J1009" s="1"/>
  <c r="J1008" s="1"/>
  <c r="I1011"/>
  <c r="I1010" s="1"/>
  <c r="I1009" s="1"/>
  <c r="I1008" s="1"/>
  <c r="K1004"/>
  <c r="K1003" s="1"/>
  <c r="K1002" s="1"/>
  <c r="K1001" s="1"/>
  <c r="I1004"/>
  <c r="I1003" s="1"/>
  <c r="I1002" s="1"/>
  <c r="I1001" s="1"/>
  <c r="L1004"/>
  <c r="L1003" s="1"/>
  <c r="L1002" s="1"/>
  <c r="L1001" s="1"/>
  <c r="J1004"/>
  <c r="J1003" s="1"/>
  <c r="J1002" s="1"/>
  <c r="J1001" s="1"/>
  <c r="N993"/>
  <c r="N992" s="1"/>
  <c r="L993"/>
  <c r="L992" s="1"/>
  <c r="K993"/>
  <c r="K992" s="1"/>
  <c r="J993"/>
  <c r="J992" s="1"/>
  <c r="I993"/>
  <c r="I992" s="1"/>
  <c r="N990"/>
  <c r="N989" s="1"/>
  <c r="M990"/>
  <c r="M989" s="1"/>
  <c r="L990"/>
  <c r="L989" s="1"/>
  <c r="K990"/>
  <c r="K989" s="1"/>
  <c r="J990"/>
  <c r="J989" s="1"/>
  <c r="I990"/>
  <c r="I989" s="1"/>
  <c r="K987"/>
  <c r="I987"/>
  <c r="N985"/>
  <c r="N984" s="1"/>
  <c r="L985"/>
  <c r="L984" s="1"/>
  <c r="K985"/>
  <c r="J985"/>
  <c r="J984" s="1"/>
  <c r="I985"/>
  <c r="K982"/>
  <c r="I982"/>
  <c r="N980"/>
  <c r="N979" s="1"/>
  <c r="N978" s="1"/>
  <c r="M980"/>
  <c r="L980"/>
  <c r="L979" s="1"/>
  <c r="L978" s="1"/>
  <c r="K980"/>
  <c r="J980"/>
  <c r="J979" s="1"/>
  <c r="J978" s="1"/>
  <c r="I980"/>
  <c r="K975"/>
  <c r="K974" s="1"/>
  <c r="K973" s="1"/>
  <c r="K972" s="1"/>
  <c r="L975"/>
  <c r="L974" s="1"/>
  <c r="L973" s="1"/>
  <c r="L972" s="1"/>
  <c r="J975"/>
  <c r="J974" s="1"/>
  <c r="J973" s="1"/>
  <c r="J972" s="1"/>
  <c r="I975"/>
  <c r="I974" s="1"/>
  <c r="I973" s="1"/>
  <c r="I972" s="1"/>
  <c r="N970"/>
  <c r="N969" s="1"/>
  <c r="N968" s="1"/>
  <c r="N967" s="1"/>
  <c r="M970"/>
  <c r="M969" s="1"/>
  <c r="M968" s="1"/>
  <c r="M967" s="1"/>
  <c r="L970"/>
  <c r="L969" s="1"/>
  <c r="L968" s="1"/>
  <c r="L967" s="1"/>
  <c r="K970"/>
  <c r="K969" s="1"/>
  <c r="K968" s="1"/>
  <c r="K967" s="1"/>
  <c r="J970"/>
  <c r="J969" s="1"/>
  <c r="J968" s="1"/>
  <c r="J967" s="1"/>
  <c r="I970"/>
  <c r="I969" s="1"/>
  <c r="I968" s="1"/>
  <c r="I967" s="1"/>
  <c r="L965"/>
  <c r="L964" s="1"/>
  <c r="L963" s="1"/>
  <c r="L962" s="1"/>
  <c r="K965"/>
  <c r="K964" s="1"/>
  <c r="K963" s="1"/>
  <c r="K962" s="1"/>
  <c r="J965"/>
  <c r="J964" s="1"/>
  <c r="J963" s="1"/>
  <c r="J962" s="1"/>
  <c r="I965"/>
  <c r="I964" s="1"/>
  <c r="I963" s="1"/>
  <c r="I962" s="1"/>
  <c r="M958"/>
  <c r="M957" s="1"/>
  <c r="M956" s="1"/>
  <c r="M955" s="1"/>
  <c r="L958"/>
  <c r="L957" s="1"/>
  <c r="L956" s="1"/>
  <c r="L955" s="1"/>
  <c r="K958"/>
  <c r="K957" s="1"/>
  <c r="K956" s="1"/>
  <c r="K955" s="1"/>
  <c r="J958"/>
  <c r="J957" s="1"/>
  <c r="J956" s="1"/>
  <c r="J955" s="1"/>
  <c r="I958"/>
  <c r="I957" s="1"/>
  <c r="I956" s="1"/>
  <c r="I955" s="1"/>
  <c r="L953"/>
  <c r="K953"/>
  <c r="K952" s="1"/>
  <c r="K951" s="1"/>
  <c r="K950" s="1"/>
  <c r="J953"/>
  <c r="J952" s="1"/>
  <c r="J951" s="1"/>
  <c r="J950" s="1"/>
  <c r="I953"/>
  <c r="I952" s="1"/>
  <c r="I951" s="1"/>
  <c r="I950" s="1"/>
  <c r="L952"/>
  <c r="L951" s="1"/>
  <c r="L950" s="1"/>
  <c r="I948"/>
  <c r="I947" s="1"/>
  <c r="I946" s="1"/>
  <c r="I945" s="1"/>
  <c r="N948"/>
  <c r="N947" s="1"/>
  <c r="N946" s="1"/>
  <c r="N945" s="1"/>
  <c r="L948"/>
  <c r="L947" s="1"/>
  <c r="L946" s="1"/>
  <c r="L945" s="1"/>
  <c r="K948"/>
  <c r="K947" s="1"/>
  <c r="K946" s="1"/>
  <c r="K945" s="1"/>
  <c r="J948"/>
  <c r="J947" s="1"/>
  <c r="J946" s="1"/>
  <c r="J945" s="1"/>
  <c r="N943"/>
  <c r="N942" s="1"/>
  <c r="N941" s="1"/>
  <c r="N940" s="1"/>
  <c r="L943"/>
  <c r="L942" s="1"/>
  <c r="L941" s="1"/>
  <c r="L940" s="1"/>
  <c r="K943"/>
  <c r="K942" s="1"/>
  <c r="K941" s="1"/>
  <c r="K940" s="1"/>
  <c r="J943"/>
  <c r="J942" s="1"/>
  <c r="J941" s="1"/>
  <c r="J940" s="1"/>
  <c r="I943"/>
  <c r="I942" s="1"/>
  <c r="I941" s="1"/>
  <c r="I940" s="1"/>
  <c r="L936"/>
  <c r="L935" s="1"/>
  <c r="L934" s="1"/>
  <c r="L933" s="1"/>
  <c r="K936"/>
  <c r="K935" s="1"/>
  <c r="K934" s="1"/>
  <c r="K933" s="1"/>
  <c r="J936"/>
  <c r="J935" s="1"/>
  <c r="J934" s="1"/>
  <c r="J933" s="1"/>
  <c r="I936"/>
  <c r="I935" s="1"/>
  <c r="I934" s="1"/>
  <c r="I933" s="1"/>
  <c r="I931"/>
  <c r="I930" s="1"/>
  <c r="I929" s="1"/>
  <c r="I928" s="1"/>
  <c r="N931"/>
  <c r="L931"/>
  <c r="K931"/>
  <c r="K930" s="1"/>
  <c r="K929" s="1"/>
  <c r="K928" s="1"/>
  <c r="J931"/>
  <c r="J930" s="1"/>
  <c r="J929" s="1"/>
  <c r="J928" s="1"/>
  <c r="N930"/>
  <c r="N929" s="1"/>
  <c r="N928" s="1"/>
  <c r="L930"/>
  <c r="L929" s="1"/>
  <c r="L928" s="1"/>
  <c r="M926"/>
  <c r="M925" s="1"/>
  <c r="M924" s="1"/>
  <c r="M923" s="1"/>
  <c r="L926"/>
  <c r="L925" s="1"/>
  <c r="L924" s="1"/>
  <c r="L923" s="1"/>
  <c r="K926"/>
  <c r="K925" s="1"/>
  <c r="K924" s="1"/>
  <c r="K923" s="1"/>
  <c r="J926"/>
  <c r="J925" s="1"/>
  <c r="J924" s="1"/>
  <c r="J923" s="1"/>
  <c r="I926"/>
  <c r="I925" s="1"/>
  <c r="I924" s="1"/>
  <c r="I923" s="1"/>
  <c r="M921"/>
  <c r="M920" s="1"/>
  <c r="M919" s="1"/>
  <c r="M918" s="1"/>
  <c r="L921"/>
  <c r="L920" s="1"/>
  <c r="L919" s="1"/>
  <c r="L918" s="1"/>
  <c r="K921"/>
  <c r="K920" s="1"/>
  <c r="K919" s="1"/>
  <c r="K918" s="1"/>
  <c r="J921"/>
  <c r="J920" s="1"/>
  <c r="J919" s="1"/>
  <c r="J918" s="1"/>
  <c r="I921"/>
  <c r="I920" s="1"/>
  <c r="I919" s="1"/>
  <c r="I918" s="1"/>
  <c r="L914"/>
  <c r="L913" s="1"/>
  <c r="L912" s="1"/>
  <c r="L911" s="1"/>
  <c r="K914"/>
  <c r="K913" s="1"/>
  <c r="K912" s="1"/>
  <c r="K911" s="1"/>
  <c r="J914"/>
  <c r="J913" s="1"/>
  <c r="J912" s="1"/>
  <c r="J911" s="1"/>
  <c r="I914"/>
  <c r="I913" s="1"/>
  <c r="I912" s="1"/>
  <c r="I911" s="1"/>
  <c r="M908"/>
  <c r="M907" s="1"/>
  <c r="K908"/>
  <c r="K907" s="1"/>
  <c r="I908"/>
  <c r="I907" s="1"/>
  <c r="M905"/>
  <c r="M904" s="1"/>
  <c r="K905"/>
  <c r="K904" s="1"/>
  <c r="I905"/>
  <c r="I904" s="1"/>
  <c r="K902"/>
  <c r="K901" s="1"/>
  <c r="I902"/>
  <c r="I901" s="1"/>
  <c r="L899"/>
  <c r="L898" s="1"/>
  <c r="L897" s="1"/>
  <c r="L896" s="1"/>
  <c r="L895" s="1"/>
  <c r="K899"/>
  <c r="K898" s="1"/>
  <c r="K897" s="1"/>
  <c r="J899"/>
  <c r="J898" s="1"/>
  <c r="J897" s="1"/>
  <c r="J896" s="1"/>
  <c r="J895" s="1"/>
  <c r="I899"/>
  <c r="I898" s="1"/>
  <c r="I897" s="1"/>
  <c r="M892"/>
  <c r="M891" s="1"/>
  <c r="M890" s="1"/>
  <c r="M889" s="1"/>
  <c r="M888" s="1"/>
  <c r="L892"/>
  <c r="L891" s="1"/>
  <c r="L890" s="1"/>
  <c r="L889" s="1"/>
  <c r="L888" s="1"/>
  <c r="K892"/>
  <c r="K891" s="1"/>
  <c r="K890" s="1"/>
  <c r="K889" s="1"/>
  <c r="K888" s="1"/>
  <c r="J892"/>
  <c r="J891" s="1"/>
  <c r="J890" s="1"/>
  <c r="J889" s="1"/>
  <c r="J888" s="1"/>
  <c r="I892"/>
  <c r="I891" s="1"/>
  <c r="I890" s="1"/>
  <c r="I889" s="1"/>
  <c r="I888" s="1"/>
  <c r="M883"/>
  <c r="M880" s="1"/>
  <c r="M879" s="1"/>
  <c r="M877" s="1"/>
  <c r="L883"/>
  <c r="L880" s="1"/>
  <c r="L879" s="1"/>
  <c r="L877" s="1"/>
  <c r="K883"/>
  <c r="K880"/>
  <c r="K879" s="1"/>
  <c r="K877" s="1"/>
  <c r="J883"/>
  <c r="J881" s="1"/>
  <c r="I883"/>
  <c r="I882" s="1"/>
  <c r="M874"/>
  <c r="M873" s="1"/>
  <c r="M872" s="1"/>
  <c r="M871" s="1"/>
  <c r="M870" s="1"/>
  <c r="L874"/>
  <c r="L873" s="1"/>
  <c r="L872" s="1"/>
  <c r="L871" s="1"/>
  <c r="L870" s="1"/>
  <c r="K874"/>
  <c r="K873" s="1"/>
  <c r="K872" s="1"/>
  <c r="K871" s="1"/>
  <c r="K870" s="1"/>
  <c r="J874"/>
  <c r="J873" s="1"/>
  <c r="J872" s="1"/>
  <c r="J871" s="1"/>
  <c r="J870" s="1"/>
  <c r="I874"/>
  <c r="I873"/>
  <c r="I872" s="1"/>
  <c r="I871" s="1"/>
  <c r="I870" s="1"/>
  <c r="M867"/>
  <c r="M866" s="1"/>
  <c r="M865" s="1"/>
  <c r="M864" s="1"/>
  <c r="L867"/>
  <c r="L866" s="1"/>
  <c r="L865" s="1"/>
  <c r="L864" s="1"/>
  <c r="K867"/>
  <c r="K866" s="1"/>
  <c r="K865" s="1"/>
  <c r="K864" s="1"/>
  <c r="J867"/>
  <c r="J866" s="1"/>
  <c r="J865" s="1"/>
  <c r="J864" s="1"/>
  <c r="I867"/>
  <c r="I866" s="1"/>
  <c r="I865" s="1"/>
  <c r="I864" s="1"/>
  <c r="N862"/>
  <c r="N861" s="1"/>
  <c r="M862"/>
  <c r="M861"/>
  <c r="L862"/>
  <c r="L861" s="1"/>
  <c r="K862"/>
  <c r="K861" s="1"/>
  <c r="J862"/>
  <c r="J861" s="1"/>
  <c r="I862"/>
  <c r="I861" s="1"/>
  <c r="L859"/>
  <c r="L858" s="1"/>
  <c r="K859"/>
  <c r="K858" s="1"/>
  <c r="J859"/>
  <c r="J858" s="1"/>
  <c r="I859"/>
  <c r="I858" s="1"/>
  <c r="M855"/>
  <c r="M854" s="1"/>
  <c r="M853" s="1"/>
  <c r="L855"/>
  <c r="L854" s="1"/>
  <c r="L853" s="1"/>
  <c r="K855"/>
  <c r="K854" s="1"/>
  <c r="K853" s="1"/>
  <c r="J855"/>
  <c r="J854" s="1"/>
  <c r="J853" s="1"/>
  <c r="I855"/>
  <c r="I854" s="1"/>
  <c r="I853" s="1"/>
  <c r="L848"/>
  <c r="L847" s="1"/>
  <c r="L846" s="1"/>
  <c r="K848"/>
  <c r="K847" s="1"/>
  <c r="K846" s="1"/>
  <c r="J848"/>
  <c r="J847" s="1"/>
  <c r="J846" s="1"/>
  <c r="I848"/>
  <c r="I847" s="1"/>
  <c r="I846" s="1"/>
  <c r="M844"/>
  <c r="M843" s="1"/>
  <c r="M842" s="1"/>
  <c r="M841" s="1"/>
  <c r="L844"/>
  <c r="L843" s="1"/>
  <c r="L842" s="1"/>
  <c r="L841" s="1"/>
  <c r="K844"/>
  <c r="K843" s="1"/>
  <c r="K842" s="1"/>
  <c r="K841" s="1"/>
  <c r="J844"/>
  <c r="J843" s="1"/>
  <c r="J842" s="1"/>
  <c r="J841" s="1"/>
  <c r="I844"/>
  <c r="I843" s="1"/>
  <c r="I842" s="1"/>
  <c r="I841" s="1"/>
  <c r="L839"/>
  <c r="L838" s="1"/>
  <c r="L837" s="1"/>
  <c r="L836" s="1"/>
  <c r="K839"/>
  <c r="K838" s="1"/>
  <c r="K837" s="1"/>
  <c r="K836" s="1"/>
  <c r="J839"/>
  <c r="J838" s="1"/>
  <c r="J837" s="1"/>
  <c r="J836" s="1"/>
  <c r="I839"/>
  <c r="I838" s="1"/>
  <c r="I837" s="1"/>
  <c r="I836" s="1"/>
  <c r="N824"/>
  <c r="N823" s="1"/>
  <c r="N822" s="1"/>
  <c r="L824"/>
  <c r="L823" s="1"/>
  <c r="L822" s="1"/>
  <c r="K824"/>
  <c r="K823" s="1"/>
  <c r="K822" s="1"/>
  <c r="J824"/>
  <c r="J823" s="1"/>
  <c r="J822" s="1"/>
  <c r="I824"/>
  <c r="I823" s="1"/>
  <c r="I822" s="1"/>
  <c r="I816"/>
  <c r="I815" s="1"/>
  <c r="I814" s="1"/>
  <c r="I820"/>
  <c r="I819" s="1"/>
  <c r="I818" s="1"/>
  <c r="N820"/>
  <c r="N819" s="1"/>
  <c r="N818" s="1"/>
  <c r="L820"/>
  <c r="L819" s="1"/>
  <c r="L818" s="1"/>
  <c r="K820"/>
  <c r="K819" s="1"/>
  <c r="K818" s="1"/>
  <c r="J820"/>
  <c r="J819" s="1"/>
  <c r="J818" s="1"/>
  <c r="K816"/>
  <c r="K815" s="1"/>
  <c r="K814" s="1"/>
  <c r="K813" s="1"/>
  <c r="N816"/>
  <c r="N815" s="1"/>
  <c r="N814" s="1"/>
  <c r="L816"/>
  <c r="L815" s="1"/>
  <c r="L814" s="1"/>
  <c r="J816"/>
  <c r="J815" s="1"/>
  <c r="J814" s="1"/>
  <c r="I807"/>
  <c r="I806" s="1"/>
  <c r="N807"/>
  <c r="N806" s="1"/>
  <c r="L807"/>
  <c r="L806" s="1"/>
  <c r="K807"/>
  <c r="K806" s="1"/>
  <c r="J807"/>
  <c r="J806" s="1"/>
  <c r="L804"/>
  <c r="L803" s="1"/>
  <c r="K804"/>
  <c r="K803" s="1"/>
  <c r="J804"/>
  <c r="J803" s="1"/>
  <c r="J802" s="1"/>
  <c r="J801" s="1"/>
  <c r="J800" s="1"/>
  <c r="I804"/>
  <c r="I803" s="1"/>
  <c r="M790"/>
  <c r="M789" s="1"/>
  <c r="L790"/>
  <c r="L789" s="1"/>
  <c r="K790"/>
  <c r="K789" s="1"/>
  <c r="J790"/>
  <c r="J789" s="1"/>
  <c r="I790"/>
  <c r="I789" s="1"/>
  <c r="L787"/>
  <c r="L786" s="1"/>
  <c r="K787"/>
  <c r="K786" s="1"/>
  <c r="J787"/>
  <c r="J786" s="1"/>
  <c r="I787"/>
  <c r="I786" s="1"/>
  <c r="N784"/>
  <c r="N783" s="1"/>
  <c r="M784"/>
  <c r="M783" s="1"/>
  <c r="L784"/>
  <c r="L783" s="1"/>
  <c r="K784"/>
  <c r="K783" s="1"/>
  <c r="J784"/>
  <c r="J783"/>
  <c r="I784"/>
  <c r="I783" s="1"/>
  <c r="N781"/>
  <c r="N780" s="1"/>
  <c r="L781"/>
  <c r="L780" s="1"/>
  <c r="K781"/>
  <c r="K780" s="1"/>
  <c r="J781"/>
  <c r="J780" s="1"/>
  <c r="I781"/>
  <c r="I780" s="1"/>
  <c r="M778"/>
  <c r="M777" s="1"/>
  <c r="L778"/>
  <c r="L777" s="1"/>
  <c r="K778"/>
  <c r="K777" s="1"/>
  <c r="J778"/>
  <c r="J777" s="1"/>
  <c r="I778"/>
  <c r="I777" s="1"/>
  <c r="N775"/>
  <c r="N774" s="1"/>
  <c r="L775"/>
  <c r="L774" s="1"/>
  <c r="K775"/>
  <c r="K774" s="1"/>
  <c r="J775"/>
  <c r="J774" s="1"/>
  <c r="I775"/>
  <c r="I774" s="1"/>
  <c r="L772"/>
  <c r="L771" s="1"/>
  <c r="K772"/>
  <c r="K771" s="1"/>
  <c r="J772"/>
  <c r="J771" s="1"/>
  <c r="I772"/>
  <c r="I771" s="1"/>
  <c r="M763"/>
  <c r="M762" s="1"/>
  <c r="M761" s="1"/>
  <c r="M760" s="1"/>
  <c r="M759" s="1"/>
  <c r="L763"/>
  <c r="L762" s="1"/>
  <c r="L761" s="1"/>
  <c r="L760" s="1"/>
  <c r="L759" s="1"/>
  <c r="K763"/>
  <c r="K762" s="1"/>
  <c r="K761" s="1"/>
  <c r="K760" s="1"/>
  <c r="K759" s="1"/>
  <c r="J763"/>
  <c r="J762" s="1"/>
  <c r="J761" s="1"/>
  <c r="J760" s="1"/>
  <c r="J759" s="1"/>
  <c r="I763"/>
  <c r="I762" s="1"/>
  <c r="I761" s="1"/>
  <c r="I760" s="1"/>
  <c r="I759" s="1"/>
  <c r="N756"/>
  <c r="N755" s="1"/>
  <c r="N754" s="1"/>
  <c r="N753" s="1"/>
  <c r="N752" s="1"/>
  <c r="M756"/>
  <c r="M755" s="1"/>
  <c r="M754" s="1"/>
  <c r="M753" s="1"/>
  <c r="M752" s="1"/>
  <c r="L756"/>
  <c r="K756"/>
  <c r="K755" s="1"/>
  <c r="K754" s="1"/>
  <c r="K753" s="1"/>
  <c r="K752" s="1"/>
  <c r="J756"/>
  <c r="J755" s="1"/>
  <c r="J754" s="1"/>
  <c r="J753" s="1"/>
  <c r="J752" s="1"/>
  <c r="I756"/>
  <c r="I755" s="1"/>
  <c r="I754" s="1"/>
  <c r="I753" s="1"/>
  <c r="I752" s="1"/>
  <c r="L755"/>
  <c r="L754" s="1"/>
  <c r="L753" s="1"/>
  <c r="L752" s="1"/>
  <c r="L749"/>
  <c r="L748" s="1"/>
  <c r="L747" s="1"/>
  <c r="L746" s="1"/>
  <c r="K749"/>
  <c r="K748" s="1"/>
  <c r="K747" s="1"/>
  <c r="K746" s="1"/>
  <c r="J749"/>
  <c r="J748" s="1"/>
  <c r="J747" s="1"/>
  <c r="J746" s="1"/>
  <c r="I749"/>
  <c r="I748" s="1"/>
  <c r="I747" s="1"/>
  <c r="I746" s="1"/>
  <c r="N743"/>
  <c r="N742" s="1"/>
  <c r="N741" s="1"/>
  <c r="N740" s="1"/>
  <c r="M743"/>
  <c r="M742" s="1"/>
  <c r="M741" s="1"/>
  <c r="M740" s="1"/>
  <c r="L743"/>
  <c r="L742" s="1"/>
  <c r="L741" s="1"/>
  <c r="L740" s="1"/>
  <c r="K743"/>
  <c r="K742" s="1"/>
  <c r="K741" s="1"/>
  <c r="K740" s="1"/>
  <c r="J743"/>
  <c r="J742" s="1"/>
  <c r="J741" s="1"/>
  <c r="J740" s="1"/>
  <c r="I743"/>
  <c r="I742" s="1"/>
  <c r="I741" s="1"/>
  <c r="I740" s="1"/>
  <c r="M735"/>
  <c r="M734" s="1"/>
  <c r="M729" s="1"/>
  <c r="L735"/>
  <c r="L734" s="1"/>
  <c r="L729" s="1"/>
  <c r="K735"/>
  <c r="K734" s="1"/>
  <c r="K729" s="1"/>
  <c r="J735"/>
  <c r="J734" s="1"/>
  <c r="J729" s="1"/>
  <c r="I735"/>
  <c r="I734" s="1"/>
  <c r="I729" s="1"/>
  <c r="L725"/>
  <c r="L724" s="1"/>
  <c r="L723" s="1"/>
  <c r="L722" s="1"/>
  <c r="L721" s="1"/>
  <c r="K725"/>
  <c r="K724" s="1"/>
  <c r="K723" s="1"/>
  <c r="K722" s="1"/>
  <c r="K721" s="1"/>
  <c r="J725"/>
  <c r="J724" s="1"/>
  <c r="J723" s="1"/>
  <c r="J722" s="1"/>
  <c r="J721" s="1"/>
  <c r="I725"/>
  <c r="I724" s="1"/>
  <c r="I723" s="1"/>
  <c r="I722" s="1"/>
  <c r="I721" s="1"/>
  <c r="L718"/>
  <c r="L717" s="1"/>
  <c r="L716" s="1"/>
  <c r="L715" s="1"/>
  <c r="K718"/>
  <c r="K717" s="1"/>
  <c r="K716" s="1"/>
  <c r="K715" s="1"/>
  <c r="J718"/>
  <c r="J717" s="1"/>
  <c r="J716" s="1"/>
  <c r="J715" s="1"/>
  <c r="I718"/>
  <c r="I717" s="1"/>
  <c r="I716" s="1"/>
  <c r="I715" s="1"/>
  <c r="M710"/>
  <c r="M709" s="1"/>
  <c r="M708" s="1"/>
  <c r="L710"/>
  <c r="K710"/>
  <c r="J710"/>
  <c r="J709" s="1"/>
  <c r="J708" s="1"/>
  <c r="I710"/>
  <c r="I709" s="1"/>
  <c r="I708" s="1"/>
  <c r="L709"/>
  <c r="L708" s="1"/>
  <c r="K709"/>
  <c r="K708" s="1"/>
  <c r="K702"/>
  <c r="I702"/>
  <c r="K700"/>
  <c r="I700"/>
  <c r="K698"/>
  <c r="I698"/>
  <c r="N696"/>
  <c r="N695" s="1"/>
  <c r="N694" s="1"/>
  <c r="L696"/>
  <c r="L695" s="1"/>
  <c r="L694" s="1"/>
  <c r="K696"/>
  <c r="J696"/>
  <c r="J695" s="1"/>
  <c r="J694" s="1"/>
  <c r="I696"/>
  <c r="N687"/>
  <c r="N686" s="1"/>
  <c r="N685" s="1"/>
  <c r="L687"/>
  <c r="L686" s="1"/>
  <c r="L685" s="1"/>
  <c r="K687"/>
  <c r="K686" s="1"/>
  <c r="K685" s="1"/>
  <c r="J687"/>
  <c r="J686" s="1"/>
  <c r="J685" s="1"/>
  <c r="I687"/>
  <c r="I686" s="1"/>
  <c r="I685" s="1"/>
  <c r="N683"/>
  <c r="N682" s="1"/>
  <c r="L683"/>
  <c r="L682" s="1"/>
  <c r="K683"/>
  <c r="K682" s="1"/>
  <c r="J683"/>
  <c r="J682" s="1"/>
  <c r="I683"/>
  <c r="I682" s="1"/>
  <c r="L680"/>
  <c r="L679" s="1"/>
  <c r="L678" s="1"/>
  <c r="K680"/>
  <c r="K679" s="1"/>
  <c r="J680"/>
  <c r="J679" s="1"/>
  <c r="I680"/>
  <c r="I679" s="1"/>
  <c r="N667"/>
  <c r="L667"/>
  <c r="K667"/>
  <c r="J667"/>
  <c r="I667"/>
  <c r="N665"/>
  <c r="L665"/>
  <c r="L660" s="1"/>
  <c r="L659" s="1"/>
  <c r="L650" s="1"/>
  <c r="L649" s="1"/>
  <c r="K665"/>
  <c r="J665"/>
  <c r="J660" s="1"/>
  <c r="J659" s="1"/>
  <c r="I665"/>
  <c r="N663"/>
  <c r="L663"/>
  <c r="K663"/>
  <c r="J663"/>
  <c r="I663"/>
  <c r="L661"/>
  <c r="K661"/>
  <c r="J661"/>
  <c r="I661"/>
  <c r="I660" s="1"/>
  <c r="I659" s="1"/>
  <c r="N657"/>
  <c r="N656" s="1"/>
  <c r="N655" s="1"/>
  <c r="L657"/>
  <c r="K657"/>
  <c r="J657"/>
  <c r="J656" s="1"/>
  <c r="J655" s="1"/>
  <c r="I657"/>
  <c r="I656" s="1"/>
  <c r="I655" s="1"/>
  <c r="L656"/>
  <c r="L655" s="1"/>
  <c r="K656"/>
  <c r="K655" s="1"/>
  <c r="N653"/>
  <c r="N652" s="1"/>
  <c r="N651" s="1"/>
  <c r="M653"/>
  <c r="M652" s="1"/>
  <c r="M651" s="1"/>
  <c r="L653"/>
  <c r="L652" s="1"/>
  <c r="L651" s="1"/>
  <c r="K653"/>
  <c r="K652" s="1"/>
  <c r="K651" s="1"/>
  <c r="J653"/>
  <c r="J652" s="1"/>
  <c r="J651" s="1"/>
  <c r="I653"/>
  <c r="I652" s="1"/>
  <c r="I651" s="1"/>
  <c r="N646"/>
  <c r="N645" s="1"/>
  <c r="N644" s="1"/>
  <c r="M646"/>
  <c r="M645" s="1"/>
  <c r="M644" s="1"/>
  <c r="L646"/>
  <c r="K646"/>
  <c r="K645" s="1"/>
  <c r="K644" s="1"/>
  <c r="J646"/>
  <c r="J645" s="1"/>
  <c r="J644" s="1"/>
  <c r="J639" s="1"/>
  <c r="J638" s="1"/>
  <c r="I646"/>
  <c r="I645" s="1"/>
  <c r="I644" s="1"/>
  <c r="L645"/>
  <c r="L644" s="1"/>
  <c r="L642"/>
  <c r="L641" s="1"/>
  <c r="L640" s="1"/>
  <c r="K642"/>
  <c r="K641" s="1"/>
  <c r="K640" s="1"/>
  <c r="J642"/>
  <c r="J641" s="1"/>
  <c r="J640" s="1"/>
  <c r="I642"/>
  <c r="I641" s="1"/>
  <c r="I640" s="1"/>
  <c r="N635"/>
  <c r="N634" s="1"/>
  <c r="N633" s="1"/>
  <c r="N632" s="1"/>
  <c r="L635"/>
  <c r="L634" s="1"/>
  <c r="L633" s="1"/>
  <c r="L632" s="1"/>
  <c r="K635"/>
  <c r="K634" s="1"/>
  <c r="K633" s="1"/>
  <c r="K632" s="1"/>
  <c r="J635"/>
  <c r="J634" s="1"/>
  <c r="J633" s="1"/>
  <c r="J632" s="1"/>
  <c r="I635"/>
  <c r="I634" s="1"/>
  <c r="I633" s="1"/>
  <c r="I632" s="1"/>
  <c r="L613"/>
  <c r="L612" s="1"/>
  <c r="L611" s="1"/>
  <c r="K613"/>
  <c r="K612" s="1"/>
  <c r="K611" s="1"/>
  <c r="J613"/>
  <c r="J612" s="1"/>
  <c r="J611" s="1"/>
  <c r="I613"/>
  <c r="I612" s="1"/>
  <c r="I611" s="1"/>
  <c r="N609"/>
  <c r="N608" s="1"/>
  <c r="N607" s="1"/>
  <c r="L609"/>
  <c r="L608" s="1"/>
  <c r="L607" s="1"/>
  <c r="K609"/>
  <c r="K608" s="1"/>
  <c r="K607" s="1"/>
  <c r="J609"/>
  <c r="J608"/>
  <c r="J607" s="1"/>
  <c r="I609"/>
  <c r="I608"/>
  <c r="I607" s="1"/>
  <c r="K605"/>
  <c r="K604" s="1"/>
  <c r="K603" s="1"/>
  <c r="L605"/>
  <c r="L604" s="1"/>
  <c r="L603" s="1"/>
  <c r="J605"/>
  <c r="J604" s="1"/>
  <c r="J603" s="1"/>
  <c r="I605"/>
  <c r="I604" s="1"/>
  <c r="I603" s="1"/>
  <c r="M598"/>
  <c r="M597" s="1"/>
  <c r="M596" s="1"/>
  <c r="M595" s="1"/>
  <c r="L598"/>
  <c r="L597" s="1"/>
  <c r="L596" s="1"/>
  <c r="L595" s="1"/>
  <c r="K598"/>
  <c r="K597" s="1"/>
  <c r="K596" s="1"/>
  <c r="K595" s="1"/>
  <c r="J598"/>
  <c r="J597" s="1"/>
  <c r="J596" s="1"/>
  <c r="J595" s="1"/>
  <c r="I598"/>
  <c r="I597" s="1"/>
  <c r="I596" s="1"/>
  <c r="I595" s="1"/>
  <c r="L579"/>
  <c r="L578" s="1"/>
  <c r="L577" s="1"/>
  <c r="L568" s="1"/>
  <c r="L567" s="1"/>
  <c r="K579"/>
  <c r="K578" s="1"/>
  <c r="K577" s="1"/>
  <c r="J579"/>
  <c r="J578" s="1"/>
  <c r="J577" s="1"/>
  <c r="I579"/>
  <c r="I578" s="1"/>
  <c r="I577" s="1"/>
  <c r="I575"/>
  <c r="I574" s="1"/>
  <c r="I573" s="1"/>
  <c r="L575"/>
  <c r="L574" s="1"/>
  <c r="L573" s="1"/>
  <c r="K575"/>
  <c r="K574" s="1"/>
  <c r="K573" s="1"/>
  <c r="J575"/>
  <c r="J574" s="1"/>
  <c r="J573" s="1"/>
  <c r="N571"/>
  <c r="N570" s="1"/>
  <c r="N569" s="1"/>
  <c r="L571"/>
  <c r="L570" s="1"/>
  <c r="L569" s="1"/>
  <c r="K571"/>
  <c r="K570" s="1"/>
  <c r="K569" s="1"/>
  <c r="J571"/>
  <c r="J570" s="1"/>
  <c r="J569" s="1"/>
  <c r="I571"/>
  <c r="I570" s="1"/>
  <c r="I569" s="1"/>
  <c r="M564"/>
  <c r="M563" s="1"/>
  <c r="M562" s="1"/>
  <c r="M561" s="1"/>
  <c r="K564"/>
  <c r="K563" s="1"/>
  <c r="K562" s="1"/>
  <c r="K561" s="1"/>
  <c r="I564"/>
  <c r="I563" s="1"/>
  <c r="I562" s="1"/>
  <c r="I561" s="1"/>
  <c r="I550"/>
  <c r="I549" s="1"/>
  <c r="I548" s="1"/>
  <c r="N550"/>
  <c r="N549" s="1"/>
  <c r="N548" s="1"/>
  <c r="L550"/>
  <c r="L549" s="1"/>
  <c r="L548" s="1"/>
  <c r="K550"/>
  <c r="K549" s="1"/>
  <c r="K548" s="1"/>
  <c r="J550"/>
  <c r="J549" s="1"/>
  <c r="J548" s="1"/>
  <c r="J537" s="1"/>
  <c r="J536" s="1"/>
  <c r="L545"/>
  <c r="L544"/>
  <c r="L543" s="1"/>
  <c r="K545"/>
  <c r="K544"/>
  <c r="K543" s="1"/>
  <c r="J545"/>
  <c r="J544" s="1"/>
  <c r="J543" s="1"/>
  <c r="I545"/>
  <c r="I544" s="1"/>
  <c r="I543" s="1"/>
  <c r="K540"/>
  <c r="K539" s="1"/>
  <c r="K538" s="1"/>
  <c r="L540"/>
  <c r="L539" s="1"/>
  <c r="L538" s="1"/>
  <c r="J540"/>
  <c r="J539" s="1"/>
  <c r="J538" s="1"/>
  <c r="I540"/>
  <c r="I539" s="1"/>
  <c r="I538" s="1"/>
  <c r="I537" s="1"/>
  <c r="I536" s="1"/>
  <c r="N531"/>
  <c r="N530"/>
  <c r="N529" s="1"/>
  <c r="N528" s="1"/>
  <c r="N527" s="1"/>
  <c r="M531"/>
  <c r="M530" s="1"/>
  <c r="M529" s="1"/>
  <c r="M528" s="1"/>
  <c r="M527" s="1"/>
  <c r="L531"/>
  <c r="L530" s="1"/>
  <c r="L529" s="1"/>
  <c r="L528" s="1"/>
  <c r="L527" s="1"/>
  <c r="K531"/>
  <c r="K530"/>
  <c r="K529" s="1"/>
  <c r="K528" s="1"/>
  <c r="K527" s="1"/>
  <c r="J531"/>
  <c r="J530" s="1"/>
  <c r="J529" s="1"/>
  <c r="J528" s="1"/>
  <c r="J527" s="1"/>
  <c r="I531"/>
  <c r="I530" s="1"/>
  <c r="I529" s="1"/>
  <c r="I528" s="1"/>
  <c r="I527" s="1"/>
  <c r="K523"/>
  <c r="K522" s="1"/>
  <c r="I523"/>
  <c r="I522" s="1"/>
  <c r="M520"/>
  <c r="M519" s="1"/>
  <c r="K520"/>
  <c r="K519" s="1"/>
  <c r="I520"/>
  <c r="I519" s="1"/>
  <c r="M517"/>
  <c r="M516" s="1"/>
  <c r="L517"/>
  <c r="L516" s="1"/>
  <c r="L515" s="1"/>
  <c r="L514" s="1"/>
  <c r="K517"/>
  <c r="K516" s="1"/>
  <c r="J517"/>
  <c r="J516" s="1"/>
  <c r="J515" s="1"/>
  <c r="J514" s="1"/>
  <c r="I517"/>
  <c r="I516" s="1"/>
  <c r="L511"/>
  <c r="L510" s="1"/>
  <c r="L509" s="1"/>
  <c r="L508" s="1"/>
  <c r="K511"/>
  <c r="K510" s="1"/>
  <c r="K509" s="1"/>
  <c r="K508" s="1"/>
  <c r="J511"/>
  <c r="J510" s="1"/>
  <c r="J509" s="1"/>
  <c r="J508" s="1"/>
  <c r="I511"/>
  <c r="I510" s="1"/>
  <c r="I509" s="1"/>
  <c r="I508" s="1"/>
  <c r="L500"/>
  <c r="L499" s="1"/>
  <c r="L498" s="1"/>
  <c r="K500"/>
  <c r="K499" s="1"/>
  <c r="K498" s="1"/>
  <c r="J500"/>
  <c r="J499" s="1"/>
  <c r="J498" s="1"/>
  <c r="J463"/>
  <c r="J462" s="1"/>
  <c r="J467"/>
  <c r="J466" s="1"/>
  <c r="J470"/>
  <c r="J469" s="1"/>
  <c r="J473"/>
  <c r="J472" s="1"/>
  <c r="J460"/>
  <c r="J459" s="1"/>
  <c r="J481"/>
  <c r="J480" s="1"/>
  <c r="J485"/>
  <c r="J484" s="1"/>
  <c r="J488"/>
  <c r="J487" s="1"/>
  <c r="J491"/>
  <c r="J490" s="1"/>
  <c r="J478"/>
  <c r="J477" s="1"/>
  <c r="J496"/>
  <c r="J495" s="1"/>
  <c r="J494" s="1"/>
  <c r="I500"/>
  <c r="I499"/>
  <c r="I498" s="1"/>
  <c r="M496"/>
  <c r="M495" s="1"/>
  <c r="M494" s="1"/>
  <c r="L496"/>
  <c r="L495" s="1"/>
  <c r="L494" s="1"/>
  <c r="K496"/>
  <c r="K495" s="1"/>
  <c r="K494" s="1"/>
  <c r="I496"/>
  <c r="I495" s="1"/>
  <c r="I494" s="1"/>
  <c r="L491"/>
  <c r="L490" s="1"/>
  <c r="K491"/>
  <c r="K490" s="1"/>
  <c r="I491"/>
  <c r="I490" s="1"/>
  <c r="N488"/>
  <c r="N487" s="1"/>
  <c r="M488"/>
  <c r="M487" s="1"/>
  <c r="L488"/>
  <c r="L487" s="1"/>
  <c r="K488"/>
  <c r="K487" s="1"/>
  <c r="I488"/>
  <c r="I487" s="1"/>
  <c r="L485"/>
  <c r="L484" s="1"/>
  <c r="K485"/>
  <c r="K484" s="1"/>
  <c r="I485"/>
  <c r="I484" s="1"/>
  <c r="L481"/>
  <c r="L480" s="1"/>
  <c r="K481"/>
  <c r="K480" s="1"/>
  <c r="I481"/>
  <c r="I480" s="1"/>
  <c r="N478"/>
  <c r="N477" s="1"/>
  <c r="M478"/>
  <c r="M477" s="1"/>
  <c r="L478"/>
  <c r="L477" s="1"/>
  <c r="K478"/>
  <c r="K477" s="1"/>
  <c r="I478"/>
  <c r="I477" s="1"/>
  <c r="L473"/>
  <c r="L472" s="1"/>
  <c r="K473"/>
  <c r="K472" s="1"/>
  <c r="L470"/>
  <c r="L469" s="1"/>
  <c r="K470"/>
  <c r="K469" s="1"/>
  <c r="I470"/>
  <c r="I469" s="1"/>
  <c r="K467"/>
  <c r="K466" s="1"/>
  <c r="N467"/>
  <c r="N466" s="1"/>
  <c r="L467"/>
  <c r="L466" s="1"/>
  <c r="I467"/>
  <c r="I466" s="1"/>
  <c r="L463"/>
  <c r="L462" s="1"/>
  <c r="K463"/>
  <c r="K462" s="1"/>
  <c r="N460"/>
  <c r="N459" s="1"/>
  <c r="M460"/>
  <c r="M459" s="1"/>
  <c r="L460"/>
  <c r="L459" s="1"/>
  <c r="K460"/>
  <c r="K459"/>
  <c r="I460"/>
  <c r="I459" s="1"/>
  <c r="N453"/>
  <c r="N452" s="1"/>
  <c r="N451" s="1"/>
  <c r="M453"/>
  <c r="M452" s="1"/>
  <c r="M451" s="1"/>
  <c r="L453"/>
  <c r="L452" s="1"/>
  <c r="L451" s="1"/>
  <c r="K453"/>
  <c r="J453"/>
  <c r="I453"/>
  <c r="I452"/>
  <c r="I451" s="1"/>
  <c r="K452"/>
  <c r="K451" s="1"/>
  <c r="J452"/>
  <c r="J451" s="1"/>
  <c r="M449"/>
  <c r="M448" s="1"/>
  <c r="M447" s="1"/>
  <c r="L449"/>
  <c r="L448" s="1"/>
  <c r="L447" s="1"/>
  <c r="L446" s="1"/>
  <c r="L445" s="1"/>
  <c r="K449"/>
  <c r="K448" s="1"/>
  <c r="K447" s="1"/>
  <c r="K446" s="1"/>
  <c r="K445" s="1"/>
  <c r="J449"/>
  <c r="J448" s="1"/>
  <c r="J447" s="1"/>
  <c r="I449"/>
  <c r="I448" s="1"/>
  <c r="I447" s="1"/>
  <c r="N442"/>
  <c r="N441" s="1"/>
  <c r="N440" s="1"/>
  <c r="N439" s="1"/>
  <c r="L442"/>
  <c r="L441" s="1"/>
  <c r="L440" s="1"/>
  <c r="L439" s="1"/>
  <c r="K442"/>
  <c r="K441" s="1"/>
  <c r="K440" s="1"/>
  <c r="K439" s="1"/>
  <c r="J442"/>
  <c r="J441" s="1"/>
  <c r="J440" s="1"/>
  <c r="J439" s="1"/>
  <c r="I442"/>
  <c r="I441" s="1"/>
  <c r="I440" s="1"/>
  <c r="I439" s="1"/>
  <c r="M437"/>
  <c r="M436" s="1"/>
  <c r="M435" s="1"/>
  <c r="M434" s="1"/>
  <c r="K437"/>
  <c r="K436" s="1"/>
  <c r="K435" s="1"/>
  <c r="K434" s="1"/>
  <c r="I437"/>
  <c r="I436" s="1"/>
  <c r="I435" s="1"/>
  <c r="I434" s="1"/>
  <c r="N434"/>
  <c r="L434"/>
  <c r="J434"/>
  <c r="N428"/>
  <c r="N427"/>
  <c r="N426" s="1"/>
  <c r="L428"/>
  <c r="L427" s="1"/>
  <c r="L426" s="1"/>
  <c r="K428"/>
  <c r="K427" s="1"/>
  <c r="K426" s="1"/>
  <c r="J428"/>
  <c r="J427" s="1"/>
  <c r="J426" s="1"/>
  <c r="I428"/>
  <c r="I427" s="1"/>
  <c r="I426" s="1"/>
  <c r="I420"/>
  <c r="I419" s="1"/>
  <c r="I418" s="1"/>
  <c r="I424"/>
  <c r="I423" s="1"/>
  <c r="I422" s="1"/>
  <c r="N424"/>
  <c r="N423" s="1"/>
  <c r="N422" s="1"/>
  <c r="L424"/>
  <c r="L423" s="1"/>
  <c r="L422" s="1"/>
  <c r="K424"/>
  <c r="K423" s="1"/>
  <c r="K422" s="1"/>
  <c r="J424"/>
  <c r="J423" s="1"/>
  <c r="J422" s="1"/>
  <c r="L420"/>
  <c r="L419" s="1"/>
  <c r="L418" s="1"/>
  <c r="K420"/>
  <c r="K419" s="1"/>
  <c r="K418" s="1"/>
  <c r="J420"/>
  <c r="J419"/>
  <c r="J418" s="1"/>
  <c r="K411"/>
  <c r="I411"/>
  <c r="K409"/>
  <c r="I409"/>
  <c r="K407"/>
  <c r="I407"/>
  <c r="N406"/>
  <c r="L406"/>
  <c r="J406"/>
  <c r="K404"/>
  <c r="K403" s="1"/>
  <c r="K402" s="1"/>
  <c r="L404"/>
  <c r="L403" s="1"/>
  <c r="L402" s="1"/>
  <c r="J404"/>
  <c r="J403" s="1"/>
  <c r="J402" s="1"/>
  <c r="I404"/>
  <c r="I403" s="1"/>
  <c r="I402" s="1"/>
  <c r="M400"/>
  <c r="M399" s="1"/>
  <c r="M398" s="1"/>
  <c r="L400"/>
  <c r="L399" s="1"/>
  <c r="L398" s="1"/>
  <c r="L397" s="1"/>
  <c r="L396" s="1"/>
  <c r="K400"/>
  <c r="K399" s="1"/>
  <c r="K398" s="1"/>
  <c r="J400"/>
  <c r="J399" s="1"/>
  <c r="J398" s="1"/>
  <c r="I400"/>
  <c r="I399" s="1"/>
  <c r="I398" s="1"/>
  <c r="L393"/>
  <c r="L391" s="1"/>
  <c r="L390" s="1"/>
  <c r="K393"/>
  <c r="K392" s="1"/>
  <c r="K391" s="1"/>
  <c r="K390" s="1"/>
  <c r="J393"/>
  <c r="J391" s="1"/>
  <c r="J390" s="1"/>
  <c r="I393"/>
  <c r="I392" s="1"/>
  <c r="I391" s="1"/>
  <c r="I390" s="1"/>
  <c r="I379" s="1"/>
  <c r="M388"/>
  <c r="M387" s="1"/>
  <c r="M386" s="1"/>
  <c r="M385" s="1"/>
  <c r="L388"/>
  <c r="L387" s="1"/>
  <c r="L386" s="1"/>
  <c r="L385" s="1"/>
  <c r="K388"/>
  <c r="K387" s="1"/>
  <c r="K386" s="1"/>
  <c r="K385" s="1"/>
  <c r="J388"/>
  <c r="J387" s="1"/>
  <c r="J386" s="1"/>
  <c r="J385" s="1"/>
  <c r="I388"/>
  <c r="I387" s="1"/>
  <c r="I386" s="1"/>
  <c r="I385" s="1"/>
  <c r="L383"/>
  <c r="L382" s="1"/>
  <c r="L381" s="1"/>
  <c r="L380" s="1"/>
  <c r="K383"/>
  <c r="K382" s="1"/>
  <c r="K381" s="1"/>
  <c r="K380" s="1"/>
  <c r="J383"/>
  <c r="J382" s="1"/>
  <c r="J381" s="1"/>
  <c r="J380" s="1"/>
  <c r="J379" s="1"/>
  <c r="I383"/>
  <c r="I382" s="1"/>
  <c r="I381" s="1"/>
  <c r="I380" s="1"/>
  <c r="M374"/>
  <c r="M373" s="1"/>
  <c r="M372" s="1"/>
  <c r="M371" s="1"/>
  <c r="M369" s="1"/>
  <c r="L374"/>
  <c r="K374"/>
  <c r="J374"/>
  <c r="J373" s="1"/>
  <c r="J372" s="1"/>
  <c r="J371" s="1"/>
  <c r="I374"/>
  <c r="I373" s="1"/>
  <c r="I372" s="1"/>
  <c r="I371" s="1"/>
  <c r="L373"/>
  <c r="L372" s="1"/>
  <c r="L371" s="1"/>
  <c r="K373"/>
  <c r="K372" s="1"/>
  <c r="K371" s="1"/>
  <c r="N366"/>
  <c r="N365"/>
  <c r="N364" s="1"/>
  <c r="N363" s="1"/>
  <c r="N362" s="1"/>
  <c r="N361" s="1"/>
  <c r="L366"/>
  <c r="L365" s="1"/>
  <c r="L364" s="1"/>
  <c r="L363" s="1"/>
  <c r="L362" s="1"/>
  <c r="L361" s="1"/>
  <c r="K366"/>
  <c r="K365" s="1"/>
  <c r="K364" s="1"/>
  <c r="K363" s="1"/>
  <c r="K362" s="1"/>
  <c r="K361" s="1"/>
  <c r="J366"/>
  <c r="J365" s="1"/>
  <c r="J364" s="1"/>
  <c r="J363" s="1"/>
  <c r="J362" s="1"/>
  <c r="J361" s="1"/>
  <c r="I366"/>
  <c r="I365" s="1"/>
  <c r="I364" s="1"/>
  <c r="I363" s="1"/>
  <c r="I362" s="1"/>
  <c r="I361" s="1"/>
  <c r="M358"/>
  <c r="L358"/>
  <c r="K358"/>
  <c r="J358"/>
  <c r="I358"/>
  <c r="L356"/>
  <c r="L353" s="1"/>
  <c r="L352" s="1"/>
  <c r="L347" s="1"/>
  <c r="K356"/>
  <c r="J356"/>
  <c r="J353" s="1"/>
  <c r="J352" s="1"/>
  <c r="I356"/>
  <c r="M354"/>
  <c r="M353" s="1"/>
  <c r="M352" s="1"/>
  <c r="L354"/>
  <c r="K354"/>
  <c r="K353" s="1"/>
  <c r="K352" s="1"/>
  <c r="K347" s="1"/>
  <c r="K330" s="1"/>
  <c r="J354"/>
  <c r="I354"/>
  <c r="M350"/>
  <c r="M349"/>
  <c r="M348" s="1"/>
  <c r="L350"/>
  <c r="L349" s="1"/>
  <c r="L348" s="1"/>
  <c r="K350"/>
  <c r="K349" s="1"/>
  <c r="K348" s="1"/>
  <c r="J350"/>
  <c r="J349" s="1"/>
  <c r="J348" s="1"/>
  <c r="I350"/>
  <c r="I349" s="1"/>
  <c r="I348" s="1"/>
  <c r="N345"/>
  <c r="N344" s="1"/>
  <c r="L345"/>
  <c r="L344" s="1"/>
  <c r="K345"/>
  <c r="K344" s="1"/>
  <c r="J345"/>
  <c r="J344" s="1"/>
  <c r="I345"/>
  <c r="I344" s="1"/>
  <c r="N342"/>
  <c r="N341" s="1"/>
  <c r="L342"/>
  <c r="L341" s="1"/>
  <c r="K342"/>
  <c r="K341" s="1"/>
  <c r="J342"/>
  <c r="J341" s="1"/>
  <c r="I342"/>
  <c r="I341" s="1"/>
  <c r="M339"/>
  <c r="M338" s="1"/>
  <c r="L339"/>
  <c r="L338" s="1"/>
  <c r="K339"/>
  <c r="K338" s="1"/>
  <c r="J339"/>
  <c r="J338" s="1"/>
  <c r="I339"/>
  <c r="I338" s="1"/>
  <c r="L334"/>
  <c r="L333" s="1"/>
  <c r="L332" s="1"/>
  <c r="L331" s="1"/>
  <c r="K334"/>
  <c r="K333" s="1"/>
  <c r="K332" s="1"/>
  <c r="K331" s="1"/>
  <c r="J334"/>
  <c r="J333" s="1"/>
  <c r="J332" s="1"/>
  <c r="J331" s="1"/>
  <c r="I334"/>
  <c r="I333" s="1"/>
  <c r="I332" s="1"/>
  <c r="I331" s="1"/>
  <c r="N328"/>
  <c r="N327" s="1"/>
  <c r="N326" s="1"/>
  <c r="N325" s="1"/>
  <c r="M328"/>
  <c r="M327" s="1"/>
  <c r="M326" s="1"/>
  <c r="M325" s="1"/>
  <c r="L328"/>
  <c r="L327" s="1"/>
  <c r="L326" s="1"/>
  <c r="L325" s="1"/>
  <c r="K328"/>
  <c r="K327" s="1"/>
  <c r="K326" s="1"/>
  <c r="K325" s="1"/>
  <c r="J328"/>
  <c r="J327" s="1"/>
  <c r="J326" s="1"/>
  <c r="J325" s="1"/>
  <c r="I328"/>
  <c r="I327" s="1"/>
  <c r="I326" s="1"/>
  <c r="I325" s="1"/>
  <c r="L321"/>
  <c r="L320" s="1"/>
  <c r="K321"/>
  <c r="K320" s="1"/>
  <c r="J321"/>
  <c r="J320" s="1"/>
  <c r="I321"/>
  <c r="I320" s="1"/>
  <c r="M318"/>
  <c r="M317" s="1"/>
  <c r="L318"/>
  <c r="L317" s="1"/>
  <c r="K318"/>
  <c r="K317" s="1"/>
  <c r="J318"/>
  <c r="J317" s="1"/>
  <c r="I318"/>
  <c r="I317" s="1"/>
  <c r="L315"/>
  <c r="L314" s="1"/>
  <c r="K315"/>
  <c r="K314" s="1"/>
  <c r="J315"/>
  <c r="J314" s="1"/>
  <c r="I315"/>
  <c r="I314" s="1"/>
  <c r="M312"/>
  <c r="M311" s="1"/>
  <c r="L312"/>
  <c r="L311" s="1"/>
  <c r="K312"/>
  <c r="K311" s="1"/>
  <c r="J312"/>
  <c r="J311" s="1"/>
  <c r="I312"/>
  <c r="I311" s="1"/>
  <c r="L309"/>
  <c r="L308"/>
  <c r="K309"/>
  <c r="K308" s="1"/>
  <c r="J309"/>
  <c r="J308" s="1"/>
  <c r="I309"/>
  <c r="I308" s="1"/>
  <c r="M305"/>
  <c r="M304" s="1"/>
  <c r="M303" s="1"/>
  <c r="K305"/>
  <c r="K304" s="1"/>
  <c r="K303" s="1"/>
  <c r="I305"/>
  <c r="I304" s="1"/>
  <c r="I303" s="1"/>
  <c r="N295"/>
  <c r="N293" s="1"/>
  <c r="N292" s="1"/>
  <c r="N291" s="1"/>
  <c r="N289" s="1"/>
  <c r="L295"/>
  <c r="L293" s="1"/>
  <c r="L292" s="1"/>
  <c r="L291" s="1"/>
  <c r="L289" s="1"/>
  <c r="K295"/>
  <c r="K294"/>
  <c r="K293" s="1"/>
  <c r="K292" s="1"/>
  <c r="K291" s="1"/>
  <c r="K289" s="1"/>
  <c r="J295"/>
  <c r="J293" s="1"/>
  <c r="J292" s="1"/>
  <c r="J291" s="1"/>
  <c r="J289" s="1"/>
  <c r="I295"/>
  <c r="I294" s="1"/>
  <c r="I293" s="1"/>
  <c r="I292" s="1"/>
  <c r="I291" s="1"/>
  <c r="I289" s="1"/>
  <c r="M286"/>
  <c r="M285" s="1"/>
  <c r="M284" s="1"/>
  <c r="M283" s="1"/>
  <c r="M282" s="1"/>
  <c r="L286"/>
  <c r="L285" s="1"/>
  <c r="L284" s="1"/>
  <c r="L283" s="1"/>
  <c r="L282" s="1"/>
  <c r="K286"/>
  <c r="K285" s="1"/>
  <c r="K284" s="1"/>
  <c r="K283" s="1"/>
  <c r="K282" s="1"/>
  <c r="J286"/>
  <c r="J285" s="1"/>
  <c r="J284" s="1"/>
  <c r="J283" s="1"/>
  <c r="J282" s="1"/>
  <c r="I286"/>
  <c r="I285"/>
  <c r="I284" s="1"/>
  <c r="I283" s="1"/>
  <c r="I282" s="1"/>
  <c r="N279"/>
  <c r="L279"/>
  <c r="K279"/>
  <c r="J279"/>
  <c r="I279"/>
  <c r="M277"/>
  <c r="M274" s="1"/>
  <c r="M273" s="1"/>
  <c r="L277"/>
  <c r="K277"/>
  <c r="K274" s="1"/>
  <c r="K273" s="1"/>
  <c r="J277"/>
  <c r="I277"/>
  <c r="I274" s="1"/>
  <c r="I273" s="1"/>
  <c r="N275"/>
  <c r="L275"/>
  <c r="K275"/>
  <c r="J275"/>
  <c r="I275"/>
  <c r="L271"/>
  <c r="L270" s="1"/>
  <c r="L269" s="1"/>
  <c r="K271"/>
  <c r="K270" s="1"/>
  <c r="K269" s="1"/>
  <c r="J271"/>
  <c r="J270" s="1"/>
  <c r="J269" s="1"/>
  <c r="I271"/>
  <c r="I270" s="1"/>
  <c r="I269" s="1"/>
  <c r="N267"/>
  <c r="N266" s="1"/>
  <c r="N265" s="1"/>
  <c r="L267"/>
  <c r="L266" s="1"/>
  <c r="K267"/>
  <c r="K266" s="1"/>
  <c r="J267"/>
  <c r="J266" s="1"/>
  <c r="I267"/>
  <c r="I266" s="1"/>
  <c r="I265" s="1"/>
  <c r="N262"/>
  <c r="N261" s="1"/>
  <c r="N260" s="1"/>
  <c r="N259" s="1"/>
  <c r="M262"/>
  <c r="M261" s="1"/>
  <c r="M260" s="1"/>
  <c r="M259" s="1"/>
  <c r="L262"/>
  <c r="L261" s="1"/>
  <c r="L260" s="1"/>
  <c r="L259" s="1"/>
  <c r="K262"/>
  <c r="K261" s="1"/>
  <c r="K260" s="1"/>
  <c r="K259" s="1"/>
  <c r="J262"/>
  <c r="J261" s="1"/>
  <c r="J260" s="1"/>
  <c r="J259" s="1"/>
  <c r="I262"/>
  <c r="I261" s="1"/>
  <c r="I260" s="1"/>
  <c r="I259" s="1"/>
  <c r="N257"/>
  <c r="N256" s="1"/>
  <c r="N255" s="1"/>
  <c r="N254" s="1"/>
  <c r="L257"/>
  <c r="L256" s="1"/>
  <c r="L255" s="1"/>
  <c r="L254" s="1"/>
  <c r="K257"/>
  <c r="K256" s="1"/>
  <c r="K255" s="1"/>
  <c r="K254" s="1"/>
  <c r="J257"/>
  <c r="J256" s="1"/>
  <c r="J255" s="1"/>
  <c r="J254" s="1"/>
  <c r="I257"/>
  <c r="I256" s="1"/>
  <c r="I255" s="1"/>
  <c r="I254" s="1"/>
  <c r="M250"/>
  <c r="M249" s="1"/>
  <c r="M248" s="1"/>
  <c r="M247" s="1"/>
  <c r="M246" s="1"/>
  <c r="L250"/>
  <c r="L249" s="1"/>
  <c r="L248" s="1"/>
  <c r="L247" s="1"/>
  <c r="L246" s="1"/>
  <c r="K250"/>
  <c r="K249" s="1"/>
  <c r="K248" s="1"/>
  <c r="K247" s="1"/>
  <c r="K246" s="1"/>
  <c r="J250"/>
  <c r="J249" s="1"/>
  <c r="J248" s="1"/>
  <c r="J247" s="1"/>
  <c r="J246" s="1"/>
  <c r="I250"/>
  <c r="I249" s="1"/>
  <c r="I248" s="1"/>
  <c r="I247" s="1"/>
  <c r="I246" s="1"/>
  <c r="N243"/>
  <c r="L243"/>
  <c r="K243"/>
  <c r="J243"/>
  <c r="I243"/>
  <c r="M241"/>
  <c r="L241"/>
  <c r="K241"/>
  <c r="K238" s="1"/>
  <c r="K237" s="1"/>
  <c r="K236" s="1"/>
  <c r="K235" s="1"/>
  <c r="J241"/>
  <c r="I241"/>
  <c r="I238" s="1"/>
  <c r="I237" s="1"/>
  <c r="I236" s="1"/>
  <c r="I235" s="1"/>
  <c r="N239"/>
  <c r="L239"/>
  <c r="K239"/>
  <c r="J239"/>
  <c r="J238" s="1"/>
  <c r="J237" s="1"/>
  <c r="J236" s="1"/>
  <c r="J235" s="1"/>
  <c r="I239"/>
  <c r="M210"/>
  <c r="M209" s="1"/>
  <c r="K210"/>
  <c r="K209" s="1"/>
  <c r="I210"/>
  <c r="I209" s="1"/>
  <c r="I201"/>
  <c r="I200" s="1"/>
  <c r="K201"/>
  <c r="K200" s="1"/>
  <c r="K199" s="1"/>
  <c r="K198" s="1"/>
  <c r="K197" s="1"/>
  <c r="N194"/>
  <c r="N193" s="1"/>
  <c r="N192" s="1"/>
  <c r="N191" s="1"/>
  <c r="N190" s="1"/>
  <c r="L194"/>
  <c r="L193" s="1"/>
  <c r="L192" s="1"/>
  <c r="L191" s="1"/>
  <c r="L190" s="1"/>
  <c r="K194"/>
  <c r="K193" s="1"/>
  <c r="K192" s="1"/>
  <c r="K191" s="1"/>
  <c r="K190" s="1"/>
  <c r="J194"/>
  <c r="J193" s="1"/>
  <c r="J192" s="1"/>
  <c r="J191" s="1"/>
  <c r="J190" s="1"/>
  <c r="I194"/>
  <c r="I193" s="1"/>
  <c r="I192" s="1"/>
  <c r="I191" s="1"/>
  <c r="I190" s="1"/>
  <c r="N187"/>
  <c r="N186" s="1"/>
  <c r="N185" s="1"/>
  <c r="N184" s="1"/>
  <c r="N183" s="1"/>
  <c r="L187"/>
  <c r="L186" s="1"/>
  <c r="L185" s="1"/>
  <c r="L184" s="1"/>
  <c r="L183" s="1"/>
  <c r="K187"/>
  <c r="K186" s="1"/>
  <c r="K185" s="1"/>
  <c r="K184" s="1"/>
  <c r="K183" s="1"/>
  <c r="J187"/>
  <c r="J186" s="1"/>
  <c r="J185" s="1"/>
  <c r="J184" s="1"/>
  <c r="J183" s="1"/>
  <c r="I187"/>
  <c r="I186" s="1"/>
  <c r="I185" s="1"/>
  <c r="I184" s="1"/>
  <c r="I183" s="1"/>
  <c r="N173"/>
  <c r="N172" s="1"/>
  <c r="K173"/>
  <c r="K172" s="1"/>
  <c r="J173"/>
  <c r="J172" s="1"/>
  <c r="I173"/>
  <c r="I172" s="1"/>
  <c r="N170"/>
  <c r="M170"/>
  <c r="L170"/>
  <c r="K170"/>
  <c r="K167" s="1"/>
  <c r="K166" s="1"/>
  <c r="K165" s="1"/>
  <c r="K164" s="1"/>
  <c r="J170"/>
  <c r="I170"/>
  <c r="I167" s="1"/>
  <c r="I166" s="1"/>
  <c r="I165" s="1"/>
  <c r="I164" s="1"/>
  <c r="M168"/>
  <c r="L168"/>
  <c r="K168"/>
  <c r="J168"/>
  <c r="J167" s="1"/>
  <c r="J166" s="1"/>
  <c r="J165" s="1"/>
  <c r="J164" s="1"/>
  <c r="I168"/>
  <c r="N155"/>
  <c r="N154" s="1"/>
  <c r="N153" s="1"/>
  <c r="M155"/>
  <c r="M154" s="1"/>
  <c r="M153" s="1"/>
  <c r="M150"/>
  <c r="M124"/>
  <c r="M126"/>
  <c r="M128"/>
  <c r="M144"/>
  <c r="M142"/>
  <c r="M131"/>
  <c r="L155"/>
  <c r="L154" s="1"/>
  <c r="L153" s="1"/>
  <c r="K155"/>
  <c r="K154" s="1"/>
  <c r="K153" s="1"/>
  <c r="J155"/>
  <c r="J154" s="1"/>
  <c r="J153" s="1"/>
  <c r="I155"/>
  <c r="I154" s="1"/>
  <c r="I153" s="1"/>
  <c r="I150"/>
  <c r="I124"/>
  <c r="I126"/>
  <c r="I128"/>
  <c r="I144"/>
  <c r="I142"/>
  <c r="I131"/>
  <c r="K150"/>
  <c r="I151"/>
  <c r="L151"/>
  <c r="J151"/>
  <c r="L150"/>
  <c r="J150"/>
  <c r="L144"/>
  <c r="L141" s="1"/>
  <c r="L140" s="1"/>
  <c r="L139" s="1"/>
  <c r="L138" s="1"/>
  <c r="K144"/>
  <c r="J144"/>
  <c r="J141" s="1"/>
  <c r="J140" s="1"/>
  <c r="J139" s="1"/>
  <c r="J138" s="1"/>
  <c r="L142"/>
  <c r="K142"/>
  <c r="K141" s="1"/>
  <c r="K140" s="1"/>
  <c r="K139" s="1"/>
  <c r="K138" s="1"/>
  <c r="J142"/>
  <c r="N135"/>
  <c r="L135"/>
  <c r="K135"/>
  <c r="J135"/>
  <c r="I135"/>
  <c r="N134"/>
  <c r="L134"/>
  <c r="K134"/>
  <c r="J134"/>
  <c r="I134"/>
  <c r="N133"/>
  <c r="L133"/>
  <c r="K133"/>
  <c r="J133"/>
  <c r="I133"/>
  <c r="N132"/>
  <c r="L132"/>
  <c r="K132"/>
  <c r="J132"/>
  <c r="I132"/>
  <c r="N131"/>
  <c r="L131"/>
  <c r="K131"/>
  <c r="J131"/>
  <c r="L128"/>
  <c r="K128"/>
  <c r="J128"/>
  <c r="N126"/>
  <c r="L126"/>
  <c r="K126"/>
  <c r="J126"/>
  <c r="K124"/>
  <c r="L124"/>
  <c r="L123" s="1"/>
  <c r="J124"/>
  <c r="M115"/>
  <c r="M114" s="1"/>
  <c r="M113" s="1"/>
  <c r="M112" s="1"/>
  <c r="M111" s="1"/>
  <c r="M110" s="1"/>
  <c r="L115"/>
  <c r="L114" s="1"/>
  <c r="L113" s="1"/>
  <c r="L112" s="1"/>
  <c r="L111" s="1"/>
  <c r="L110" s="1"/>
  <c r="K115"/>
  <c r="K114" s="1"/>
  <c r="K113" s="1"/>
  <c r="K112" s="1"/>
  <c r="K111" s="1"/>
  <c r="K110" s="1"/>
  <c r="J115"/>
  <c r="J114" s="1"/>
  <c r="J113" s="1"/>
  <c r="J112" s="1"/>
  <c r="J111" s="1"/>
  <c r="J110" s="1"/>
  <c r="I115"/>
  <c r="I114" s="1"/>
  <c r="I113" s="1"/>
  <c r="I112" s="1"/>
  <c r="I111" s="1"/>
  <c r="I110" s="1"/>
  <c r="N85"/>
  <c r="M85"/>
  <c r="L85"/>
  <c r="K85"/>
  <c r="J85"/>
  <c r="I85"/>
  <c r="L81"/>
  <c r="K81"/>
  <c r="J81"/>
  <c r="I81"/>
  <c r="I79"/>
  <c r="N79"/>
  <c r="N78" s="1"/>
  <c r="N77" s="1"/>
  <c r="L79"/>
  <c r="K79"/>
  <c r="J79"/>
  <c r="J78" s="1"/>
  <c r="J77" s="1"/>
  <c r="K72"/>
  <c r="K71" s="1"/>
  <c r="K70" s="1"/>
  <c r="K69" s="1"/>
  <c r="K68" s="1"/>
  <c r="I72"/>
  <c r="I71" s="1"/>
  <c r="I70" s="1"/>
  <c r="I69" s="1"/>
  <c r="I68" s="1"/>
  <c r="L72"/>
  <c r="L71" s="1"/>
  <c r="L70" s="1"/>
  <c r="L69" s="1"/>
  <c r="L68" s="1"/>
  <c r="J72"/>
  <c r="J71" s="1"/>
  <c r="J70" s="1"/>
  <c r="J69" s="1"/>
  <c r="J68" s="1"/>
  <c r="M63"/>
  <c r="M62" s="1"/>
  <c r="L63"/>
  <c r="L62" s="1"/>
  <c r="K63"/>
  <c r="K62" s="1"/>
  <c r="J63"/>
  <c r="J62" s="1"/>
  <c r="I63"/>
  <c r="I62" s="1"/>
  <c r="I58"/>
  <c r="L58"/>
  <c r="K58"/>
  <c r="J58"/>
  <c r="J55" s="1"/>
  <c r="K56"/>
  <c r="I56"/>
  <c r="I55" s="1"/>
  <c r="I54" s="1"/>
  <c r="I53" s="1"/>
  <c r="I46" s="1"/>
  <c r="L56"/>
  <c r="J56"/>
  <c r="M51"/>
  <c r="M50" s="1"/>
  <c r="M49" s="1"/>
  <c r="M48" s="1"/>
  <c r="M47" s="1"/>
  <c r="L51"/>
  <c r="L50" s="1"/>
  <c r="L49" s="1"/>
  <c r="L48" s="1"/>
  <c r="L47" s="1"/>
  <c r="K51"/>
  <c r="K50" s="1"/>
  <c r="K49" s="1"/>
  <c r="K48" s="1"/>
  <c r="K47" s="1"/>
  <c r="J51"/>
  <c r="J50" s="1"/>
  <c r="J49" s="1"/>
  <c r="J48" s="1"/>
  <c r="J47" s="1"/>
  <c r="I51"/>
  <c r="I50" s="1"/>
  <c r="I49" s="1"/>
  <c r="I48" s="1"/>
  <c r="I47" s="1"/>
  <c r="I42"/>
  <c r="L42"/>
  <c r="K42"/>
  <c r="J42"/>
  <c r="K40"/>
  <c r="I40"/>
  <c r="N40"/>
  <c r="L40"/>
  <c r="J40"/>
  <c r="K38"/>
  <c r="L38"/>
  <c r="L37" s="1"/>
  <c r="L36" s="1"/>
  <c r="L35" s="1"/>
  <c r="L34" s="1"/>
  <c r="J38"/>
  <c r="I38"/>
  <c r="I37" s="1"/>
  <c r="I36" s="1"/>
  <c r="I35" s="1"/>
  <c r="I34" s="1"/>
  <c r="K31"/>
  <c r="N31"/>
  <c r="L31"/>
  <c r="J31"/>
  <c r="I31"/>
  <c r="I29"/>
  <c r="I24" s="1"/>
  <c r="L29"/>
  <c r="K29"/>
  <c r="J29"/>
  <c r="K27"/>
  <c r="I27"/>
  <c r="L27"/>
  <c r="L24" s="1"/>
  <c r="J27"/>
  <c r="K25"/>
  <c r="K24" s="1"/>
  <c r="L25"/>
  <c r="J25"/>
  <c r="I25"/>
  <c r="N22"/>
  <c r="N21" s="1"/>
  <c r="L22"/>
  <c r="L21" s="1"/>
  <c r="K22"/>
  <c r="K21" s="1"/>
  <c r="J22"/>
  <c r="J21" s="1"/>
  <c r="I22"/>
  <c r="I21" s="1"/>
  <c r="N19"/>
  <c r="N18" s="1"/>
  <c r="L19"/>
  <c r="L18" s="1"/>
  <c r="K19"/>
  <c r="K18" s="1"/>
  <c r="J19"/>
  <c r="J18" s="1"/>
  <c r="I19"/>
  <c r="I18" s="1"/>
  <c r="G1341"/>
  <c r="G1340" s="1"/>
  <c r="N25"/>
  <c r="N63"/>
  <c r="N62" s="1"/>
  <c r="M19"/>
  <c r="M18" s="1"/>
  <c r="N38"/>
  <c r="N51"/>
  <c r="N50" s="1"/>
  <c r="N49" s="1"/>
  <c r="N48" s="1"/>
  <c r="N47" s="1"/>
  <c r="M81"/>
  <c r="N115"/>
  <c r="N114" s="1"/>
  <c r="N113" s="1"/>
  <c r="N112" s="1"/>
  <c r="N111" s="1"/>
  <c r="N110" s="1"/>
  <c r="N144"/>
  <c r="N141" s="1"/>
  <c r="N140" s="1"/>
  <c r="N139" s="1"/>
  <c r="N138" s="1"/>
  <c r="M194"/>
  <c r="M193" s="1"/>
  <c r="M192" s="1"/>
  <c r="M191" s="1"/>
  <c r="M190" s="1"/>
  <c r="N250"/>
  <c r="N249" s="1"/>
  <c r="N248" s="1"/>
  <c r="N247" s="1"/>
  <c r="N246" s="1"/>
  <c r="N286"/>
  <c r="N285" s="1"/>
  <c r="N284" s="1"/>
  <c r="N283" s="1"/>
  <c r="N282" s="1"/>
  <c r="N318"/>
  <c r="N317" s="1"/>
  <c r="N358"/>
  <c r="N388"/>
  <c r="N387" s="1"/>
  <c r="N386" s="1"/>
  <c r="N385" s="1"/>
  <c r="N400"/>
  <c r="N399" s="1"/>
  <c r="N398" s="1"/>
  <c r="M409"/>
  <c r="N449"/>
  <c r="N448" s="1"/>
  <c r="N447" s="1"/>
  <c r="N517"/>
  <c r="N516" s="1"/>
  <c r="N515" s="1"/>
  <c r="N514" s="1"/>
  <c r="N575"/>
  <c r="N574" s="1"/>
  <c r="N573" s="1"/>
  <c r="N598"/>
  <c r="N597" s="1"/>
  <c r="N596" s="1"/>
  <c r="N595" s="1"/>
  <c r="M613"/>
  <c r="M612" s="1"/>
  <c r="M611" s="1"/>
  <c r="M661"/>
  <c r="N725"/>
  <c r="N724" s="1"/>
  <c r="N723" s="1"/>
  <c r="N722" s="1"/>
  <c r="N721" s="1"/>
  <c r="N778"/>
  <c r="N777" s="1"/>
  <c r="N921"/>
  <c r="N920" s="1"/>
  <c r="N919" s="1"/>
  <c r="N918" s="1"/>
  <c r="N958"/>
  <c r="N957" s="1"/>
  <c r="N956" s="1"/>
  <c r="N955" s="1"/>
  <c r="M993"/>
  <c r="M992" s="1"/>
  <c r="N1064"/>
  <c r="N1124"/>
  <c r="N1123" s="1"/>
  <c r="N1142"/>
  <c r="N1141" s="1"/>
  <c r="N1154"/>
  <c r="N1153" s="1"/>
  <c r="N1160"/>
  <c r="N1159" s="1"/>
  <c r="N1236"/>
  <c r="M1249"/>
  <c r="M1248" s="1"/>
  <c r="N1327"/>
  <c r="N1326" s="1"/>
  <c r="N1325" s="1"/>
  <c r="N1324" s="1"/>
  <c r="N1335"/>
  <c r="N1334" s="1"/>
  <c r="N312"/>
  <c r="N311" s="1"/>
  <c r="N374"/>
  <c r="N373" s="1"/>
  <c r="N372" s="1"/>
  <c r="N371" s="1"/>
  <c r="L392"/>
  <c r="N420"/>
  <c r="N419" s="1"/>
  <c r="N418" s="1"/>
  <c r="N470"/>
  <c r="N469" s="1"/>
  <c r="N511"/>
  <c r="N510" s="1"/>
  <c r="N509" s="1"/>
  <c r="N508" s="1"/>
  <c r="M642"/>
  <c r="M641" s="1"/>
  <c r="M640" s="1"/>
  <c r="M665"/>
  <c r="N844"/>
  <c r="N843" s="1"/>
  <c r="N842" s="1"/>
  <c r="N841" s="1"/>
  <c r="N874"/>
  <c r="N873" s="1"/>
  <c r="N872" s="1"/>
  <c r="N871" s="1"/>
  <c r="N870" s="1"/>
  <c r="N892"/>
  <c r="N891" s="1"/>
  <c r="N890" s="1"/>
  <c r="N889" s="1"/>
  <c r="N888" s="1"/>
  <c r="N1020"/>
  <c r="N1019" s="1"/>
  <c r="N1018" s="1"/>
  <c r="N1060"/>
  <c r="N1059" s="1"/>
  <c r="N1058" s="1"/>
  <c r="N1090"/>
  <c r="N1089" s="1"/>
  <c r="N1088" s="1"/>
  <c r="N1087" s="1"/>
  <c r="N1086" s="1"/>
  <c r="N1106"/>
  <c r="N1105" s="1"/>
  <c r="N1112"/>
  <c r="N1111" s="1"/>
  <c r="N1118"/>
  <c r="N1117" s="1"/>
  <c r="N1130"/>
  <c r="N1129" s="1"/>
  <c r="N1136"/>
  <c r="N1135" s="1"/>
  <c r="N1166"/>
  <c r="N1165" s="1"/>
  <c r="N1197"/>
  <c r="N1196" s="1"/>
  <c r="N1195" s="1"/>
  <c r="N1229"/>
  <c r="N1228" s="1"/>
  <c r="N1227" s="1"/>
  <c r="N1226" s="1"/>
  <c r="M1244"/>
  <c r="N1316"/>
  <c r="N271"/>
  <c r="N270" s="1"/>
  <c r="N269" s="1"/>
  <c r="N354"/>
  <c r="N241"/>
  <c r="N277"/>
  <c r="N274" s="1"/>
  <c r="N273" s="1"/>
  <c r="N339"/>
  <c r="N338" s="1"/>
  <c r="M424"/>
  <c r="M423" s="1"/>
  <c r="M422" s="1"/>
  <c r="M680"/>
  <c r="M679"/>
  <c r="M687"/>
  <c r="M686"/>
  <c r="M685" s="1"/>
  <c r="N772"/>
  <c r="N771" s="1"/>
  <c r="N790"/>
  <c r="N789" s="1"/>
  <c r="N855"/>
  <c r="N854"/>
  <c r="N853" s="1"/>
  <c r="M936"/>
  <c r="M935"/>
  <c r="M934" s="1"/>
  <c r="M933" s="1"/>
  <c r="M982"/>
  <c r="M979" s="1"/>
  <c r="M978" s="1"/>
  <c r="M987"/>
  <c r="M984" s="1"/>
  <c r="N1044"/>
  <c r="N1043" s="1"/>
  <c r="N1042" s="1"/>
  <c r="N1041" s="1"/>
  <c r="N1040" s="1"/>
  <c r="N1178"/>
  <c r="N1177" s="1"/>
  <c r="M1300"/>
  <c r="M1299" s="1"/>
  <c r="M1298" s="1"/>
  <c r="M1297" s="1"/>
  <c r="M1296" s="1"/>
  <c r="M31"/>
  <c r="S31"/>
  <c r="M42"/>
  <c r="S42"/>
  <c r="M25"/>
  <c r="S25"/>
  <c r="M38"/>
  <c r="S38"/>
  <c r="M58"/>
  <c r="S58"/>
  <c r="N27"/>
  <c r="N24" s="1"/>
  <c r="T27"/>
  <c r="N56"/>
  <c r="T56"/>
  <c r="N72"/>
  <c r="N71" s="1"/>
  <c r="N70" s="1"/>
  <c r="N69" s="1"/>
  <c r="N68" s="1"/>
  <c r="T72"/>
  <c r="T71" s="1"/>
  <c r="T70" s="1"/>
  <c r="T69" s="1"/>
  <c r="T68" s="1"/>
  <c r="N81"/>
  <c r="T81"/>
  <c r="N124"/>
  <c r="T124"/>
  <c r="N128"/>
  <c r="T128"/>
  <c r="N142"/>
  <c r="T142"/>
  <c r="N151"/>
  <c r="N168"/>
  <c r="T168"/>
  <c r="T167" s="1"/>
  <c r="T166" s="1"/>
  <c r="T165" s="1"/>
  <c r="T164" s="1"/>
  <c r="T162" s="1"/>
  <c r="M173"/>
  <c r="M172" s="1"/>
  <c r="S173"/>
  <c r="S172" s="1"/>
  <c r="M239"/>
  <c r="S239"/>
  <c r="M243"/>
  <c r="S243"/>
  <c r="M257"/>
  <c r="M256" s="1"/>
  <c r="M255" s="1"/>
  <c r="M254" s="1"/>
  <c r="S257"/>
  <c r="S256" s="1"/>
  <c r="S255" s="1"/>
  <c r="S254" s="1"/>
  <c r="M267"/>
  <c r="M266" s="1"/>
  <c r="S267"/>
  <c r="S266" s="1"/>
  <c r="S265" s="1"/>
  <c r="M275"/>
  <c r="S275"/>
  <c r="S279"/>
  <c r="M279"/>
  <c r="M295"/>
  <c r="M294" s="1"/>
  <c r="M293" s="1"/>
  <c r="M292" s="1"/>
  <c r="M291" s="1"/>
  <c r="M289" s="1"/>
  <c r="S295"/>
  <c r="S294" s="1"/>
  <c r="S293" s="1"/>
  <c r="S292" s="1"/>
  <c r="S291" s="1"/>
  <c r="S289" s="1"/>
  <c r="M309"/>
  <c r="M308" s="1"/>
  <c r="S309"/>
  <c r="S308" s="1"/>
  <c r="M315"/>
  <c r="M314" s="1"/>
  <c r="S315"/>
  <c r="S314" s="1"/>
  <c r="M321"/>
  <c r="M320" s="1"/>
  <c r="S321"/>
  <c r="S320" s="1"/>
  <c r="M334"/>
  <c r="M333" s="1"/>
  <c r="M332" s="1"/>
  <c r="M331" s="1"/>
  <c r="S334"/>
  <c r="S333" s="1"/>
  <c r="S332" s="1"/>
  <c r="S331" s="1"/>
  <c r="M342"/>
  <c r="M341" s="1"/>
  <c r="M337" s="1"/>
  <c r="S342"/>
  <c r="S341" s="1"/>
  <c r="S337" s="1"/>
  <c r="M356"/>
  <c r="S356"/>
  <c r="M366"/>
  <c r="M365" s="1"/>
  <c r="M364" s="1"/>
  <c r="M363" s="1"/>
  <c r="M362" s="1"/>
  <c r="M361" s="1"/>
  <c r="S366"/>
  <c r="S365" s="1"/>
  <c r="S364" s="1"/>
  <c r="S363" s="1"/>
  <c r="S362" s="1"/>
  <c r="S361" s="1"/>
  <c r="M383"/>
  <c r="M382" s="1"/>
  <c r="M381" s="1"/>
  <c r="M380" s="1"/>
  <c r="S383"/>
  <c r="S382" s="1"/>
  <c r="S381" s="1"/>
  <c r="S380" s="1"/>
  <c r="S393"/>
  <c r="S392" s="1"/>
  <c r="S391" s="1"/>
  <c r="S390" s="1"/>
  <c r="M393"/>
  <c r="M392" s="1"/>
  <c r="M391" s="1"/>
  <c r="M390" s="1"/>
  <c r="N404"/>
  <c r="N403" s="1"/>
  <c r="N402" s="1"/>
  <c r="T404"/>
  <c r="T403" s="1"/>
  <c r="T402" s="1"/>
  <c r="T397" s="1"/>
  <c r="T396" s="1"/>
  <c r="M428"/>
  <c r="M427" s="1"/>
  <c r="M426" s="1"/>
  <c r="S428"/>
  <c r="S427" s="1"/>
  <c r="S426" s="1"/>
  <c r="M442"/>
  <c r="M441" s="1"/>
  <c r="M440" s="1"/>
  <c r="M439" s="1"/>
  <c r="S442"/>
  <c r="S441" s="1"/>
  <c r="S440" s="1"/>
  <c r="S439" s="1"/>
  <c r="N463"/>
  <c r="N462" s="1"/>
  <c r="T463"/>
  <c r="T462" s="1"/>
  <c r="T458" s="1"/>
  <c r="M481"/>
  <c r="M480" s="1"/>
  <c r="S481"/>
  <c r="S480" s="1"/>
  <c r="M485"/>
  <c r="M484" s="1"/>
  <c r="S485"/>
  <c r="S484" s="1"/>
  <c r="M491"/>
  <c r="M490" s="1"/>
  <c r="S491"/>
  <c r="S490" s="1"/>
  <c r="M511"/>
  <c r="M510" s="1"/>
  <c r="M509" s="1"/>
  <c r="M508" s="1"/>
  <c r="M523"/>
  <c r="M522" s="1"/>
  <c r="S523"/>
  <c r="S522" s="1"/>
  <c r="M545"/>
  <c r="M544" s="1"/>
  <c r="M543" s="1"/>
  <c r="M579"/>
  <c r="M578" s="1"/>
  <c r="M577" s="1"/>
  <c r="S579"/>
  <c r="S578" s="1"/>
  <c r="S577" s="1"/>
  <c r="N605"/>
  <c r="N604" s="1"/>
  <c r="N603" s="1"/>
  <c r="T605"/>
  <c r="T604" s="1"/>
  <c r="T603" s="1"/>
  <c r="N613"/>
  <c r="N612" s="1"/>
  <c r="N611" s="1"/>
  <c r="T613"/>
  <c r="T612" s="1"/>
  <c r="T611" s="1"/>
  <c r="N642"/>
  <c r="N641" s="1"/>
  <c r="N640" s="1"/>
  <c r="T642"/>
  <c r="T641" s="1"/>
  <c r="T640" s="1"/>
  <c r="T639" s="1"/>
  <c r="T638" s="1"/>
  <c r="N661"/>
  <c r="T661"/>
  <c r="T660" s="1"/>
  <c r="T659" s="1"/>
  <c r="N680"/>
  <c r="N679" s="1"/>
  <c r="T680"/>
  <c r="T679" s="1"/>
  <c r="T678" s="1"/>
  <c r="T677" s="1"/>
  <c r="T676" s="1"/>
  <c r="M718"/>
  <c r="M717" s="1"/>
  <c r="M716" s="1"/>
  <c r="M715" s="1"/>
  <c r="S718"/>
  <c r="S717" s="1"/>
  <c r="S716" s="1"/>
  <c r="S715" s="1"/>
  <c r="M749"/>
  <c r="M748" s="1"/>
  <c r="M747" s="1"/>
  <c r="M746" s="1"/>
  <c r="S749"/>
  <c r="S748" s="1"/>
  <c r="S747" s="1"/>
  <c r="S746" s="1"/>
  <c r="M775"/>
  <c r="M774" s="1"/>
  <c r="S775"/>
  <c r="S774" s="1"/>
  <c r="M781"/>
  <c r="M780" s="1"/>
  <c r="S781"/>
  <c r="S780" s="1"/>
  <c r="M787"/>
  <c r="M786" s="1"/>
  <c r="S787"/>
  <c r="S786" s="1"/>
  <c r="M804"/>
  <c r="M803" s="1"/>
  <c r="S804"/>
  <c r="S803" s="1"/>
  <c r="M820"/>
  <c r="M819" s="1"/>
  <c r="M818" s="1"/>
  <c r="M839"/>
  <c r="M838" s="1"/>
  <c r="M837" s="1"/>
  <c r="M836" s="1"/>
  <c r="S839"/>
  <c r="S838" s="1"/>
  <c r="S837" s="1"/>
  <c r="S836" s="1"/>
  <c r="M848"/>
  <c r="M847" s="1"/>
  <c r="M846" s="1"/>
  <c r="S848"/>
  <c r="S847" s="1"/>
  <c r="S846" s="1"/>
  <c r="M859"/>
  <c r="M858" s="1"/>
  <c r="M857" s="1"/>
  <c r="M852" s="1"/>
  <c r="M851" s="1"/>
  <c r="S859"/>
  <c r="S858" s="1"/>
  <c r="S880"/>
  <c r="S879" s="1"/>
  <c r="S877" s="1"/>
  <c r="S881"/>
  <c r="M899"/>
  <c r="M898" s="1"/>
  <c r="M897" s="1"/>
  <c r="S899"/>
  <c r="S898" s="1"/>
  <c r="S897" s="1"/>
  <c r="M914"/>
  <c r="M913" s="1"/>
  <c r="M912" s="1"/>
  <c r="M911" s="1"/>
  <c r="S914"/>
  <c r="S913" s="1"/>
  <c r="S912" s="1"/>
  <c r="S911" s="1"/>
  <c r="N936"/>
  <c r="N935" s="1"/>
  <c r="N934" s="1"/>
  <c r="N933" s="1"/>
  <c r="M953"/>
  <c r="M952" s="1"/>
  <c r="M951" s="1"/>
  <c r="M950" s="1"/>
  <c r="S953"/>
  <c r="S952" s="1"/>
  <c r="S951" s="1"/>
  <c r="S950" s="1"/>
  <c r="M965"/>
  <c r="M964" s="1"/>
  <c r="M963" s="1"/>
  <c r="M962" s="1"/>
  <c r="N975"/>
  <c r="N974" s="1"/>
  <c r="N973" s="1"/>
  <c r="N972" s="1"/>
  <c r="M1025"/>
  <c r="M1024" s="1"/>
  <c r="M1023" s="1"/>
  <c r="M1022" s="1"/>
  <c r="S1025"/>
  <c r="S1024" s="1"/>
  <c r="S1023" s="1"/>
  <c r="S1022" s="1"/>
  <c r="M1037"/>
  <c r="M1036" s="1"/>
  <c r="M1035" s="1"/>
  <c r="M1034" s="1"/>
  <c r="M1033" s="1"/>
  <c r="S1037"/>
  <c r="S1036" s="1"/>
  <c r="S1035" s="1"/>
  <c r="S1034" s="1"/>
  <c r="S1033" s="1"/>
  <c r="M1053"/>
  <c r="M1052" s="1"/>
  <c r="M1051" s="1"/>
  <c r="M1050" s="1"/>
  <c r="M1049" s="1"/>
  <c r="S1053"/>
  <c r="S1052" s="1"/>
  <c r="S1051" s="1"/>
  <c r="S1050" s="1"/>
  <c r="S1049" s="1"/>
  <c r="M1066"/>
  <c r="M1063" s="1"/>
  <c r="M1069"/>
  <c r="M1068" s="1"/>
  <c r="M1099"/>
  <c r="M1096" s="1"/>
  <c r="M1095" s="1"/>
  <c r="M1094" s="1"/>
  <c r="M1093" s="1"/>
  <c r="M1109"/>
  <c r="M1108" s="1"/>
  <c r="S1109"/>
  <c r="S1108" s="1"/>
  <c r="M1115"/>
  <c r="M1114" s="1"/>
  <c r="S1115"/>
  <c r="S1114" s="1"/>
  <c r="M1127"/>
  <c r="M1126" s="1"/>
  <c r="S1127"/>
  <c r="S1126" s="1"/>
  <c r="M1133"/>
  <c r="M1132" s="1"/>
  <c r="S1133"/>
  <c r="S1132" s="1"/>
  <c r="M1139"/>
  <c r="M1138" s="1"/>
  <c r="S1139"/>
  <c r="S1138" s="1"/>
  <c r="M1145"/>
  <c r="M1144" s="1"/>
  <c r="S1145"/>
  <c r="S1144" s="1"/>
  <c r="M1157"/>
  <c r="M1156"/>
  <c r="S1157"/>
  <c r="S1156" s="1"/>
  <c r="M1163"/>
  <c r="M1162" s="1"/>
  <c r="S1163"/>
  <c r="S1162" s="1"/>
  <c r="M1169"/>
  <c r="M1168" s="1"/>
  <c r="S1169"/>
  <c r="S1168" s="1"/>
  <c r="M1175"/>
  <c r="M1174" s="1"/>
  <c r="S1175"/>
  <c r="S1174" s="1"/>
  <c r="M1217"/>
  <c r="M1216" s="1"/>
  <c r="M1215" s="1"/>
  <c r="M1214" s="1"/>
  <c r="M1213" s="1"/>
  <c r="S1217"/>
  <c r="S1216" s="1"/>
  <c r="S1215" s="1"/>
  <c r="S1214" s="1"/>
  <c r="S1213" s="1"/>
  <c r="M1234"/>
  <c r="S1234"/>
  <c r="M1238"/>
  <c r="S1238"/>
  <c r="N1244"/>
  <c r="N1241" s="1"/>
  <c r="T1244"/>
  <c r="T1241" s="1"/>
  <c r="N1253"/>
  <c r="N1248" s="1"/>
  <c r="T1253"/>
  <c r="N1300"/>
  <c r="N1299" s="1"/>
  <c r="N1298" s="1"/>
  <c r="N1297" s="1"/>
  <c r="N1296" s="1"/>
  <c r="T1300"/>
  <c r="T1299" s="1"/>
  <c r="T1298" s="1"/>
  <c r="T1297" s="1"/>
  <c r="T1296" s="1"/>
  <c r="N1318"/>
  <c r="T1318"/>
  <c r="M1332"/>
  <c r="M1331" s="1"/>
  <c r="S1332"/>
  <c r="S1331" s="1"/>
  <c r="N1338"/>
  <c r="N1337" s="1"/>
  <c r="T1338"/>
  <c r="T1337" s="1"/>
  <c r="M700"/>
  <c r="S700"/>
  <c r="N710"/>
  <c r="N709" s="1"/>
  <c r="N708" s="1"/>
  <c r="N693" s="1"/>
  <c r="T710"/>
  <c r="T709" s="1"/>
  <c r="M56"/>
  <c r="M55" s="1"/>
  <c r="M54" s="1"/>
  <c r="M53" s="1"/>
  <c r="S56"/>
  <c r="M29"/>
  <c r="M24" s="1"/>
  <c r="S29"/>
  <c r="T134"/>
  <c r="T132"/>
  <c r="T131"/>
  <c r="T133"/>
  <c r="T135"/>
  <c r="M271"/>
  <c r="M270" s="1"/>
  <c r="M269" s="1"/>
  <c r="S271"/>
  <c r="S270" s="1"/>
  <c r="S269" s="1"/>
  <c r="M345"/>
  <c r="M344"/>
  <c r="S345"/>
  <c r="S344" s="1"/>
  <c r="S353"/>
  <c r="S352" s="1"/>
  <c r="S347" s="1"/>
  <c r="M725"/>
  <c r="M724" s="1"/>
  <c r="M723" s="1"/>
  <c r="M722" s="1"/>
  <c r="M721" s="1"/>
  <c r="S725"/>
  <c r="S724" s="1"/>
  <c r="S723" s="1"/>
  <c r="S722" s="1"/>
  <c r="S721" s="1"/>
  <c r="M772"/>
  <c r="M771" s="1"/>
  <c r="S772"/>
  <c r="S771" s="1"/>
  <c r="M902"/>
  <c r="M901" s="1"/>
  <c r="S902"/>
  <c r="S901" s="1"/>
  <c r="M1136"/>
  <c r="M1135" s="1"/>
  <c r="S1136"/>
  <c r="S1135" s="1"/>
  <c r="S511"/>
  <c r="S510" s="1"/>
  <c r="S509" s="1"/>
  <c r="S508" s="1"/>
  <c r="S545"/>
  <c r="S544" s="1"/>
  <c r="S543" s="1"/>
  <c r="M27"/>
  <c r="S27"/>
  <c r="S24" s="1"/>
  <c r="M40"/>
  <c r="S40"/>
  <c r="S37" s="1"/>
  <c r="S36" s="1"/>
  <c r="S35" s="1"/>
  <c r="S34" s="1"/>
  <c r="M22"/>
  <c r="M21" s="1"/>
  <c r="S22"/>
  <c r="S21" s="1"/>
  <c r="N29"/>
  <c r="T29"/>
  <c r="T24" s="1"/>
  <c r="N42"/>
  <c r="T42"/>
  <c r="N58"/>
  <c r="T58"/>
  <c r="T55" s="1"/>
  <c r="S126"/>
  <c r="M135"/>
  <c r="N309"/>
  <c r="N308" s="1"/>
  <c r="N315"/>
  <c r="N314" s="1"/>
  <c r="N321"/>
  <c r="N320" s="1"/>
  <c r="N334"/>
  <c r="N333" s="1"/>
  <c r="N332" s="1"/>
  <c r="N331" s="1"/>
  <c r="N350"/>
  <c r="N349" s="1"/>
  <c r="N348" s="1"/>
  <c r="N356"/>
  <c r="N383"/>
  <c r="N382" s="1"/>
  <c r="N381" s="1"/>
  <c r="N380" s="1"/>
  <c r="T383"/>
  <c r="T382" s="1"/>
  <c r="T381" s="1"/>
  <c r="T380" s="1"/>
  <c r="N393"/>
  <c r="N392" s="1"/>
  <c r="T393"/>
  <c r="T391" s="1"/>
  <c r="T390" s="1"/>
  <c r="M407"/>
  <c r="M411"/>
  <c r="S407"/>
  <c r="S411"/>
  <c r="N481"/>
  <c r="N480" s="1"/>
  <c r="T481"/>
  <c r="T480" s="1"/>
  <c r="N485"/>
  <c r="N484" s="1"/>
  <c r="T485"/>
  <c r="T484" s="1"/>
  <c r="N496"/>
  <c r="N495" s="1"/>
  <c r="N494" s="1"/>
  <c r="Z496"/>
  <c r="Z495" s="1"/>
  <c r="Z494" s="1"/>
  <c r="N500"/>
  <c r="N499" s="1"/>
  <c r="N498" s="1"/>
  <c r="N545"/>
  <c r="N544" s="1"/>
  <c r="N543" s="1"/>
  <c r="T545"/>
  <c r="T544" s="1"/>
  <c r="T543" s="1"/>
  <c r="M571"/>
  <c r="M570" s="1"/>
  <c r="M569" s="1"/>
  <c r="S571"/>
  <c r="S570" s="1"/>
  <c r="S569" s="1"/>
  <c r="N579"/>
  <c r="N578" s="1"/>
  <c r="N577" s="1"/>
  <c r="T579"/>
  <c r="T578" s="1"/>
  <c r="T577" s="1"/>
  <c r="M609"/>
  <c r="M608" s="1"/>
  <c r="M607" s="1"/>
  <c r="Y609"/>
  <c r="Y608" s="1"/>
  <c r="Y607" s="1"/>
  <c r="M635"/>
  <c r="M634" s="1"/>
  <c r="M633" s="1"/>
  <c r="M632" s="1"/>
  <c r="S635"/>
  <c r="S634" s="1"/>
  <c r="S633" s="1"/>
  <c r="S632" s="1"/>
  <c r="M657"/>
  <c r="M656" s="1"/>
  <c r="M655" s="1"/>
  <c r="S657"/>
  <c r="S656" s="1"/>
  <c r="S655" s="1"/>
  <c r="M663"/>
  <c r="S663"/>
  <c r="M667"/>
  <c r="S667"/>
  <c r="M683"/>
  <c r="M682" s="1"/>
  <c r="S683"/>
  <c r="S682" s="1"/>
  <c r="S678" s="1"/>
  <c r="S677" s="1"/>
  <c r="S676" s="1"/>
  <c r="N718"/>
  <c r="N717" s="1"/>
  <c r="N716" s="1"/>
  <c r="N715" s="1"/>
  <c r="T718"/>
  <c r="T717" s="1"/>
  <c r="T716" s="1"/>
  <c r="T715" s="1"/>
  <c r="N735"/>
  <c r="N734" s="1"/>
  <c r="N729" s="1"/>
  <c r="N728" s="1"/>
  <c r="T735"/>
  <c r="T734" s="1"/>
  <c r="T729" s="1"/>
  <c r="N749"/>
  <c r="N748" s="1"/>
  <c r="N747" s="1"/>
  <c r="N746" s="1"/>
  <c r="T749"/>
  <c r="T748" s="1"/>
  <c r="T747" s="1"/>
  <c r="T746" s="1"/>
  <c r="N763"/>
  <c r="N762" s="1"/>
  <c r="N761" s="1"/>
  <c r="N760" s="1"/>
  <c r="N759" s="1"/>
  <c r="T763"/>
  <c r="T762" s="1"/>
  <c r="T761" s="1"/>
  <c r="T760" s="1"/>
  <c r="T759" s="1"/>
  <c r="N787"/>
  <c r="N786" s="1"/>
  <c r="T787"/>
  <c r="T786" s="1"/>
  <c r="N804"/>
  <c r="N803" s="1"/>
  <c r="T804"/>
  <c r="T803" s="1"/>
  <c r="N839"/>
  <c r="N838" s="1"/>
  <c r="N837" s="1"/>
  <c r="N836" s="1"/>
  <c r="T839"/>
  <c r="T838" s="1"/>
  <c r="T837" s="1"/>
  <c r="T836" s="1"/>
  <c r="N848"/>
  <c r="N847" s="1"/>
  <c r="N846" s="1"/>
  <c r="T848"/>
  <c r="T847" s="1"/>
  <c r="T846" s="1"/>
  <c r="N859"/>
  <c r="N858" s="1"/>
  <c r="N857" s="1"/>
  <c r="T859"/>
  <c r="T858" s="1"/>
  <c r="T857" s="1"/>
  <c r="T852" s="1"/>
  <c r="N867"/>
  <c r="N866" s="1"/>
  <c r="N865" s="1"/>
  <c r="N864" s="1"/>
  <c r="T867"/>
  <c r="T866" s="1"/>
  <c r="T865" s="1"/>
  <c r="T864" s="1"/>
  <c r="N883"/>
  <c r="N881" s="1"/>
  <c r="T883"/>
  <c r="T881" s="1"/>
  <c r="N899"/>
  <c r="N898" s="1"/>
  <c r="N897" s="1"/>
  <c r="N896" s="1"/>
  <c r="N895" s="1"/>
  <c r="N914"/>
  <c r="N913" s="1"/>
  <c r="N912" s="1"/>
  <c r="N911" s="1"/>
  <c r="N926"/>
  <c r="N925" s="1"/>
  <c r="N924" s="1"/>
  <c r="N923" s="1"/>
  <c r="M943"/>
  <c r="M942" s="1"/>
  <c r="M941" s="1"/>
  <c r="M940" s="1"/>
  <c r="S943"/>
  <c r="S942" s="1"/>
  <c r="S941" s="1"/>
  <c r="S940" s="1"/>
  <c r="N953"/>
  <c r="N952" s="1"/>
  <c r="N951" s="1"/>
  <c r="N950" s="1"/>
  <c r="N965"/>
  <c r="N964" s="1"/>
  <c r="N963" s="1"/>
  <c r="N962" s="1"/>
  <c r="N1004"/>
  <c r="N1003" s="1"/>
  <c r="N1002" s="1"/>
  <c r="N1001" s="1"/>
  <c r="N1016"/>
  <c r="N1015" s="1"/>
  <c r="N1014" s="1"/>
  <c r="N1037"/>
  <c r="N1036" s="1"/>
  <c r="N1035" s="1"/>
  <c r="N1034" s="1"/>
  <c r="N1033" s="1"/>
  <c r="N1066"/>
  <c r="N1099"/>
  <c r="N1096" s="1"/>
  <c r="N1095" s="1"/>
  <c r="N1094" s="1"/>
  <c r="N1093" s="1"/>
  <c r="N1109"/>
  <c r="N1108"/>
  <c r="T1109"/>
  <c r="T1108"/>
  <c r="N1115"/>
  <c r="N1114"/>
  <c r="T1115"/>
  <c r="T1114"/>
  <c r="N1127"/>
  <c r="N1126"/>
  <c r="T1127"/>
  <c r="T1126"/>
  <c r="N1139"/>
  <c r="N1138"/>
  <c r="T1139"/>
  <c r="T1138"/>
  <c r="N1145"/>
  <c r="N1144"/>
  <c r="T1145"/>
  <c r="T1144"/>
  <c r="N1151"/>
  <c r="N1150"/>
  <c r="T1151"/>
  <c r="T1150"/>
  <c r="N1157"/>
  <c r="N1156"/>
  <c r="T1157"/>
  <c r="T1156"/>
  <c r="N1163"/>
  <c r="N1162"/>
  <c r="T1163"/>
  <c r="T1162"/>
  <c r="N1175"/>
  <c r="N1174"/>
  <c r="T1175"/>
  <c r="T1174"/>
  <c r="N1234"/>
  <c r="N1238"/>
  <c r="T1234"/>
  <c r="T1238"/>
  <c r="T1233" s="1"/>
  <c r="T1232" s="1"/>
  <c r="M1246"/>
  <c r="S1246"/>
  <c r="M1251"/>
  <c r="S1251"/>
  <c r="S1248" s="1"/>
  <c r="M1289"/>
  <c r="M1288" s="1"/>
  <c r="M1287" s="1"/>
  <c r="M1286" s="1"/>
  <c r="S1289"/>
  <c r="S1288" s="1"/>
  <c r="S1287" s="1"/>
  <c r="S1286" s="1"/>
  <c r="M1307"/>
  <c r="M1306" s="1"/>
  <c r="M1305" s="1"/>
  <c r="M1304" s="1"/>
  <c r="M1303" s="1"/>
  <c r="S1307"/>
  <c r="S1306" s="1"/>
  <c r="S1305" s="1"/>
  <c r="S1304" s="1"/>
  <c r="S1303" s="1"/>
  <c r="N1320"/>
  <c r="T1320"/>
  <c r="T1315" s="1"/>
  <c r="T1314" s="1"/>
  <c r="T1313" s="1"/>
  <c r="T1312" s="1"/>
  <c r="M1341"/>
  <c r="M1340" s="1"/>
  <c r="S1341"/>
  <c r="S1340" s="1"/>
  <c r="T144"/>
  <c r="T141" s="1"/>
  <c r="T140" s="1"/>
  <c r="T139" s="1"/>
  <c r="T138" s="1"/>
  <c r="T274"/>
  <c r="T273" s="1"/>
  <c r="T264" s="1"/>
  <c r="T491"/>
  <c r="T490" s="1"/>
  <c r="S1346"/>
  <c r="S1344" s="1"/>
  <c r="M985"/>
  <c r="N150"/>
  <c r="J392"/>
  <c r="N473"/>
  <c r="N472" s="1"/>
  <c r="N540"/>
  <c r="N539" s="1"/>
  <c r="N538" s="1"/>
  <c r="J397"/>
  <c r="J396" s="1"/>
  <c r="L1063"/>
  <c r="L1062" s="1"/>
  <c r="I1248"/>
  <c r="M132"/>
  <c r="M134"/>
  <c r="M882"/>
  <c r="K979"/>
  <c r="K978" s="1"/>
  <c r="L1241"/>
  <c r="I1013"/>
  <c r="I1007" s="1"/>
  <c r="L1248"/>
  <c r="M133"/>
  <c r="M881"/>
  <c r="J1063"/>
  <c r="L882"/>
  <c r="K123"/>
  <c r="K121" s="1"/>
  <c r="K120" s="1"/>
  <c r="I880"/>
  <c r="I879" s="1"/>
  <c r="I877" s="1"/>
  <c r="I984"/>
  <c r="N238"/>
  <c r="N237" s="1"/>
  <c r="N236" s="1"/>
  <c r="N235" s="1"/>
  <c r="K802"/>
  <c r="K801" s="1"/>
  <c r="K800" s="1"/>
  <c r="L802"/>
  <c r="L801" s="1"/>
  <c r="L800" s="1"/>
  <c r="J1233"/>
  <c r="J1232" s="1"/>
  <c r="L1233"/>
  <c r="L1232" s="1"/>
  <c r="J123"/>
  <c r="J122" s="1"/>
  <c r="K984"/>
  <c r="K1315"/>
  <c r="K1314" s="1"/>
  <c r="K1313" s="1"/>
  <c r="K1312" s="1"/>
  <c r="I406"/>
  <c r="L857"/>
  <c r="L852" s="1"/>
  <c r="L851" s="1"/>
  <c r="I881"/>
  <c r="I979"/>
  <c r="I978" s="1"/>
  <c r="I1241"/>
  <c r="I1240" s="1"/>
  <c r="N491"/>
  <c r="N490" s="1"/>
  <c r="L274"/>
  <c r="L273" s="1"/>
  <c r="L264" s="1"/>
  <c r="J1248"/>
  <c r="J1315"/>
  <c r="J1314" s="1"/>
  <c r="J1313" s="1"/>
  <c r="J1312" s="1"/>
  <c r="K337"/>
  <c r="K336" s="1"/>
  <c r="M500"/>
  <c r="M499" s="1"/>
  <c r="M498" s="1"/>
  <c r="M167"/>
  <c r="L1330"/>
  <c r="L1329" s="1"/>
  <c r="L1323" s="1"/>
  <c r="L1315"/>
  <c r="L1314" s="1"/>
  <c r="L1313" s="1"/>
  <c r="L1312" s="1"/>
  <c r="K1248"/>
  <c r="K1241"/>
  <c r="K1240" s="1"/>
  <c r="J1241"/>
  <c r="K1233"/>
  <c r="K1232" s="1"/>
  <c r="I1233"/>
  <c r="I1232" s="1"/>
  <c r="K1063"/>
  <c r="K1062" s="1"/>
  <c r="J977"/>
  <c r="I917"/>
  <c r="I695"/>
  <c r="I694" s="1"/>
  <c r="K695"/>
  <c r="K694" s="1"/>
  <c r="K693" s="1"/>
  <c r="K692" s="1"/>
  <c r="M446"/>
  <c r="M445" s="1"/>
  <c r="K406"/>
  <c r="I353"/>
  <c r="I352" s="1"/>
  <c r="J274"/>
  <c r="J273" s="1"/>
  <c r="I199"/>
  <c r="I198" s="1"/>
  <c r="I197" s="1"/>
  <c r="N167"/>
  <c r="L78"/>
  <c r="L77" s="1"/>
  <c r="K78"/>
  <c r="K77" s="1"/>
  <c r="K55"/>
  <c r="J37"/>
  <c r="J36" s="1"/>
  <c r="J35" s="1"/>
  <c r="J34" s="1"/>
  <c r="J24"/>
  <c r="L265"/>
  <c r="I446"/>
  <c r="I445" s="1"/>
  <c r="K151"/>
  <c r="M370"/>
  <c r="I463"/>
  <c r="I462" s="1"/>
  <c r="I473"/>
  <c r="I472" s="1"/>
  <c r="K379"/>
  <c r="J882"/>
  <c r="J880"/>
  <c r="J879" s="1"/>
  <c r="J877" s="1"/>
  <c r="N882"/>
  <c r="N880"/>
  <c r="N879" s="1"/>
  <c r="N877" s="1"/>
  <c r="K882"/>
  <c r="J857"/>
  <c r="K881"/>
  <c r="L939"/>
  <c r="I1315"/>
  <c r="I1314" s="1"/>
  <c r="I1313" s="1"/>
  <c r="I1312" s="1"/>
  <c r="G987"/>
  <c r="G982"/>
  <c r="G908"/>
  <c r="G907" s="1"/>
  <c r="G905"/>
  <c r="G904" s="1"/>
  <c r="G902"/>
  <c r="G901" s="1"/>
  <c r="N1063"/>
  <c r="N1062" s="1"/>
  <c r="S660"/>
  <c r="S659" s="1"/>
  <c r="S238"/>
  <c r="S237" s="1"/>
  <c r="S236" s="1"/>
  <c r="S235" s="1"/>
  <c r="M948"/>
  <c r="M947" s="1"/>
  <c r="M946" s="1"/>
  <c r="M945" s="1"/>
  <c r="S948"/>
  <c r="S947" s="1"/>
  <c r="S946" s="1"/>
  <c r="S945" s="1"/>
  <c r="M1004"/>
  <c r="M1003"/>
  <c r="M1002" s="1"/>
  <c r="M1001" s="1"/>
  <c r="M467"/>
  <c r="M466"/>
  <c r="S467"/>
  <c r="S466" s="1"/>
  <c r="S1233"/>
  <c r="S1232" s="1"/>
  <c r="M470"/>
  <c r="M469" s="1"/>
  <c r="S470"/>
  <c r="S469" s="1"/>
  <c r="M931"/>
  <c r="M930" s="1"/>
  <c r="M929" s="1"/>
  <c r="M928" s="1"/>
  <c r="S931"/>
  <c r="S930" s="1"/>
  <c r="S929" s="1"/>
  <c r="S928" s="1"/>
  <c r="S917" s="1"/>
  <c r="T392"/>
  <c r="T151"/>
  <c r="T150"/>
  <c r="S55"/>
  <c r="M975"/>
  <c r="M974" s="1"/>
  <c r="M973" s="1"/>
  <c r="M972" s="1"/>
  <c r="S463"/>
  <c r="S462" s="1"/>
  <c r="S473"/>
  <c r="S472" s="1"/>
  <c r="M420"/>
  <c r="M419" s="1"/>
  <c r="M418" s="1"/>
  <c r="S420"/>
  <c r="S419" s="1"/>
  <c r="S418" s="1"/>
  <c r="S135"/>
  <c r="S132"/>
  <c r="S133"/>
  <c r="S134"/>
  <c r="S131"/>
  <c r="T123"/>
  <c r="T121" s="1"/>
  <c r="T120" s="1"/>
  <c r="M463"/>
  <c r="M462" s="1"/>
  <c r="M473"/>
  <c r="M472" s="1"/>
  <c r="H150"/>
  <c r="H155"/>
  <c r="H154" s="1"/>
  <c r="H153" s="1"/>
  <c r="H124"/>
  <c r="H126"/>
  <c r="H128"/>
  <c r="H144"/>
  <c r="H142"/>
  <c r="H131"/>
  <c r="S150"/>
  <c r="S149" s="1"/>
  <c r="S148" s="1"/>
  <c r="G155"/>
  <c r="G154"/>
  <c r="G153" s="1"/>
  <c r="G210"/>
  <c r="G209" s="1"/>
  <c r="M696"/>
  <c r="M695" s="1"/>
  <c r="M694" s="1"/>
  <c r="M693" s="1"/>
  <c r="M692" s="1"/>
  <c r="M201"/>
  <c r="M200" s="1"/>
  <c r="S200"/>
  <c r="S199" s="1"/>
  <c r="S198" s="1"/>
  <c r="S197" s="1"/>
  <c r="S187"/>
  <c r="S186" s="1"/>
  <c r="S185" s="1"/>
  <c r="S184" s="1"/>
  <c r="S183" s="1"/>
  <c r="M72"/>
  <c r="M71" s="1"/>
  <c r="M70" s="1"/>
  <c r="M69" s="1"/>
  <c r="M68" s="1"/>
  <c r="S72"/>
  <c r="S71" s="1"/>
  <c r="S70" s="1"/>
  <c r="S69" s="1"/>
  <c r="S68" s="1"/>
  <c r="M187"/>
  <c r="M186" s="1"/>
  <c r="M185" s="1"/>
  <c r="M184" s="1"/>
  <c r="M183" s="1"/>
  <c r="M1338"/>
  <c r="M1337" s="1"/>
  <c r="S1338"/>
  <c r="S1337" s="1"/>
  <c r="S124"/>
  <c r="M698"/>
  <c r="S698"/>
  <c r="S696"/>
  <c r="S695" s="1"/>
  <c r="S694" s="1"/>
  <c r="S693" s="1"/>
  <c r="M79"/>
  <c r="S79"/>
  <c r="S78" s="1"/>
  <c r="S77" s="1"/>
  <c r="M151"/>
  <c r="G1332"/>
  <c r="G1331" s="1"/>
  <c r="G700"/>
  <c r="M1320"/>
  <c r="S1320"/>
  <c r="M702"/>
  <c r="M1318"/>
  <c r="S1318"/>
  <c r="M1316"/>
  <c r="S1316"/>
  <c r="M807"/>
  <c r="M806" s="1"/>
  <c r="M802" s="1"/>
  <c r="M801" s="1"/>
  <c r="M800" s="1"/>
  <c r="S807"/>
  <c r="S806" s="1"/>
  <c r="M550"/>
  <c r="M549" s="1"/>
  <c r="M548" s="1"/>
  <c r="S550"/>
  <c r="S549" s="1"/>
  <c r="S548" s="1"/>
  <c r="M816"/>
  <c r="M815" s="1"/>
  <c r="M814" s="1"/>
  <c r="S816"/>
  <c r="S815" s="1"/>
  <c r="S814" s="1"/>
  <c r="M605"/>
  <c r="M604" s="1"/>
  <c r="M603" s="1"/>
  <c r="S605"/>
  <c r="S604" s="1"/>
  <c r="S603" s="1"/>
  <c r="M1242"/>
  <c r="M1241" s="1"/>
  <c r="S1242"/>
  <c r="S1241" s="1"/>
  <c r="S1240" s="1"/>
  <c r="M575"/>
  <c r="M574" s="1"/>
  <c r="M573" s="1"/>
  <c r="S575"/>
  <c r="S574" s="1"/>
  <c r="S573" s="1"/>
  <c r="H428"/>
  <c r="H427" s="1"/>
  <c r="H426" s="1"/>
  <c r="G428"/>
  <c r="G427" s="1"/>
  <c r="G426" s="1"/>
  <c r="H1053"/>
  <c r="H1052" s="1"/>
  <c r="H1051" s="1"/>
  <c r="H1050" s="1"/>
  <c r="H1049" s="1"/>
  <c r="G1053"/>
  <c r="G1052" s="1"/>
  <c r="G1051" s="1"/>
  <c r="G1050" s="1"/>
  <c r="G1049" s="1"/>
  <c r="H1253"/>
  <c r="G1253"/>
  <c r="H358"/>
  <c r="G358"/>
  <c r="H31"/>
  <c r="G31"/>
  <c r="H1320"/>
  <c r="G1320"/>
  <c r="H511"/>
  <c r="H510" s="1"/>
  <c r="H509" s="1"/>
  <c r="H508" s="1"/>
  <c r="G511"/>
  <c r="G510" s="1"/>
  <c r="G509" s="1"/>
  <c r="G508" s="1"/>
  <c r="G523"/>
  <c r="G522" s="1"/>
  <c r="G520"/>
  <c r="G519" s="1"/>
  <c r="B516"/>
  <c r="B517" s="1"/>
  <c r="B518" s="1"/>
  <c r="B519" s="1"/>
  <c r="B520" s="1"/>
  <c r="B521" s="1"/>
  <c r="B522" s="1"/>
  <c r="B523" s="1"/>
  <c r="B524" s="1"/>
  <c r="B525" s="1"/>
  <c r="H434"/>
  <c r="G437"/>
  <c r="G436" s="1"/>
  <c r="G435" s="1"/>
  <c r="G434" s="1"/>
  <c r="H442"/>
  <c r="H441" s="1"/>
  <c r="H440" s="1"/>
  <c r="H439" s="1"/>
  <c r="G442"/>
  <c r="G441" s="1"/>
  <c r="G440" s="1"/>
  <c r="G439" s="1"/>
  <c r="H1338"/>
  <c r="H1337" s="1"/>
  <c r="G1338"/>
  <c r="G1337" s="1"/>
  <c r="H665"/>
  <c r="G665"/>
  <c r="H635"/>
  <c r="H634" s="1"/>
  <c r="H633" s="1"/>
  <c r="H632" s="1"/>
  <c r="G635"/>
  <c r="G634" s="1"/>
  <c r="G633" s="1"/>
  <c r="G632" s="1"/>
  <c r="G564"/>
  <c r="G563" s="1"/>
  <c r="G562" s="1"/>
  <c r="G561" s="1"/>
  <c r="M404"/>
  <c r="M403" s="1"/>
  <c r="M402" s="1"/>
  <c r="S404"/>
  <c r="S403" s="1"/>
  <c r="S402" s="1"/>
  <c r="G702"/>
  <c r="G698"/>
  <c r="H735"/>
  <c r="H734" s="1"/>
  <c r="H729" s="1"/>
  <c r="H743"/>
  <c r="H742" s="1"/>
  <c r="H741" s="1"/>
  <c r="H740" s="1"/>
  <c r="G735"/>
  <c r="G734" s="1"/>
  <c r="G729" s="1"/>
  <c r="G743"/>
  <c r="G742" s="1"/>
  <c r="G741" s="1"/>
  <c r="G740" s="1"/>
  <c r="H804"/>
  <c r="H803" s="1"/>
  <c r="G804"/>
  <c r="G803" s="1"/>
  <c r="H295"/>
  <c r="H293" s="1"/>
  <c r="H292" s="1"/>
  <c r="H291" s="1"/>
  <c r="H289" s="1"/>
  <c r="G295"/>
  <c r="G294" s="1"/>
  <c r="G293" s="1"/>
  <c r="G292" s="1"/>
  <c r="G291" s="1"/>
  <c r="G289" s="1"/>
  <c r="H848"/>
  <c r="H847" s="1"/>
  <c r="H846" s="1"/>
  <c r="G848"/>
  <c r="G847" s="1"/>
  <c r="G846" s="1"/>
  <c r="H839"/>
  <c r="H838" s="1"/>
  <c r="H837" s="1"/>
  <c r="H836" s="1"/>
  <c r="G839"/>
  <c r="G838" s="1"/>
  <c r="G837" s="1"/>
  <c r="G836" s="1"/>
  <c r="H345"/>
  <c r="H344" s="1"/>
  <c r="G345"/>
  <c r="G344" s="1"/>
  <c r="G305"/>
  <c r="G304" s="1"/>
  <c r="G303" s="1"/>
  <c r="H406"/>
  <c r="G411"/>
  <c r="G409"/>
  <c r="G407"/>
  <c r="G1217"/>
  <c r="G1216" s="1"/>
  <c r="G1215" s="1"/>
  <c r="G1214" s="1"/>
  <c r="G1213" s="1"/>
  <c r="G201"/>
  <c r="G200" s="1"/>
  <c r="H993"/>
  <c r="H992" s="1"/>
  <c r="G993"/>
  <c r="G992" s="1"/>
  <c r="H990"/>
  <c r="H989" s="1"/>
  <c r="G990"/>
  <c r="G989"/>
  <c r="H985"/>
  <c r="H984" s="1"/>
  <c r="G985"/>
  <c r="H1109"/>
  <c r="H1108" s="1"/>
  <c r="G1109"/>
  <c r="G1108" s="1"/>
  <c r="H1318"/>
  <c r="H1316"/>
  <c r="H683"/>
  <c r="H682" s="1"/>
  <c r="G683"/>
  <c r="G682" s="1"/>
  <c r="G1318"/>
  <c r="H1327"/>
  <c r="H1326" s="1"/>
  <c r="H1325" s="1"/>
  <c r="H1324" s="1"/>
  <c r="H1335"/>
  <c r="H1334" s="1"/>
  <c r="G1316"/>
  <c r="G1327"/>
  <c r="G1326" s="1"/>
  <c r="G1325" s="1"/>
  <c r="G1324" s="1"/>
  <c r="G1335"/>
  <c r="G1334" s="1"/>
  <c r="G85"/>
  <c r="H85"/>
  <c r="B372"/>
  <c r="B374"/>
  <c r="B391"/>
  <c r="B392" s="1"/>
  <c r="B393" s="1"/>
  <c r="B394" s="1"/>
  <c r="B604"/>
  <c r="B605" s="1"/>
  <c r="B606" s="1"/>
  <c r="B603"/>
  <c r="B325"/>
  <c r="B316"/>
  <c r="B315"/>
  <c r="B326" s="1"/>
  <c r="B300"/>
  <c r="B301"/>
  <c r="B302" s="1"/>
  <c r="B398"/>
  <c r="B382" s="1"/>
  <c r="B381"/>
  <c r="B380"/>
  <c r="B379"/>
  <c r="B880"/>
  <c r="B879"/>
  <c r="B881" s="1"/>
  <c r="B882" s="1"/>
  <c r="B883" s="1"/>
  <c r="B884" s="1"/>
  <c r="B580"/>
  <c r="B569"/>
  <c r="B570" s="1"/>
  <c r="B571" s="1"/>
  <c r="B572" s="1"/>
  <c r="B551"/>
  <c r="B550"/>
  <c r="B537"/>
  <c r="B538" s="1"/>
  <c r="B539" s="1"/>
  <c r="B540" s="1"/>
  <c r="B1346"/>
  <c r="B723"/>
  <c r="B724" s="1"/>
  <c r="B725" s="1"/>
  <c r="B726" s="1"/>
  <c r="B273"/>
  <c r="B274" s="1"/>
  <c r="B275" s="1"/>
  <c r="B264"/>
  <c r="B250"/>
  <c r="B251" s="1"/>
  <c r="B248"/>
  <c r="B249" s="1"/>
  <c r="B235"/>
  <c r="B68"/>
  <c r="B69" s="1"/>
  <c r="B70" s="1"/>
  <c r="B71" s="1"/>
  <c r="B72" s="1"/>
  <c r="B46"/>
  <c r="B47" s="1"/>
  <c r="B48" s="1"/>
  <c r="B49" s="1"/>
  <c r="B50" s="1"/>
  <c r="B51" s="1"/>
  <c r="B52" s="1"/>
  <c r="B34"/>
  <c r="B35" s="1"/>
  <c r="B36" s="1"/>
  <c r="B37" s="1"/>
  <c r="B38" s="1"/>
  <c r="B15"/>
  <c r="B16" s="1"/>
  <c r="B17" s="1"/>
  <c r="B18" s="1"/>
  <c r="B19" s="1"/>
  <c r="B457"/>
  <c r="B458" s="1"/>
  <c r="B446"/>
  <c r="B447" s="1"/>
  <c r="B448" s="1"/>
  <c r="B449" s="1"/>
  <c r="B416"/>
  <c r="B417" s="1"/>
  <c r="B418" s="1"/>
  <c r="B419" s="1"/>
  <c r="B420" s="1"/>
  <c r="B350"/>
  <c r="B352" s="1"/>
  <c r="B354" s="1"/>
  <c r="B356" s="1"/>
  <c r="B358" s="1"/>
  <c r="B364"/>
  <c r="B366" s="1"/>
  <c r="B370" s="1"/>
  <c r="B349"/>
  <c r="B351" s="1"/>
  <c r="B353" s="1"/>
  <c r="B355" s="1"/>
  <c r="B357" s="1"/>
  <c r="B359" s="1"/>
  <c r="B363"/>
  <c r="B365"/>
  <c r="B367" s="1"/>
  <c r="B371" s="1"/>
  <c r="B373" s="1"/>
  <c r="B375" s="1"/>
  <c r="B399"/>
  <c r="B383" s="1"/>
  <c r="B53"/>
  <c r="B54" s="1"/>
  <c r="B55" s="1"/>
  <c r="G481"/>
  <c r="G480" s="1"/>
  <c r="G135"/>
  <c r="G134"/>
  <c r="G131"/>
  <c r="G133"/>
  <c r="G132"/>
  <c r="G598"/>
  <c r="G597" s="1"/>
  <c r="G596" s="1"/>
  <c r="G595" s="1"/>
  <c r="H135"/>
  <c r="H132"/>
  <c r="H133"/>
  <c r="H134"/>
  <c r="H598"/>
  <c r="H597" s="1"/>
  <c r="H596" s="1"/>
  <c r="H595" s="1"/>
  <c r="H1044"/>
  <c r="H1043" s="1"/>
  <c r="H1042" s="1"/>
  <c r="H1041" s="1"/>
  <c r="H1040" s="1"/>
  <c r="H653"/>
  <c r="H652" s="1"/>
  <c r="H651" s="1"/>
  <c r="G1246"/>
  <c r="H718"/>
  <c r="H717" s="1"/>
  <c r="H716" s="1"/>
  <c r="H715" s="1"/>
  <c r="H859"/>
  <c r="H858" s="1"/>
  <c r="G488"/>
  <c r="G487" s="1"/>
  <c r="G749"/>
  <c r="G748"/>
  <c r="G747" s="1"/>
  <c r="G746" s="1"/>
  <c r="H775"/>
  <c r="H774" s="1"/>
  <c r="G1169"/>
  <c r="G1168" s="1"/>
  <c r="G680"/>
  <c r="G679" s="1"/>
  <c r="H531"/>
  <c r="H530" s="1"/>
  <c r="H529" s="1"/>
  <c r="H528" s="1"/>
  <c r="H527" s="1"/>
  <c r="G816"/>
  <c r="G815" s="1"/>
  <c r="G814" s="1"/>
  <c r="G56"/>
  <c r="H948"/>
  <c r="H947" s="1"/>
  <c r="H946" s="1"/>
  <c r="H945" s="1"/>
  <c r="H953"/>
  <c r="H952" s="1"/>
  <c r="H951" s="1"/>
  <c r="H950" s="1"/>
  <c r="G1037"/>
  <c r="G1036" s="1"/>
  <c r="G1035" s="1"/>
  <c r="G1034" s="1"/>
  <c r="G1033" s="1"/>
  <c r="H277"/>
  <c r="G775"/>
  <c r="G774" s="1"/>
  <c r="H1178"/>
  <c r="H1177" s="1"/>
  <c r="G491"/>
  <c r="G490" s="1"/>
  <c r="H29"/>
  <c r="G1160"/>
  <c r="G1159"/>
  <c r="G424"/>
  <c r="G423" s="1"/>
  <c r="G422" s="1"/>
  <c r="G642"/>
  <c r="G641" s="1"/>
  <c r="G640" s="1"/>
  <c r="G150"/>
  <c r="G151"/>
  <c r="G1236"/>
  <c r="H22"/>
  <c r="H21" s="1"/>
  <c r="H646"/>
  <c r="H645" s="1"/>
  <c r="H644" s="1"/>
  <c r="H575"/>
  <c r="H574" s="1"/>
  <c r="H573" s="1"/>
  <c r="G980"/>
  <c r="G979" s="1"/>
  <c r="G978" s="1"/>
  <c r="G485"/>
  <c r="G484" s="1"/>
  <c r="H571"/>
  <c r="H570"/>
  <c r="H569" s="1"/>
  <c r="H763"/>
  <c r="H762" s="1"/>
  <c r="H761" s="1"/>
  <c r="H760" s="1"/>
  <c r="H759" s="1"/>
  <c r="G262"/>
  <c r="G261" s="1"/>
  <c r="G260" s="1"/>
  <c r="G259" s="1"/>
  <c r="H312"/>
  <c r="H311" s="1"/>
  <c r="G883"/>
  <c r="G881" s="1"/>
  <c r="G460"/>
  <c r="G459" s="1"/>
  <c r="G27"/>
  <c r="H496"/>
  <c r="H495" s="1"/>
  <c r="H494" s="1"/>
  <c r="H781"/>
  <c r="H780" s="1"/>
  <c r="H1127"/>
  <c r="H1126" s="1"/>
  <c r="H262"/>
  <c r="H261" s="1"/>
  <c r="H260" s="1"/>
  <c r="H259" s="1"/>
  <c r="H81"/>
  <c r="H453"/>
  <c r="H452" s="1"/>
  <c r="H451" s="1"/>
  <c r="H485"/>
  <c r="H484" s="1"/>
  <c r="H79"/>
  <c r="H42"/>
  <c r="G1154"/>
  <c r="G1153" s="1"/>
  <c r="H374"/>
  <c r="H373" s="1"/>
  <c r="H372" s="1"/>
  <c r="H371" s="1"/>
  <c r="H1037"/>
  <c r="H1036" s="1"/>
  <c r="H1035" s="1"/>
  <c r="H1034" s="1"/>
  <c r="H1033" s="1"/>
  <c r="G318"/>
  <c r="G317" s="1"/>
  <c r="G388"/>
  <c r="G387" s="1"/>
  <c r="G386" s="1"/>
  <c r="G385" s="1"/>
  <c r="H279"/>
  <c r="H170"/>
  <c r="H965"/>
  <c r="H964" s="1"/>
  <c r="H963" s="1"/>
  <c r="H962" s="1"/>
  <c r="G1251"/>
  <c r="H1307"/>
  <c r="H1306" s="1"/>
  <c r="H1305" s="1"/>
  <c r="H1304" s="1"/>
  <c r="H1303" s="1"/>
  <c r="G784"/>
  <c r="G783" s="1"/>
  <c r="G936"/>
  <c r="G935" s="1"/>
  <c r="G934" s="1"/>
  <c r="G933" s="1"/>
  <c r="H56"/>
  <c r="G965"/>
  <c r="G964" s="1"/>
  <c r="G963" s="1"/>
  <c r="G962" s="1"/>
  <c r="H517"/>
  <c r="H516" s="1"/>
  <c r="H515" s="1"/>
  <c r="H514" s="1"/>
  <c r="H1355"/>
  <c r="H1354" s="1"/>
  <c r="H1353" s="1"/>
  <c r="H1352" s="1"/>
  <c r="G579"/>
  <c r="G578" s="1"/>
  <c r="G577" s="1"/>
  <c r="H40"/>
  <c r="H38"/>
  <c r="H309"/>
  <c r="H308" s="1"/>
  <c r="G383"/>
  <c r="G382" s="1"/>
  <c r="G381" s="1"/>
  <c r="G380" s="1"/>
  <c r="G500"/>
  <c r="G499" s="1"/>
  <c r="G498" s="1"/>
  <c r="H756"/>
  <c r="H755" s="1"/>
  <c r="H754" s="1"/>
  <c r="H753" s="1"/>
  <c r="H752" s="1"/>
  <c r="G1069"/>
  <c r="G1068" s="1"/>
  <c r="H1157"/>
  <c r="H1156" s="1"/>
  <c r="G531"/>
  <c r="G530" s="1"/>
  <c r="G529" s="1"/>
  <c r="G528" s="1"/>
  <c r="G527" s="1"/>
  <c r="G778"/>
  <c r="G777" s="1"/>
  <c r="G29"/>
  <c r="G286"/>
  <c r="G285" s="1"/>
  <c r="G284" s="1"/>
  <c r="G283" s="1"/>
  <c r="G282" s="1"/>
  <c r="H488"/>
  <c r="H487" s="1"/>
  <c r="H1246"/>
  <c r="G763"/>
  <c r="G762" s="1"/>
  <c r="G761" s="1"/>
  <c r="G760" s="1"/>
  <c r="G759" s="1"/>
  <c r="G79"/>
  <c r="H1289"/>
  <c r="H1288" s="1"/>
  <c r="H1287" s="1"/>
  <c r="H1286" s="1"/>
  <c r="H115"/>
  <c r="H114" s="1"/>
  <c r="H113" s="1"/>
  <c r="H112" s="1"/>
  <c r="H111" s="1"/>
  <c r="H110" s="1"/>
  <c r="H72"/>
  <c r="H71" s="1"/>
  <c r="H70" s="1"/>
  <c r="H69" s="1"/>
  <c r="H68" s="1"/>
  <c r="G321"/>
  <c r="G320" s="1"/>
  <c r="H1169"/>
  <c r="H1168" s="1"/>
  <c r="G312"/>
  <c r="G311" s="1"/>
  <c r="H315"/>
  <c r="H314"/>
  <c r="G342"/>
  <c r="G341" s="1"/>
  <c r="G1166"/>
  <c r="G1165" s="1"/>
  <c r="G40"/>
  <c r="H1238"/>
  <c r="G142"/>
  <c r="G756"/>
  <c r="G755" s="1"/>
  <c r="G754" s="1"/>
  <c r="G753" s="1"/>
  <c r="G752" s="1"/>
  <c r="G1020"/>
  <c r="G1019" s="1"/>
  <c r="G1018" s="1"/>
  <c r="G126"/>
  <c r="H400"/>
  <c r="H399"/>
  <c r="H398" s="1"/>
  <c r="G1307"/>
  <c r="G1306" s="1"/>
  <c r="G1305" s="1"/>
  <c r="G1304" s="1"/>
  <c r="G1303" s="1"/>
  <c r="H449"/>
  <c r="H448" s="1"/>
  <c r="H447" s="1"/>
  <c r="H1236"/>
  <c r="G921"/>
  <c r="G920" s="1"/>
  <c r="G919" s="1"/>
  <c r="G918" s="1"/>
  <c r="H661"/>
  <c r="G948"/>
  <c r="G947" s="1"/>
  <c r="G946" s="1"/>
  <c r="G945" s="1"/>
  <c r="H463"/>
  <c r="H462" s="1"/>
  <c r="G1289"/>
  <c r="G1288" s="1"/>
  <c r="G1287" s="1"/>
  <c r="G1286" s="1"/>
  <c r="G1148"/>
  <c r="G1147" s="1"/>
  <c r="G187"/>
  <c r="G186" s="1"/>
  <c r="G185" s="1"/>
  <c r="G184" s="1"/>
  <c r="G183" s="1"/>
  <c r="G926"/>
  <c r="G925" s="1"/>
  <c r="G924" s="1"/>
  <c r="G923" s="1"/>
  <c r="G453"/>
  <c r="G452" s="1"/>
  <c r="G451" s="1"/>
  <c r="G1030"/>
  <c r="G1029" s="1"/>
  <c r="G1028" s="1"/>
  <c r="G1027" s="1"/>
  <c r="H749"/>
  <c r="H748" s="1"/>
  <c r="H747" s="1"/>
  <c r="H746" s="1"/>
  <c r="H1166"/>
  <c r="H1165" s="1"/>
  <c r="H696"/>
  <c r="H695" s="1"/>
  <c r="H694" s="1"/>
  <c r="G496"/>
  <c r="G495" s="1"/>
  <c r="G494" s="1"/>
  <c r="H354"/>
  <c r="G1188"/>
  <c r="G1187" s="1"/>
  <c r="G1186" s="1"/>
  <c r="G1185" s="1"/>
  <c r="G1184" s="1"/>
  <c r="G867"/>
  <c r="G866" s="1"/>
  <c r="G865" s="1"/>
  <c r="G864" s="1"/>
  <c r="G1178"/>
  <c r="G1177" s="1"/>
  <c r="H1121"/>
  <c r="H1120" s="1"/>
  <c r="G194"/>
  <c r="G193"/>
  <c r="G192" s="1"/>
  <c r="G191" s="1"/>
  <c r="G190" s="1"/>
  <c r="G279"/>
  <c r="H1139"/>
  <c r="H1138" s="1"/>
  <c r="G42"/>
  <c r="G1244"/>
  <c r="G517"/>
  <c r="G516" s="1"/>
  <c r="H424"/>
  <c r="H423" s="1"/>
  <c r="H422" s="1"/>
  <c r="H943"/>
  <c r="H942" s="1"/>
  <c r="H941" s="1"/>
  <c r="H940" s="1"/>
  <c r="G1118"/>
  <c r="G1117" s="1"/>
  <c r="H420"/>
  <c r="H419"/>
  <c r="H418" s="1"/>
  <c r="H609"/>
  <c r="H608" s="1"/>
  <c r="H607" s="1"/>
  <c r="H500"/>
  <c r="H499" s="1"/>
  <c r="H498" s="1"/>
  <c r="G1350"/>
  <c r="G1349" s="1"/>
  <c r="G1348" s="1"/>
  <c r="G1347" s="1"/>
  <c r="H1229"/>
  <c r="H1228" s="1"/>
  <c r="H1227" s="1"/>
  <c r="H1226" s="1"/>
  <c r="H540"/>
  <c r="H539" s="1"/>
  <c r="H538" s="1"/>
  <c r="G687"/>
  <c r="G686" s="1"/>
  <c r="G685" s="1"/>
  <c r="H267"/>
  <c r="H266" s="1"/>
  <c r="H460"/>
  <c r="H459" s="1"/>
  <c r="G613"/>
  <c r="G612" s="1"/>
  <c r="G611" s="1"/>
  <c r="G1044"/>
  <c r="G1043" s="1"/>
  <c r="G1042" s="1"/>
  <c r="G1041" s="1"/>
  <c r="G1040" s="1"/>
  <c r="G478"/>
  <c r="G477" s="1"/>
  <c r="H1115"/>
  <c r="H1114" s="1"/>
  <c r="G787"/>
  <c r="G786"/>
  <c r="G710"/>
  <c r="G709" s="1"/>
  <c r="G708" s="1"/>
  <c r="H388"/>
  <c r="H387" s="1"/>
  <c r="H386" s="1"/>
  <c r="H385" s="1"/>
  <c r="G128"/>
  <c r="H820"/>
  <c r="H819" s="1"/>
  <c r="H818" s="1"/>
  <c r="G170"/>
  <c r="G1145"/>
  <c r="G1144" s="1"/>
  <c r="H899"/>
  <c r="H898"/>
  <c r="H897" s="1"/>
  <c r="H896" s="1"/>
  <c r="H895" s="1"/>
  <c r="G115"/>
  <c r="G114"/>
  <c r="G113" s="1"/>
  <c r="G112" s="1"/>
  <c r="G111" s="1"/>
  <c r="G110" s="1"/>
  <c r="H1124"/>
  <c r="H1123" s="1"/>
  <c r="G1130"/>
  <c r="G1129" s="1"/>
  <c r="H642"/>
  <c r="H641" s="1"/>
  <c r="H640" s="1"/>
  <c r="H1251"/>
  <c r="G173"/>
  <c r="G172" s="1"/>
  <c r="H772"/>
  <c r="H771" s="1"/>
  <c r="G958"/>
  <c r="G957" s="1"/>
  <c r="G956" s="1"/>
  <c r="G955" s="1"/>
  <c r="H334"/>
  <c r="H333" s="1"/>
  <c r="H332" s="1"/>
  <c r="H331" s="1"/>
  <c r="G1127"/>
  <c r="G1126" s="1"/>
  <c r="H550"/>
  <c r="H549" s="1"/>
  <c r="H548" s="1"/>
  <c r="H657"/>
  <c r="H656" s="1"/>
  <c r="H655" s="1"/>
  <c r="H473"/>
  <c r="H472" s="1"/>
  <c r="H58"/>
  <c r="G277"/>
  <c r="H936"/>
  <c r="H935" s="1"/>
  <c r="H934" s="1"/>
  <c r="H933" s="1"/>
  <c r="G250"/>
  <c r="G249" s="1"/>
  <c r="G248" s="1"/>
  <c r="G247" s="1"/>
  <c r="G246" s="1"/>
  <c r="G859"/>
  <c r="G858" s="1"/>
  <c r="H807"/>
  <c r="H806" s="1"/>
  <c r="H802" s="1"/>
  <c r="H801" s="1"/>
  <c r="H800" s="1"/>
  <c r="G404"/>
  <c r="G403" s="1"/>
  <c r="G402" s="1"/>
  <c r="H78"/>
  <c r="H77" s="1"/>
  <c r="H76" s="1"/>
  <c r="H75" s="1"/>
  <c r="H970"/>
  <c r="H969" s="1"/>
  <c r="H968" s="1"/>
  <c r="H967" s="1"/>
  <c r="H883"/>
  <c r="H882" s="1"/>
  <c r="H481"/>
  <c r="H480"/>
  <c r="G824"/>
  <c r="G823" s="1"/>
  <c r="G822" s="1"/>
  <c r="G892"/>
  <c r="G891" s="1"/>
  <c r="G890" s="1"/>
  <c r="G889" s="1"/>
  <c r="G888" s="1"/>
  <c r="H1004"/>
  <c r="H1003" s="1"/>
  <c r="H1002" s="1"/>
  <c r="H1001" s="1"/>
  <c r="G271"/>
  <c r="G270" s="1"/>
  <c r="G269" s="1"/>
  <c r="G124"/>
  <c r="G718"/>
  <c r="G717" s="1"/>
  <c r="G716" s="1"/>
  <c r="G715" s="1"/>
  <c r="H1197"/>
  <c r="H1196"/>
  <c r="H1195" s="1"/>
  <c r="H1194" s="1"/>
  <c r="H1193" s="1"/>
  <c r="H250"/>
  <c r="H249" s="1"/>
  <c r="H248" s="1"/>
  <c r="H247" s="1"/>
  <c r="H246" s="1"/>
  <c r="H383"/>
  <c r="H382" s="1"/>
  <c r="H381" s="1"/>
  <c r="H380" s="1"/>
  <c r="H1300"/>
  <c r="H1299" s="1"/>
  <c r="H1298" s="1"/>
  <c r="H1297" s="1"/>
  <c r="H1296" s="1"/>
  <c r="G882"/>
  <c r="G1066"/>
  <c r="G781"/>
  <c r="G780" s="1"/>
  <c r="H1106"/>
  <c r="H1105" s="1"/>
  <c r="H1133"/>
  <c r="H1132" s="1"/>
  <c r="H605"/>
  <c r="H604" s="1"/>
  <c r="H603" s="1"/>
  <c r="G667"/>
  <c r="G820"/>
  <c r="G819" s="1"/>
  <c r="G818" s="1"/>
  <c r="H667"/>
  <c r="G374"/>
  <c r="G373" s="1"/>
  <c r="G372" s="1"/>
  <c r="G371" s="1"/>
  <c r="G366"/>
  <c r="G365" s="1"/>
  <c r="G364" s="1"/>
  <c r="G363" s="1"/>
  <c r="G362" s="1"/>
  <c r="G361" s="1"/>
  <c r="G1090"/>
  <c r="G1089" s="1"/>
  <c r="G1088" s="1"/>
  <c r="G1087" s="1"/>
  <c r="G1086" s="1"/>
  <c r="G356"/>
  <c r="H710"/>
  <c r="H709" s="1"/>
  <c r="H708" s="1"/>
  <c r="H491"/>
  <c r="H490" s="1"/>
  <c r="H980"/>
  <c r="H979" s="1"/>
  <c r="H978" s="1"/>
  <c r="H977" s="1"/>
  <c r="H1234"/>
  <c r="H25"/>
  <c r="G350"/>
  <c r="G349" s="1"/>
  <c r="G348" s="1"/>
  <c r="H151"/>
  <c r="H1112"/>
  <c r="H1111" s="1"/>
  <c r="H1066"/>
  <c r="H321"/>
  <c r="H320" s="1"/>
  <c r="G1249"/>
  <c r="G1248" s="1"/>
  <c r="H356"/>
  <c r="H862"/>
  <c r="H861" s="1"/>
  <c r="B515"/>
  <c r="G914"/>
  <c r="G913" s="1"/>
  <c r="G912" s="1"/>
  <c r="G911" s="1"/>
  <c r="G328"/>
  <c r="G327" s="1"/>
  <c r="G326" s="1"/>
  <c r="G325" s="1"/>
  <c r="G63"/>
  <c r="G62" s="1"/>
  <c r="G354"/>
  <c r="G257"/>
  <c r="G256" s="1"/>
  <c r="G255" s="1"/>
  <c r="G254" s="1"/>
  <c r="H1350"/>
  <c r="H1349" s="1"/>
  <c r="H1348" s="1"/>
  <c r="H1347" s="1"/>
  <c r="G25"/>
  <c r="G24" s="1"/>
  <c r="G19"/>
  <c r="G18" s="1"/>
  <c r="G661"/>
  <c r="G1234"/>
  <c r="H194"/>
  <c r="H193" s="1"/>
  <c r="H192" s="1"/>
  <c r="H191" s="1"/>
  <c r="H190" s="1"/>
  <c r="H1060"/>
  <c r="H1059" s="1"/>
  <c r="H1058" s="1"/>
  <c r="H241"/>
  <c r="H1011"/>
  <c r="H1010" s="1"/>
  <c r="H1009" s="1"/>
  <c r="H1008" s="1"/>
  <c r="H1020"/>
  <c r="H1019" s="1"/>
  <c r="H1018" s="1"/>
  <c r="G1124"/>
  <c r="G1123" s="1"/>
  <c r="H1118"/>
  <c r="H1117" s="1"/>
  <c r="G473"/>
  <c r="G472" s="1"/>
  <c r="H286"/>
  <c r="H285" s="1"/>
  <c r="H284" s="1"/>
  <c r="H283" s="1"/>
  <c r="H282" s="1"/>
  <c r="G58"/>
  <c r="G646"/>
  <c r="G645" s="1"/>
  <c r="G644" s="1"/>
  <c r="H478"/>
  <c r="H477" s="1"/>
  <c r="H1099"/>
  <c r="H1096" s="1"/>
  <c r="H1095" s="1"/>
  <c r="H1094" s="1"/>
  <c r="H1093" s="1"/>
  <c r="H1064"/>
  <c r="G772"/>
  <c r="G771" s="1"/>
  <c r="H1244"/>
  <c r="G267"/>
  <c r="G266" s="1"/>
  <c r="H1069"/>
  <c r="H1068" s="1"/>
  <c r="G393"/>
  <c r="G392" s="1"/>
  <c r="G391" s="1"/>
  <c r="G390" s="1"/>
  <c r="H1090"/>
  <c r="H1089" s="1"/>
  <c r="H1088" s="1"/>
  <c r="H1087" s="1"/>
  <c r="H1086" s="1"/>
  <c r="H1151"/>
  <c r="H1150" s="1"/>
  <c r="G168"/>
  <c r="G167" s="1"/>
  <c r="G166" s="1"/>
  <c r="G165" s="1"/>
  <c r="G164" s="1"/>
  <c r="G663"/>
  <c r="G931"/>
  <c r="G930" s="1"/>
  <c r="G929" s="1"/>
  <c r="G928" s="1"/>
  <c r="H271"/>
  <c r="H270" s="1"/>
  <c r="H269" s="1"/>
  <c r="G22"/>
  <c r="G21"/>
  <c r="G1163"/>
  <c r="G1162" s="1"/>
  <c r="H239"/>
  <c r="G1011"/>
  <c r="G1010" s="1"/>
  <c r="G1009" s="1"/>
  <c r="G1008" s="1"/>
  <c r="H1142"/>
  <c r="H1141" s="1"/>
  <c r="G1355"/>
  <c r="G1354" s="1"/>
  <c r="G1353" s="1"/>
  <c r="G1352" s="1"/>
  <c r="H27"/>
  <c r="H1030"/>
  <c r="H1029" s="1"/>
  <c r="H1028" s="1"/>
  <c r="H1027" s="1"/>
  <c r="G1229"/>
  <c r="G1228" s="1"/>
  <c r="G1227" s="1"/>
  <c r="G1226" s="1"/>
  <c r="G38"/>
  <c r="G37" s="1"/>
  <c r="G36" s="1"/>
  <c r="G35" s="1"/>
  <c r="G34" s="1"/>
  <c r="H725"/>
  <c r="H724" s="1"/>
  <c r="H723" s="1"/>
  <c r="H722" s="1"/>
  <c r="H721" s="1"/>
  <c r="G540"/>
  <c r="G539" s="1"/>
  <c r="G538" s="1"/>
  <c r="H1175"/>
  <c r="H1174" s="1"/>
  <c r="G725"/>
  <c r="G724"/>
  <c r="G723" s="1"/>
  <c r="G722" s="1"/>
  <c r="G721" s="1"/>
  <c r="H275"/>
  <c r="G275"/>
  <c r="G274" s="1"/>
  <c r="G273" s="1"/>
  <c r="G571"/>
  <c r="G570" s="1"/>
  <c r="G569" s="1"/>
  <c r="G899"/>
  <c r="G898" s="1"/>
  <c r="G897" s="1"/>
  <c r="G1112"/>
  <c r="G1111" s="1"/>
  <c r="H243"/>
  <c r="G72"/>
  <c r="G71" s="1"/>
  <c r="G70" s="1"/>
  <c r="G69" s="1"/>
  <c r="G68" s="1"/>
  <c r="H470"/>
  <c r="H469" s="1"/>
  <c r="G463"/>
  <c r="G462" s="1"/>
  <c r="H51"/>
  <c r="H50" s="1"/>
  <c r="H49" s="1"/>
  <c r="H48" s="1"/>
  <c r="H47" s="1"/>
  <c r="H467"/>
  <c r="H466" s="1"/>
  <c r="H687"/>
  <c r="H686" s="1"/>
  <c r="H685" s="1"/>
  <c r="G807"/>
  <c r="G806" s="1"/>
  <c r="H24"/>
  <c r="H257"/>
  <c r="H256" s="1"/>
  <c r="H255" s="1"/>
  <c r="H254" s="1"/>
  <c r="G400"/>
  <c r="G399" s="1"/>
  <c r="G398" s="1"/>
  <c r="H19"/>
  <c r="H18" s="1"/>
  <c r="H958"/>
  <c r="H957" s="1"/>
  <c r="H956" s="1"/>
  <c r="H955" s="1"/>
  <c r="G943"/>
  <c r="G942" s="1"/>
  <c r="G941" s="1"/>
  <c r="G940" s="1"/>
  <c r="H579"/>
  <c r="H578" s="1"/>
  <c r="H577" s="1"/>
  <c r="G1025"/>
  <c r="G1024" s="1"/>
  <c r="G1023" s="1"/>
  <c r="G1022" s="1"/>
  <c r="H680"/>
  <c r="H679" s="1"/>
  <c r="H663"/>
  <c r="H339"/>
  <c r="H338" s="1"/>
  <c r="G1242"/>
  <c r="G1241"/>
  <c r="H168"/>
  <c r="H1172"/>
  <c r="H1171" s="1"/>
  <c r="G844"/>
  <c r="G843" s="1"/>
  <c r="G842" s="1"/>
  <c r="G841" s="1"/>
  <c r="H914"/>
  <c r="H913" s="1"/>
  <c r="H912" s="1"/>
  <c r="H911" s="1"/>
  <c r="H63"/>
  <c r="H62" s="1"/>
  <c r="G239"/>
  <c r="G1197"/>
  <c r="G1196" s="1"/>
  <c r="G1195" s="1"/>
  <c r="G1194" s="1"/>
  <c r="G1193" s="1"/>
  <c r="H1025"/>
  <c r="H1024" s="1"/>
  <c r="H1023" s="1"/>
  <c r="H1022" s="1"/>
  <c r="H784"/>
  <c r="H783" s="1"/>
  <c r="G790"/>
  <c r="G789" s="1"/>
  <c r="H318"/>
  <c r="H317" s="1"/>
  <c r="H787"/>
  <c r="H786" s="1"/>
  <c r="G696"/>
  <c r="G1115"/>
  <c r="G1114" s="1"/>
  <c r="G1133"/>
  <c r="G1132" s="1"/>
  <c r="G81"/>
  <c r="G78" s="1"/>
  <c r="G77" s="1"/>
  <c r="G76" s="1"/>
  <c r="G75" s="1"/>
  <c r="G51"/>
  <c r="G50" s="1"/>
  <c r="G49"/>
  <c r="G48" s="1"/>
  <c r="G47" s="1"/>
  <c r="G1064"/>
  <c r="G1063"/>
  <c r="G1062" s="1"/>
  <c r="H867"/>
  <c r="H866"/>
  <c r="H865" s="1"/>
  <c r="H864" s="1"/>
  <c r="H1016"/>
  <c r="H1015" s="1"/>
  <c r="H1014" s="1"/>
  <c r="H187"/>
  <c r="H186" s="1"/>
  <c r="H185" s="1"/>
  <c r="H184" s="1"/>
  <c r="H183" s="1"/>
  <c r="G1151"/>
  <c r="G1150" s="1"/>
  <c r="H393"/>
  <c r="H392" s="1"/>
  <c r="H613"/>
  <c r="H612" s="1"/>
  <c r="H611" s="1"/>
  <c r="G1136"/>
  <c r="G1135" s="1"/>
  <c r="H1130"/>
  <c r="H1129" s="1"/>
  <c r="G334"/>
  <c r="G333" s="1"/>
  <c r="G332" s="1"/>
  <c r="G331" s="1"/>
  <c r="G970"/>
  <c r="G969" s="1"/>
  <c r="G968" s="1"/>
  <c r="G967" s="1"/>
  <c r="H366"/>
  <c r="H365" s="1"/>
  <c r="H364" s="1"/>
  <c r="H363" s="1"/>
  <c r="H362" s="1"/>
  <c r="H361" s="1"/>
  <c r="H778"/>
  <c r="H777" s="1"/>
  <c r="H1242"/>
  <c r="H1241" s="1"/>
  <c r="H328"/>
  <c r="H327" s="1"/>
  <c r="H326" s="1"/>
  <c r="H325" s="1"/>
  <c r="H975"/>
  <c r="H974" s="1"/>
  <c r="H973" s="1"/>
  <c r="H972" s="1"/>
  <c r="G1238"/>
  <c r="G1233" s="1"/>
  <c r="G1232" s="1"/>
  <c r="G653"/>
  <c r="G652" s="1"/>
  <c r="G651" s="1"/>
  <c r="H921"/>
  <c r="H920" s="1"/>
  <c r="H919" s="1"/>
  <c r="H918" s="1"/>
  <c r="H173"/>
  <c r="H172" s="1"/>
  <c r="G1099"/>
  <c r="G1096" s="1"/>
  <c r="G1095" s="1"/>
  <c r="G1094" s="1"/>
  <c r="G1093" s="1"/>
  <c r="H1163"/>
  <c r="H1162" s="1"/>
  <c r="G1004"/>
  <c r="G1003"/>
  <c r="G1002" s="1"/>
  <c r="G1001" s="1"/>
  <c r="H342"/>
  <c r="H341"/>
  <c r="G1142"/>
  <c r="G1141" s="1"/>
  <c r="G975"/>
  <c r="G974" s="1"/>
  <c r="G973" s="1"/>
  <c r="G972" s="1"/>
  <c r="H545"/>
  <c r="H544" s="1"/>
  <c r="H543" s="1"/>
  <c r="H844"/>
  <c r="H843" s="1"/>
  <c r="H842" s="1"/>
  <c r="H841" s="1"/>
  <c r="G420"/>
  <c r="G419" s="1"/>
  <c r="G418" s="1"/>
  <c r="H238"/>
  <c r="H237" s="1"/>
  <c r="H236" s="1"/>
  <c r="H235" s="1"/>
  <c r="H931"/>
  <c r="H930" s="1"/>
  <c r="H929" s="1"/>
  <c r="H928" s="1"/>
  <c r="H926"/>
  <c r="H925" s="1"/>
  <c r="H924" s="1"/>
  <c r="H923" s="1"/>
  <c r="G339"/>
  <c r="G338" s="1"/>
  <c r="G337" s="1"/>
  <c r="G1172"/>
  <c r="G1171" s="1"/>
  <c r="H350"/>
  <c r="H349" s="1"/>
  <c r="H348" s="1"/>
  <c r="H1145"/>
  <c r="H1144" s="1"/>
  <c r="G1139"/>
  <c r="G1138" s="1"/>
  <c r="H892"/>
  <c r="H891" s="1"/>
  <c r="H890" s="1"/>
  <c r="H889" s="1"/>
  <c r="H888" s="1"/>
  <c r="G309"/>
  <c r="G308" s="1"/>
  <c r="G1106"/>
  <c r="G1105" s="1"/>
  <c r="G1060"/>
  <c r="G1059" s="1"/>
  <c r="G1058" s="1"/>
  <c r="G243"/>
  <c r="G1157"/>
  <c r="G1156" s="1"/>
  <c r="G874"/>
  <c r="G873" s="1"/>
  <c r="G872" s="1"/>
  <c r="G871" s="1"/>
  <c r="G870" s="1"/>
  <c r="G315"/>
  <c r="G314" s="1"/>
  <c r="G1121"/>
  <c r="G1120" s="1"/>
  <c r="G862"/>
  <c r="G861" s="1"/>
  <c r="H404"/>
  <c r="H403" s="1"/>
  <c r="H402" s="1"/>
  <c r="H397" s="1"/>
  <c r="H396" s="1"/>
  <c r="H1154"/>
  <c r="H1153" s="1"/>
  <c r="G467"/>
  <c r="G466" s="1"/>
  <c r="H1148"/>
  <c r="H1147" s="1"/>
  <c r="H816"/>
  <c r="H815" s="1"/>
  <c r="H814" s="1"/>
  <c r="G449"/>
  <c r="G448" s="1"/>
  <c r="G447" s="1"/>
  <c r="H824"/>
  <c r="H823" s="1"/>
  <c r="H822" s="1"/>
  <c r="G545"/>
  <c r="G544" s="1"/>
  <c r="G543" s="1"/>
  <c r="H855"/>
  <c r="H854" s="1"/>
  <c r="H853" s="1"/>
  <c r="G1016"/>
  <c r="G1015" s="1"/>
  <c r="G1014" s="1"/>
  <c r="G1300"/>
  <c r="G1299" s="1"/>
  <c r="G1298" s="1"/>
  <c r="G1297" s="1"/>
  <c r="G1296" s="1"/>
  <c r="G575"/>
  <c r="G574" s="1"/>
  <c r="G573" s="1"/>
  <c r="H1136"/>
  <c r="H1135" s="1"/>
  <c r="H1188"/>
  <c r="H1187" s="1"/>
  <c r="H1186" s="1"/>
  <c r="H1185" s="1"/>
  <c r="H1184" s="1"/>
  <c r="G241"/>
  <c r="G238" s="1"/>
  <c r="G237" s="1"/>
  <c r="G236" s="1"/>
  <c r="G235" s="1"/>
  <c r="H1249"/>
  <c r="H1248"/>
  <c r="H1160"/>
  <c r="H1159"/>
  <c r="H790"/>
  <c r="H789" s="1"/>
  <c r="G609"/>
  <c r="G608" s="1"/>
  <c r="G607" s="1"/>
  <c r="G144"/>
  <c r="G141" s="1"/>
  <c r="G140" s="1"/>
  <c r="G139" s="1"/>
  <c r="G138" s="1"/>
  <c r="G953"/>
  <c r="G952" s="1"/>
  <c r="G951" s="1"/>
  <c r="G950" s="1"/>
  <c r="H874"/>
  <c r="H873" s="1"/>
  <c r="H872" s="1"/>
  <c r="H871" s="1"/>
  <c r="H870" s="1"/>
  <c r="G1175"/>
  <c r="G1174" s="1"/>
  <c r="G550"/>
  <c r="G549" s="1"/>
  <c r="G548" s="1"/>
  <c r="G855"/>
  <c r="G854" s="1"/>
  <c r="G853" s="1"/>
  <c r="G605"/>
  <c r="G604"/>
  <c r="G603" s="1"/>
  <c r="G657"/>
  <c r="G656" s="1"/>
  <c r="G655" s="1"/>
  <c r="G470"/>
  <c r="G469" s="1"/>
  <c r="G1362"/>
  <c r="T824"/>
  <c r="T823" s="1"/>
  <c r="T822" s="1"/>
  <c r="J813"/>
  <c r="J812" s="1"/>
  <c r="S820"/>
  <c r="S819" s="1"/>
  <c r="S818" s="1"/>
  <c r="V812"/>
  <c r="O813"/>
  <c r="V1104"/>
  <c r="V1103" s="1"/>
  <c r="V1102" s="1"/>
  <c r="Y1104"/>
  <c r="Y1103" s="1"/>
  <c r="Y1102" s="1"/>
  <c r="Y996"/>
  <c r="Y995" s="1"/>
  <c r="U802"/>
  <c r="U801" s="1"/>
  <c r="U800" s="1"/>
  <c r="Q729"/>
  <c r="U729"/>
  <c r="U728" s="1"/>
  <c r="R729"/>
  <c r="Z735"/>
  <c r="Z734" s="1"/>
  <c r="W729"/>
  <c r="Z732"/>
  <c r="Z731" s="1"/>
  <c r="Z730" s="1"/>
  <c r="Y735"/>
  <c r="Y734" s="1"/>
  <c r="W728"/>
  <c r="X729"/>
  <c r="X728" s="1"/>
  <c r="U695"/>
  <c r="U694" s="1"/>
  <c r="T696"/>
  <c r="T695" s="1"/>
  <c r="T694" s="1"/>
  <c r="Z696"/>
  <c r="Z695" s="1"/>
  <c r="Z694" s="1"/>
  <c r="S702"/>
  <c r="Y702"/>
  <c r="W695"/>
  <c r="W694" s="1"/>
  <c r="Y698"/>
  <c r="Y700"/>
  <c r="Y696"/>
  <c r="U708"/>
  <c r="U602"/>
  <c r="U601" s="1"/>
  <c r="Z609"/>
  <c r="Z608" s="1"/>
  <c r="Z607" s="1"/>
  <c r="T609"/>
  <c r="T608" s="1"/>
  <c r="T607" s="1"/>
  <c r="S609"/>
  <c r="S608" s="1"/>
  <c r="S607" s="1"/>
  <c r="J602"/>
  <c r="R602"/>
  <c r="R601" s="1"/>
  <c r="Z613"/>
  <c r="Z612" s="1"/>
  <c r="Z611" s="1"/>
  <c r="I602"/>
  <c r="I601" s="1"/>
  <c r="Y613"/>
  <c r="Y612" s="1"/>
  <c r="Y611" s="1"/>
  <c r="K602"/>
  <c r="K601"/>
  <c r="X602"/>
  <c r="X601" s="1"/>
  <c r="Z552"/>
  <c r="Z537" s="1"/>
  <c r="Z536" s="1"/>
  <c r="Y554"/>
  <c r="Y553" s="1"/>
  <c r="Y552" s="1"/>
  <c r="Y496"/>
  <c r="Y495" s="1"/>
  <c r="Y494" s="1"/>
  <c r="S496"/>
  <c r="S495" s="1"/>
  <c r="S494" s="1"/>
  <c r="Z500"/>
  <c r="Z499" s="1"/>
  <c r="Z498" s="1"/>
  <c r="S500"/>
  <c r="S499" s="1"/>
  <c r="S498" s="1"/>
  <c r="Y500"/>
  <c r="Y499" s="1"/>
  <c r="Y498" s="1"/>
  <c r="O417"/>
  <c r="O416" s="1"/>
  <c r="T496"/>
  <c r="T495" s="1"/>
  <c r="T494" s="1"/>
  <c r="T500"/>
  <c r="T499" s="1"/>
  <c r="T498" s="1"/>
  <c r="Y505"/>
  <c r="Y504" s="1"/>
  <c r="Y503" s="1"/>
  <c r="Z505"/>
  <c r="Z504" s="1"/>
  <c r="Z503" s="1"/>
  <c r="Y428"/>
  <c r="Y427" s="1"/>
  <c r="Y426" s="1"/>
  <c r="W417"/>
  <c r="W416" s="1"/>
  <c r="J417"/>
  <c r="J416" s="1"/>
  <c r="V417"/>
  <c r="Y424"/>
  <c r="Y423" s="1"/>
  <c r="Y422" s="1"/>
  <c r="Y417" s="1"/>
  <c r="Y416" s="1"/>
  <c r="Z428"/>
  <c r="Z427" s="1"/>
  <c r="Z426" s="1"/>
  <c r="L417"/>
  <c r="L416" s="1"/>
  <c r="P417"/>
  <c r="P416" s="1"/>
  <c r="U417"/>
  <c r="U416" s="1"/>
  <c r="N417"/>
  <c r="N416" s="1"/>
  <c r="K417"/>
  <c r="K416" s="1"/>
  <c r="Z424"/>
  <c r="Z423" s="1"/>
  <c r="Z422" s="1"/>
  <c r="X417"/>
  <c r="X416" s="1"/>
  <c r="Z150"/>
  <c r="Z151"/>
  <c r="S151"/>
  <c r="V149"/>
  <c r="V148" s="1"/>
  <c r="Y155"/>
  <c r="Y154" s="1"/>
  <c r="Y153" s="1"/>
  <c r="K149"/>
  <c r="K148" s="1"/>
  <c r="G149"/>
  <c r="G148" s="1"/>
  <c r="P149"/>
  <c r="P148" s="1"/>
  <c r="T149"/>
  <c r="T148" s="1"/>
  <c r="Z155"/>
  <c r="Z154" s="1"/>
  <c r="Z153" s="1"/>
  <c r="U78"/>
  <c r="U77" s="1"/>
  <c r="Y78"/>
  <c r="Y77" s="1"/>
  <c r="Y265"/>
  <c r="V54"/>
  <c r="V53" s="1"/>
  <c r="V46" s="1"/>
  <c r="V87"/>
  <c r="Z87"/>
  <c r="Z122"/>
  <c r="Z121"/>
  <c r="Z120" s="1"/>
  <c r="Y24"/>
  <c r="Y17" s="1"/>
  <c r="Y16" s="1"/>
  <c r="Y15" s="1"/>
  <c r="U149"/>
  <c r="U148" s="1"/>
  <c r="U264"/>
  <c r="U253" s="1"/>
  <c r="Z78"/>
  <c r="Z77" s="1"/>
  <c r="Z76" s="1"/>
  <c r="Z75" s="1"/>
  <c r="Z66" s="1"/>
  <c r="W264"/>
  <c r="W253" s="1"/>
  <c r="U369"/>
  <c r="U370"/>
  <c r="Y369"/>
  <c r="Y370"/>
  <c r="Y121"/>
  <c r="Y120" s="1"/>
  <c r="W141"/>
  <c r="W140" s="1"/>
  <c r="W139" s="1"/>
  <c r="W138" s="1"/>
  <c r="X149"/>
  <c r="X148" s="1"/>
  <c r="W307"/>
  <c r="W302" s="1"/>
  <c r="W301" s="1"/>
  <c r="W300" s="1"/>
  <c r="X307"/>
  <c r="X302" s="1"/>
  <c r="X301" s="1"/>
  <c r="X300" s="1"/>
  <c r="Z337"/>
  <c r="Z336" s="1"/>
  <c r="X379"/>
  <c r="Z397"/>
  <c r="Z396" s="1"/>
  <c r="X446"/>
  <c r="X445" s="1"/>
  <c r="Z458"/>
  <c r="U458"/>
  <c r="V552"/>
  <c r="V537" s="1"/>
  <c r="V536" s="1"/>
  <c r="W552"/>
  <c r="V602"/>
  <c r="V601" s="1"/>
  <c r="Y135"/>
  <c r="Y133"/>
  <c r="Y131"/>
  <c r="W370"/>
  <c r="W369"/>
  <c r="X370"/>
  <c r="X369"/>
  <c r="X167"/>
  <c r="X166" s="1"/>
  <c r="X165" s="1"/>
  <c r="X164" s="1"/>
  <c r="X162" s="1"/>
  <c r="V307"/>
  <c r="V302" s="1"/>
  <c r="V301" s="1"/>
  <c r="V300" s="1"/>
  <c r="Z307"/>
  <c r="Z302" s="1"/>
  <c r="Z301" s="1"/>
  <c r="Z300" s="1"/>
  <c r="U379"/>
  <c r="W379"/>
  <c r="V416"/>
  <c r="X458"/>
  <c r="W476"/>
  <c r="W515"/>
  <c r="W514" s="1"/>
  <c r="W602"/>
  <c r="W601" s="1"/>
  <c r="X770"/>
  <c r="X769" s="1"/>
  <c r="X768" s="1"/>
  <c r="V265"/>
  <c r="Z265"/>
  <c r="V369"/>
  <c r="V370"/>
  <c r="Z369"/>
  <c r="Z370"/>
  <c r="V397"/>
  <c r="V396" s="1"/>
  <c r="V377" s="1"/>
  <c r="Z476"/>
  <c r="W537"/>
  <c r="W536" s="1"/>
  <c r="V802"/>
  <c r="V801" s="1"/>
  <c r="V800" s="1"/>
  <c r="Y882"/>
  <c r="Y880"/>
  <c r="Y879" s="1"/>
  <c r="Y877" s="1"/>
  <c r="Y881"/>
  <c r="W895"/>
  <c r="X917"/>
  <c r="W939"/>
  <c r="W917"/>
  <c r="X939"/>
  <c r="U917"/>
  <c r="Y979"/>
  <c r="Y978" s="1"/>
  <c r="Y1007"/>
  <c r="X1104"/>
  <c r="X1103" s="1"/>
  <c r="X1102" s="1"/>
  <c r="W770"/>
  <c r="W769" s="1"/>
  <c r="W768" s="1"/>
  <c r="Z802"/>
  <c r="Z801" s="1"/>
  <c r="Z800" s="1"/>
  <c r="V939"/>
  <c r="Z939"/>
  <c r="Z857"/>
  <c r="Z852" s="1"/>
  <c r="Z851" s="1"/>
  <c r="V977"/>
  <c r="W880"/>
  <c r="W879" s="1"/>
  <c r="W877" s="1"/>
  <c r="V1096"/>
  <c r="V1095" s="1"/>
  <c r="V1094" s="1"/>
  <c r="V1093" s="1"/>
  <c r="U1199"/>
  <c r="U1194" s="1"/>
  <c r="U1193" s="1"/>
  <c r="W1199"/>
  <c r="W1194" s="1"/>
  <c r="W1193" s="1"/>
  <c r="Z1346"/>
  <c r="Z1344" s="1"/>
  <c r="V880"/>
  <c r="V879" s="1"/>
  <c r="V877" s="1"/>
  <c r="Z880"/>
  <c r="Z879" s="1"/>
  <c r="Z877" s="1"/>
  <c r="Y1315"/>
  <c r="Y1314" s="1"/>
  <c r="Y1313" s="1"/>
  <c r="Y1312" s="1"/>
  <c r="Y1330"/>
  <c r="Y1329" s="1"/>
  <c r="Y1323" s="1"/>
  <c r="Y1346"/>
  <c r="Y1344" s="1"/>
  <c r="V1346"/>
  <c r="V1344" s="1"/>
  <c r="U1346"/>
  <c r="U1344" s="1"/>
  <c r="W1346"/>
  <c r="W1344" s="1"/>
  <c r="L693"/>
  <c r="L692" s="1"/>
  <c r="J693"/>
  <c r="J692" s="1"/>
  <c r="T417"/>
  <c r="T416" s="1"/>
  <c r="O729"/>
  <c r="P729"/>
  <c r="T708"/>
  <c r="Q708"/>
  <c r="O708"/>
  <c r="O693" s="1"/>
  <c r="R708"/>
  <c r="R693" s="1"/>
  <c r="S708"/>
  <c r="S824"/>
  <c r="S823" s="1"/>
  <c r="S822" s="1"/>
  <c r="Y151"/>
  <c r="Y150"/>
  <c r="Y149" s="1"/>
  <c r="Y148" s="1"/>
  <c r="K324" l="1"/>
  <c r="V882"/>
  <c r="V881"/>
  <c r="Z202"/>
  <c r="T201"/>
  <c r="AE805"/>
  <c r="AE804" s="1"/>
  <c r="AE803" s="1"/>
  <c r="Y804"/>
  <c r="Y803" s="1"/>
  <c r="AF1336"/>
  <c r="AF1335" s="1"/>
  <c r="AF1334" s="1"/>
  <c r="Z1335"/>
  <c r="Z1334" s="1"/>
  <c r="Z779"/>
  <c r="T778"/>
  <c r="T777" s="1"/>
  <c r="Z149"/>
  <c r="Z148" s="1"/>
  <c r="G1057"/>
  <c r="G1056" s="1"/>
  <c r="G336"/>
  <c r="G417"/>
  <c r="G416" s="1"/>
  <c r="G695"/>
  <c r="G694" s="1"/>
  <c r="G693" s="1"/>
  <c r="G692" s="1"/>
  <c r="H660"/>
  <c r="H659" s="1"/>
  <c r="H274"/>
  <c r="H273" s="1"/>
  <c r="H1063"/>
  <c r="H353"/>
  <c r="H352" s="1"/>
  <c r="G880"/>
  <c r="G879" s="1"/>
  <c r="G877" s="1"/>
  <c r="H55"/>
  <c r="H1330"/>
  <c r="H1329" s="1"/>
  <c r="M78"/>
  <c r="M77" s="1"/>
  <c r="S54"/>
  <c r="S53" s="1"/>
  <c r="T880"/>
  <c r="T879" s="1"/>
  <c r="T877" s="1"/>
  <c r="N391"/>
  <c r="N390" s="1"/>
  <c r="K54"/>
  <c r="K53" s="1"/>
  <c r="N1013"/>
  <c r="N802"/>
  <c r="N801" s="1"/>
  <c r="N800" s="1"/>
  <c r="M660"/>
  <c r="M659" s="1"/>
  <c r="S406"/>
  <c r="M406"/>
  <c r="N55"/>
  <c r="N54" s="1"/>
  <c r="N53" s="1"/>
  <c r="T1330"/>
  <c r="T1329" s="1"/>
  <c r="T1323" s="1"/>
  <c r="T1248"/>
  <c r="N660"/>
  <c r="N659" s="1"/>
  <c r="N639"/>
  <c r="N638" s="1"/>
  <c r="M238"/>
  <c r="M237" s="1"/>
  <c r="M236" s="1"/>
  <c r="M235" s="1"/>
  <c r="N446"/>
  <c r="N445" s="1"/>
  <c r="I78"/>
  <c r="I77" s="1"/>
  <c r="K1013"/>
  <c r="Q1330"/>
  <c r="Q1329" s="1"/>
  <c r="W678"/>
  <c r="Z1338"/>
  <c r="Z1337" s="1"/>
  <c r="Z1234"/>
  <c r="Z881"/>
  <c r="Z882"/>
  <c r="Y971"/>
  <c r="S970"/>
  <c r="S969" s="1"/>
  <c r="S968" s="1"/>
  <c r="S967" s="1"/>
  <c r="AE739"/>
  <c r="AE738" s="1"/>
  <c r="AE737" s="1"/>
  <c r="Y738"/>
  <c r="Y737" s="1"/>
  <c r="AF991"/>
  <c r="AF990" s="1"/>
  <c r="AF989" s="1"/>
  <c r="Z990"/>
  <c r="Z989" s="1"/>
  <c r="Z977" s="1"/>
  <c r="Z41"/>
  <c r="T40"/>
  <c r="T37"/>
  <c r="T36" s="1"/>
  <c r="T35" s="1"/>
  <c r="T34" s="1"/>
  <c r="M1233"/>
  <c r="M1232" s="1"/>
  <c r="N123"/>
  <c r="N122" s="1"/>
  <c r="J307"/>
  <c r="J302" s="1"/>
  <c r="J301" s="1"/>
  <c r="J300" s="1"/>
  <c r="J377"/>
  <c r="I1272"/>
  <c r="J1279"/>
  <c r="Q1007"/>
  <c r="P1240"/>
  <c r="P1255"/>
  <c r="O1346"/>
  <c r="O1344" s="1"/>
  <c r="K660"/>
  <c r="K659" s="1"/>
  <c r="I678"/>
  <c r="L677"/>
  <c r="L676" s="1"/>
  <c r="I802"/>
  <c r="I801" s="1"/>
  <c r="I800" s="1"/>
  <c r="J939"/>
  <c r="L977"/>
  <c r="J1013"/>
  <c r="S729"/>
  <c r="T1279"/>
  <c r="S1259"/>
  <c r="N1272"/>
  <c r="N1279"/>
  <c r="S1272"/>
  <c r="J1071"/>
  <c r="R1279"/>
  <c r="P1323"/>
  <c r="P1310" s="1"/>
  <c r="R78"/>
  <c r="R77" s="1"/>
  <c r="Q695"/>
  <c r="Q694" s="1"/>
  <c r="Q693" s="1"/>
  <c r="P813"/>
  <c r="P812" s="1"/>
  <c r="S552"/>
  <c r="S1063"/>
  <c r="S1062" s="1"/>
  <c r="R1071"/>
  <c r="V167"/>
  <c r="V166" s="1"/>
  <c r="V165" s="1"/>
  <c r="V164" s="1"/>
  <c r="V162" s="1"/>
  <c r="W238"/>
  <c r="W237" s="1"/>
  <c r="W236" s="1"/>
  <c r="W235" s="1"/>
  <c r="W233" s="1"/>
  <c r="Z379"/>
  <c r="Z377" s="1"/>
  <c r="X397"/>
  <c r="X396" s="1"/>
  <c r="X377" s="1"/>
  <c r="X552"/>
  <c r="Y660"/>
  <c r="Y659" s="1"/>
  <c r="U678"/>
  <c r="V729"/>
  <c r="V728" s="1"/>
  <c r="U852"/>
  <c r="U851" s="1"/>
  <c r="U996"/>
  <c r="U995" s="1"/>
  <c r="V1063"/>
  <c r="Y1063"/>
  <c r="Y1062" s="1"/>
  <c r="Y1264"/>
  <c r="X1264"/>
  <c r="V1264"/>
  <c r="V1259"/>
  <c r="AA1259"/>
  <c r="AB552"/>
  <c r="AC198"/>
  <c r="AC197" s="1"/>
  <c r="AD1264"/>
  <c r="AD1259"/>
  <c r="AD1096"/>
  <c r="AD1095" s="1"/>
  <c r="AD1094" s="1"/>
  <c r="AD1093" s="1"/>
  <c r="AA984"/>
  <c r="AA996"/>
  <c r="AA995" s="1"/>
  <c r="AE505"/>
  <c r="AE504" s="1"/>
  <c r="AE503" s="1"/>
  <c r="L122"/>
  <c r="L121"/>
  <c r="L120" s="1"/>
  <c r="H54"/>
  <c r="H53" s="1"/>
  <c r="H46" s="1"/>
  <c r="H37"/>
  <c r="H36" s="1"/>
  <c r="H35" s="1"/>
  <c r="H34" s="1"/>
  <c r="G678"/>
  <c r="M397"/>
  <c r="M396" s="1"/>
  <c r="M1240"/>
  <c r="S123"/>
  <c r="M1330"/>
  <c r="M1329" s="1"/>
  <c r="M1323" s="1"/>
  <c r="H141"/>
  <c r="H140" s="1"/>
  <c r="H139" s="1"/>
  <c r="H138" s="1"/>
  <c r="H149"/>
  <c r="H148" s="1"/>
  <c r="T882"/>
  <c r="L1240"/>
  <c r="N1315"/>
  <c r="N1314" s="1"/>
  <c r="N1313" s="1"/>
  <c r="N1312" s="1"/>
  <c r="M37"/>
  <c r="M36" s="1"/>
  <c r="M35" s="1"/>
  <c r="M34" s="1"/>
  <c r="M336"/>
  <c r="S274"/>
  <c r="S273" s="1"/>
  <c r="T78"/>
  <c r="T77" s="1"/>
  <c r="L55"/>
  <c r="L167"/>
  <c r="L166" s="1"/>
  <c r="L165" s="1"/>
  <c r="L164" s="1"/>
  <c r="K307"/>
  <c r="L1279"/>
  <c r="P602"/>
  <c r="R639"/>
  <c r="R638" s="1"/>
  <c r="S692"/>
  <c r="S397"/>
  <c r="S396" s="1"/>
  <c r="S802"/>
  <c r="S801" s="1"/>
  <c r="S800" s="1"/>
  <c r="N568"/>
  <c r="N567" s="1"/>
  <c r="M46"/>
  <c r="N353"/>
  <c r="N352" s="1"/>
  <c r="J446"/>
  <c r="J445" s="1"/>
  <c r="K515"/>
  <c r="K514" s="1"/>
  <c r="M639"/>
  <c r="M638" s="1"/>
  <c r="K812"/>
  <c r="K302"/>
  <c r="K301" s="1"/>
  <c r="K300" s="1"/>
  <c r="L307"/>
  <c r="L302" s="1"/>
  <c r="L301" s="1"/>
  <c r="L300" s="1"/>
  <c r="J337"/>
  <c r="I337"/>
  <c r="I336" s="1"/>
  <c r="K678"/>
  <c r="K917"/>
  <c r="I939"/>
  <c r="L1346"/>
  <c r="L1344" s="1"/>
  <c r="S167"/>
  <c r="S166" s="1"/>
  <c r="S165" s="1"/>
  <c r="S164" s="1"/>
  <c r="M1279"/>
  <c r="N996"/>
  <c r="N995" s="1"/>
  <c r="P1231"/>
  <c r="P1220" s="1"/>
  <c r="O37"/>
  <c r="O36" s="1"/>
  <c r="O35" s="1"/>
  <c r="O34" s="1"/>
  <c r="Q87"/>
  <c r="P141"/>
  <c r="P140" s="1"/>
  <c r="P139" s="1"/>
  <c r="P138" s="1"/>
  <c r="O141"/>
  <c r="O140" s="1"/>
  <c r="O139" s="1"/>
  <c r="O138" s="1"/>
  <c r="Q141"/>
  <c r="Q140" s="1"/>
  <c r="Q139" s="1"/>
  <c r="Q138" s="1"/>
  <c r="O167"/>
  <c r="O337"/>
  <c r="O336" s="1"/>
  <c r="R337"/>
  <c r="Q406"/>
  <c r="R416"/>
  <c r="O602"/>
  <c r="O601" s="1"/>
  <c r="P693"/>
  <c r="P692" s="1"/>
  <c r="P728"/>
  <c r="O939"/>
  <c r="O1063"/>
  <c r="Q1063"/>
  <c r="P1063"/>
  <c r="X37"/>
  <c r="X36" s="1"/>
  <c r="X35" s="1"/>
  <c r="X34" s="1"/>
  <c r="Z166"/>
  <c r="Z165" s="1"/>
  <c r="Z164" s="1"/>
  <c r="X660"/>
  <c r="X659" s="1"/>
  <c r="Y984"/>
  <c r="Y977" s="1"/>
  <c r="X1248"/>
  <c r="W1272"/>
  <c r="AA123"/>
  <c r="AA55"/>
  <c r="AB1241"/>
  <c r="AB996"/>
  <c r="AB995" s="1"/>
  <c r="P802"/>
  <c r="P801" s="1"/>
  <c r="P800" s="1"/>
  <c r="O984"/>
  <c r="O977" s="1"/>
  <c r="O961" s="1"/>
  <c r="U24"/>
  <c r="U17" s="1"/>
  <c r="U16" s="1"/>
  <c r="U15" s="1"/>
  <c r="Z24"/>
  <c r="Z17" s="1"/>
  <c r="Z16" s="1"/>
  <c r="Z15" s="1"/>
  <c r="W123"/>
  <c r="Z238"/>
  <c r="Z237" s="1"/>
  <c r="Z236" s="1"/>
  <c r="Z235" s="1"/>
  <c r="Z274"/>
  <c r="Z273" s="1"/>
  <c r="Z264" s="1"/>
  <c r="Z253" s="1"/>
  <c r="Z233" s="1"/>
  <c r="Z1063"/>
  <c r="Z1062" s="1"/>
  <c r="X1346"/>
  <c r="X1344" s="1"/>
  <c r="U1259"/>
  <c r="U1248"/>
  <c r="Z1259"/>
  <c r="X1241"/>
  <c r="W1279"/>
  <c r="AB1248"/>
  <c r="AB639"/>
  <c r="AB638" s="1"/>
  <c r="AC1241"/>
  <c r="AC1013"/>
  <c r="AD996"/>
  <c r="AD995" s="1"/>
  <c r="AD802"/>
  <c r="AD801" s="1"/>
  <c r="AD800" s="1"/>
  <c r="AD55"/>
  <c r="AD54" s="1"/>
  <c r="AD53" s="1"/>
  <c r="AD46" s="1"/>
  <c r="AE1259"/>
  <c r="AE523"/>
  <c r="AE522" s="1"/>
  <c r="AE511"/>
  <c r="AE510" s="1"/>
  <c r="AE509" s="1"/>
  <c r="AE508" s="1"/>
  <c r="AF678"/>
  <c r="AF540"/>
  <c r="AF539" s="1"/>
  <c r="AF538" s="1"/>
  <c r="AF491"/>
  <c r="AF490" s="1"/>
  <c r="AF55"/>
  <c r="AC1315"/>
  <c r="AC1314" s="1"/>
  <c r="AC1313" s="1"/>
  <c r="AC1312" s="1"/>
  <c r="AC1248"/>
  <c r="AC446"/>
  <c r="AC445" s="1"/>
  <c r="AD353"/>
  <c r="AD352" s="1"/>
  <c r="AA615"/>
  <c r="AD615"/>
  <c r="K728"/>
  <c r="Q812"/>
  <c r="Q896"/>
  <c r="Q895" s="1"/>
  <c r="T369"/>
  <c r="T370"/>
  <c r="S369"/>
  <c r="S370"/>
  <c r="I728"/>
  <c r="M728"/>
  <c r="S728"/>
  <c r="P601"/>
  <c r="AE1054"/>
  <c r="AE1053" s="1"/>
  <c r="AE1052" s="1"/>
  <c r="AE1051" s="1"/>
  <c r="AE1050" s="1"/>
  <c r="AE1049" s="1"/>
  <c r="Y1053"/>
  <c r="Y1052" s="1"/>
  <c r="Y1051" s="1"/>
  <c r="Y1050" s="1"/>
  <c r="Y1049" s="1"/>
  <c r="AE875"/>
  <c r="AE874" s="1"/>
  <c r="AE873" s="1"/>
  <c r="AE872" s="1"/>
  <c r="AE871" s="1"/>
  <c r="AE870" s="1"/>
  <c r="Y874"/>
  <c r="Y873" s="1"/>
  <c r="Y872" s="1"/>
  <c r="Y871" s="1"/>
  <c r="Y870" s="1"/>
  <c r="AE714"/>
  <c r="AE713" s="1"/>
  <c r="AE712" s="1"/>
  <c r="Y713"/>
  <c r="Y712" s="1"/>
  <c r="Y708" s="1"/>
  <c r="AE587"/>
  <c r="Y586"/>
  <c r="Y585" s="1"/>
  <c r="AE468"/>
  <c r="AE467" s="1"/>
  <c r="AE466" s="1"/>
  <c r="Y467"/>
  <c r="Y466" s="1"/>
  <c r="AE240"/>
  <c r="AE239" s="1"/>
  <c r="Y239"/>
  <c r="AE169"/>
  <c r="AE168" s="1"/>
  <c r="Y168"/>
  <c r="AE150"/>
  <c r="AE151"/>
  <c r="AE102"/>
  <c r="AE101" s="1"/>
  <c r="AE100" s="1"/>
  <c r="Y101"/>
  <c r="Y100" s="1"/>
  <c r="AE90"/>
  <c r="AE89" s="1"/>
  <c r="AE88" s="1"/>
  <c r="Y89"/>
  <c r="Y88" s="1"/>
  <c r="AF1281"/>
  <c r="AF1280" s="1"/>
  <c r="Z1280"/>
  <c r="Z1279" s="1"/>
  <c r="AF1266"/>
  <c r="AF1265" s="1"/>
  <c r="Z1265"/>
  <c r="AF1119"/>
  <c r="AF1118" s="1"/>
  <c r="AF1117" s="1"/>
  <c r="Z1118"/>
  <c r="Z1117" s="1"/>
  <c r="Z1074"/>
  <c r="T1073"/>
  <c r="T1072" s="1"/>
  <c r="AF971"/>
  <c r="AF970" s="1"/>
  <c r="AF969" s="1"/>
  <c r="AF968" s="1"/>
  <c r="AF967" s="1"/>
  <c r="Z970"/>
  <c r="Z969" s="1"/>
  <c r="Z968" s="1"/>
  <c r="Z967" s="1"/>
  <c r="AF44"/>
  <c r="Z42"/>
  <c r="AE625"/>
  <c r="AE624" s="1"/>
  <c r="AE623" s="1"/>
  <c r="AE622" s="1"/>
  <c r="Y624"/>
  <c r="Y623" s="1"/>
  <c r="Y622" s="1"/>
  <c r="Q692"/>
  <c r="M690"/>
  <c r="Q728"/>
  <c r="H391"/>
  <c r="H390" s="1"/>
  <c r="H1013"/>
  <c r="H1233"/>
  <c r="H1232" s="1"/>
  <c r="G1315"/>
  <c r="G1314" s="1"/>
  <c r="G1313" s="1"/>
  <c r="G1312" s="1"/>
  <c r="H1315"/>
  <c r="H1314" s="1"/>
  <c r="H1313" s="1"/>
  <c r="H1312" s="1"/>
  <c r="M166"/>
  <c r="M165" s="1"/>
  <c r="M164" s="1"/>
  <c r="K977"/>
  <c r="K961" s="1"/>
  <c r="N692"/>
  <c r="N690" s="1"/>
  <c r="T1240"/>
  <c r="M977"/>
  <c r="N337"/>
  <c r="N336" s="1"/>
  <c r="L379"/>
  <c r="K458"/>
  <c r="M476"/>
  <c r="L770"/>
  <c r="L769" s="1"/>
  <c r="L768" s="1"/>
  <c r="L766" s="1"/>
  <c r="L813"/>
  <c r="L812" s="1"/>
  <c r="L810" s="1"/>
  <c r="L917"/>
  <c r="K1330"/>
  <c r="K1329" s="1"/>
  <c r="K1323" s="1"/>
  <c r="K1310" s="1"/>
  <c r="T347"/>
  <c r="S515"/>
  <c r="S514" s="1"/>
  <c r="S87"/>
  <c r="J87"/>
  <c r="N1259"/>
  <c r="M996"/>
  <c r="M995" s="1"/>
  <c r="T1013"/>
  <c r="P55"/>
  <c r="Q167"/>
  <c r="Q166" s="1"/>
  <c r="Q165" s="1"/>
  <c r="Q164" s="1"/>
  <c r="P337"/>
  <c r="P336" s="1"/>
  <c r="Q337"/>
  <c r="Q336" s="1"/>
  <c r="R458"/>
  <c r="R457" s="1"/>
  <c r="R456" s="1"/>
  <c r="O476"/>
  <c r="P650"/>
  <c r="P649" s="1"/>
  <c r="Q678"/>
  <c r="Q677" s="1"/>
  <c r="Q676" s="1"/>
  <c r="AA121"/>
  <c r="AA120" s="1"/>
  <c r="AA122"/>
  <c r="AE860"/>
  <c r="AE859" s="1"/>
  <c r="AE858" s="1"/>
  <c r="Y859"/>
  <c r="Y858" s="1"/>
  <c r="AE684"/>
  <c r="AE683" s="1"/>
  <c r="AE682" s="1"/>
  <c r="Y683"/>
  <c r="Y682" s="1"/>
  <c r="Y678" s="1"/>
  <c r="Y677" s="1"/>
  <c r="Y676" s="1"/>
  <c r="AE276"/>
  <c r="AE275" s="1"/>
  <c r="Y275"/>
  <c r="Y274" s="1"/>
  <c r="Y273" s="1"/>
  <c r="Y264" s="1"/>
  <c r="Y253" s="1"/>
  <c r="AE171"/>
  <c r="AE170" s="1"/>
  <c r="Y170"/>
  <c r="AE105"/>
  <c r="AE104" s="1"/>
  <c r="AE103" s="1"/>
  <c r="Y104"/>
  <c r="Y103" s="1"/>
  <c r="AE93"/>
  <c r="AE92" s="1"/>
  <c r="AE91" s="1"/>
  <c r="Y92"/>
  <c r="Y91" s="1"/>
  <c r="AF1268"/>
  <c r="AF1267" s="1"/>
  <c r="Z1267"/>
  <c r="AF1258"/>
  <c r="AF1257" s="1"/>
  <c r="AF1256" s="1"/>
  <c r="Z1257"/>
  <c r="Z1256" s="1"/>
  <c r="AF1143"/>
  <c r="AF1142" s="1"/>
  <c r="AF1141" s="1"/>
  <c r="Z1142"/>
  <c r="Z1141" s="1"/>
  <c r="AF1045"/>
  <c r="AF1044" s="1"/>
  <c r="AF1043" s="1"/>
  <c r="AF1042" s="1"/>
  <c r="AF1041" s="1"/>
  <c r="AF1040" s="1"/>
  <c r="Z1044"/>
  <c r="Z1043" s="1"/>
  <c r="Z1042" s="1"/>
  <c r="Z1041" s="1"/>
  <c r="Z1040" s="1"/>
  <c r="AF576"/>
  <c r="AF575" s="1"/>
  <c r="AF574" s="1"/>
  <c r="AF573" s="1"/>
  <c r="Z575"/>
  <c r="Z574" s="1"/>
  <c r="Z573" s="1"/>
  <c r="AF666"/>
  <c r="AF665" s="1"/>
  <c r="Z665"/>
  <c r="S602"/>
  <c r="S601" s="1"/>
  <c r="T813"/>
  <c r="T812" s="1"/>
  <c r="H678"/>
  <c r="L253"/>
  <c r="S857"/>
  <c r="K397"/>
  <c r="K396" s="1"/>
  <c r="K377" s="1"/>
  <c r="L458"/>
  <c r="K476"/>
  <c r="N678"/>
  <c r="N677" s="1"/>
  <c r="N676" s="1"/>
  <c r="K770"/>
  <c r="K769" s="1"/>
  <c r="K768" s="1"/>
  <c r="K766" s="1"/>
  <c r="I857"/>
  <c r="K1346"/>
  <c r="K1344" s="1"/>
  <c r="L1272"/>
  <c r="P307"/>
  <c r="P302" s="1"/>
  <c r="P301" s="1"/>
  <c r="P300" s="1"/>
  <c r="Q397"/>
  <c r="Q396" s="1"/>
  <c r="Q476"/>
  <c r="O852"/>
  <c r="O851" s="1"/>
  <c r="AE863"/>
  <c r="AE862" s="1"/>
  <c r="AE861" s="1"/>
  <c r="Y862"/>
  <c r="Y861" s="1"/>
  <c r="AE546"/>
  <c r="Y545"/>
  <c r="Y544" s="1"/>
  <c r="Y543" s="1"/>
  <c r="AE287"/>
  <c r="AE286" s="1"/>
  <c r="AE285" s="1"/>
  <c r="AE284" s="1"/>
  <c r="AE283" s="1"/>
  <c r="AE282" s="1"/>
  <c r="Y286"/>
  <c r="Y285" s="1"/>
  <c r="Y284" s="1"/>
  <c r="Y283" s="1"/>
  <c r="Y282" s="1"/>
  <c r="AF1276"/>
  <c r="AF1275" s="1"/>
  <c r="Z1275"/>
  <c r="Z1272" s="1"/>
  <c r="Z1100"/>
  <c r="T1099"/>
  <c r="T1096" s="1"/>
  <c r="T1095" s="1"/>
  <c r="T1094" s="1"/>
  <c r="T1093" s="1"/>
  <c r="Y602"/>
  <c r="Y601" s="1"/>
  <c r="O692"/>
  <c r="O728"/>
  <c r="J601"/>
  <c r="R728"/>
  <c r="O812"/>
  <c r="O810" s="1"/>
  <c r="H347"/>
  <c r="H167"/>
  <c r="H881"/>
  <c r="S1315"/>
  <c r="S1314" s="1"/>
  <c r="S1313" s="1"/>
  <c r="S1312" s="1"/>
  <c r="T122"/>
  <c r="T476"/>
  <c r="M770"/>
  <c r="M769" s="1"/>
  <c r="M768" s="1"/>
  <c r="N397"/>
  <c r="N396" s="1"/>
  <c r="S336"/>
  <c r="I141"/>
  <c r="I140" s="1"/>
  <c r="I139" s="1"/>
  <c r="I138" s="1"/>
  <c r="M141"/>
  <c r="M140" s="1"/>
  <c r="M139" s="1"/>
  <c r="M138" s="1"/>
  <c r="N166"/>
  <c r="N165" s="1"/>
  <c r="N164" s="1"/>
  <c r="J336"/>
  <c r="I476"/>
  <c r="M515"/>
  <c r="M514" s="1"/>
  <c r="I568"/>
  <c r="I567" s="1"/>
  <c r="I770"/>
  <c r="I769" s="1"/>
  <c r="I768" s="1"/>
  <c r="J917"/>
  <c r="N977"/>
  <c r="L1007"/>
  <c r="M1272"/>
  <c r="I1199"/>
  <c r="I1194" s="1"/>
  <c r="I1193" s="1"/>
  <c r="Q54"/>
  <c r="Q53" s="1"/>
  <c r="R167"/>
  <c r="R166" s="1"/>
  <c r="R165" s="1"/>
  <c r="R164" s="1"/>
  <c r="O515"/>
  <c r="O514" s="1"/>
  <c r="P639"/>
  <c r="P638" s="1"/>
  <c r="O678"/>
  <c r="O677" s="1"/>
  <c r="O676" s="1"/>
  <c r="AE1080"/>
  <c r="AE1079" s="1"/>
  <c r="AE1078" s="1"/>
  <c r="Y1079"/>
  <c r="Y1078" s="1"/>
  <c r="AE937"/>
  <c r="AE936" s="1"/>
  <c r="AE935" s="1"/>
  <c r="AE934" s="1"/>
  <c r="AE933" s="1"/>
  <c r="AE917" s="1"/>
  <c r="Y936"/>
  <c r="Y935" s="1"/>
  <c r="Y934" s="1"/>
  <c r="Y933" s="1"/>
  <c r="AE868"/>
  <c r="AE867" s="1"/>
  <c r="AE866" s="1"/>
  <c r="AE865" s="1"/>
  <c r="AE864" s="1"/>
  <c r="Y867"/>
  <c r="Y866" s="1"/>
  <c r="Y865" s="1"/>
  <c r="Y864" s="1"/>
  <c r="AE733"/>
  <c r="AE732" s="1"/>
  <c r="AE731" s="1"/>
  <c r="AE730" s="1"/>
  <c r="Y732"/>
  <c r="Y731" s="1"/>
  <c r="Y730" s="1"/>
  <c r="AE351"/>
  <c r="AE350" s="1"/>
  <c r="AE349" s="1"/>
  <c r="AE348" s="1"/>
  <c r="Y350"/>
  <c r="Y349" s="1"/>
  <c r="Y348" s="1"/>
  <c r="AF1247"/>
  <c r="AF1246" s="1"/>
  <c r="Z1246"/>
  <c r="AF998"/>
  <c r="AF997" s="1"/>
  <c r="Z997"/>
  <c r="Z996" s="1"/>
  <c r="Z995" s="1"/>
  <c r="AF518"/>
  <c r="AF517" s="1"/>
  <c r="AF516" s="1"/>
  <c r="AF515" s="1"/>
  <c r="AF514" s="1"/>
  <c r="Z517"/>
  <c r="Z516" s="1"/>
  <c r="Z515" s="1"/>
  <c r="Z514" s="1"/>
  <c r="AF181"/>
  <c r="AF180" s="1"/>
  <c r="AF179" s="1"/>
  <c r="AF178" s="1"/>
  <c r="AF177" s="1"/>
  <c r="AF176" s="1"/>
  <c r="Z180"/>
  <c r="Z179" s="1"/>
  <c r="Z178" s="1"/>
  <c r="Z177" s="1"/>
  <c r="Z176" s="1"/>
  <c r="R692"/>
  <c r="R690" s="1"/>
  <c r="Y729"/>
  <c r="Y728" s="1"/>
  <c r="H1240"/>
  <c r="G1013"/>
  <c r="G1007" s="1"/>
  <c r="H961"/>
  <c r="G802"/>
  <c r="G801" s="1"/>
  <c r="G800" s="1"/>
  <c r="G17"/>
  <c r="G16" s="1"/>
  <c r="G15" s="1"/>
  <c r="G1330"/>
  <c r="G1329" s="1"/>
  <c r="G984"/>
  <c r="M813"/>
  <c r="T17"/>
  <c r="T16" s="1"/>
  <c r="T15" s="1"/>
  <c r="J76"/>
  <c r="J75" s="1"/>
  <c r="K690"/>
  <c r="T728"/>
  <c r="M1007"/>
  <c r="I307"/>
  <c r="I302" s="1"/>
  <c r="I301" s="1"/>
  <c r="I300" s="1"/>
  <c r="L476"/>
  <c r="K568"/>
  <c r="K567" s="1"/>
  <c r="L602"/>
  <c r="L601" s="1"/>
  <c r="I677"/>
  <c r="I676" s="1"/>
  <c r="J770"/>
  <c r="J769" s="1"/>
  <c r="J768" s="1"/>
  <c r="J1007"/>
  <c r="J1330"/>
  <c r="J1329" s="1"/>
  <c r="J1323" s="1"/>
  <c r="J1310" s="1"/>
  <c r="S1013"/>
  <c r="S1007" s="1"/>
  <c r="S1279"/>
  <c r="M1071"/>
  <c r="J1199"/>
  <c r="J1194" s="1"/>
  <c r="J1193" s="1"/>
  <c r="L1071"/>
  <c r="Q977"/>
  <c r="R87"/>
  <c r="R76" s="1"/>
  <c r="R75" s="1"/>
  <c r="P458"/>
  <c r="P476"/>
  <c r="O650"/>
  <c r="O649" s="1"/>
  <c r="O770"/>
  <c r="O769" s="1"/>
  <c r="O768" s="1"/>
  <c r="O766" s="1"/>
  <c r="V708"/>
  <c r="V693" s="1"/>
  <c r="V692" s="1"/>
  <c r="V690" s="1"/>
  <c r="R996"/>
  <c r="R995" s="1"/>
  <c r="X87"/>
  <c r="X76" s="1"/>
  <c r="X75" s="1"/>
  <c r="X66" s="1"/>
  <c r="W198"/>
  <c r="W197" s="1"/>
  <c r="V238"/>
  <c r="V237" s="1"/>
  <c r="V236" s="1"/>
  <c r="V235" s="1"/>
  <c r="V337"/>
  <c r="V336" s="1"/>
  <c r="V446"/>
  <c r="V445" s="1"/>
  <c r="V678"/>
  <c r="Z678"/>
  <c r="Z677" s="1"/>
  <c r="Z676" s="1"/>
  <c r="X708"/>
  <c r="X693" s="1"/>
  <c r="X692" s="1"/>
  <c r="X690" s="1"/>
  <c r="W857"/>
  <c r="W852" s="1"/>
  <c r="W851" s="1"/>
  <c r="Y917"/>
  <c r="U1063"/>
  <c r="U1062" s="1"/>
  <c r="X1063"/>
  <c r="X1062" s="1"/>
  <c r="U1071"/>
  <c r="U1096"/>
  <c r="U1095" s="1"/>
  <c r="U1094" s="1"/>
  <c r="U1093" s="1"/>
  <c r="X1199"/>
  <c r="V1279"/>
  <c r="AA1063"/>
  <c r="AA1062" s="1"/>
  <c r="AA917"/>
  <c r="AA141"/>
  <c r="AA140" s="1"/>
  <c r="AA139" s="1"/>
  <c r="AA138" s="1"/>
  <c r="AB1259"/>
  <c r="AB1071"/>
  <c r="AB708"/>
  <c r="AC552"/>
  <c r="AC167"/>
  <c r="AC166" s="1"/>
  <c r="AC165" s="1"/>
  <c r="AC164" s="1"/>
  <c r="AC141"/>
  <c r="AC140" s="1"/>
  <c r="AC139" s="1"/>
  <c r="AC138" s="1"/>
  <c r="AC24"/>
  <c r="AD397"/>
  <c r="AD396" s="1"/>
  <c r="AD167"/>
  <c r="AD166" s="1"/>
  <c r="AD165" s="1"/>
  <c r="AD164" s="1"/>
  <c r="AD162" s="1"/>
  <c r="M541"/>
  <c r="AF939"/>
  <c r="AF917"/>
  <c r="AF123"/>
  <c r="AE615"/>
  <c r="AC615"/>
  <c r="Q552"/>
  <c r="P581"/>
  <c r="P568" s="1"/>
  <c r="P567" s="1"/>
  <c r="Q1062"/>
  <c r="W17"/>
  <c r="W16" s="1"/>
  <c r="W15" s="1"/>
  <c r="W149"/>
  <c r="W148" s="1"/>
  <c r="Y307"/>
  <c r="V353"/>
  <c r="V352" s="1"/>
  <c r="V347" s="1"/>
  <c r="V330" s="1"/>
  <c r="V324" s="1"/>
  <c r="Z353"/>
  <c r="Z352" s="1"/>
  <c r="Z347" s="1"/>
  <c r="Z660"/>
  <c r="Z659" s="1"/>
  <c r="X678"/>
  <c r="V917"/>
  <c r="V996"/>
  <c r="V995" s="1"/>
  <c r="V961" s="1"/>
  <c r="U1279"/>
  <c r="Y1241"/>
  <c r="V1272"/>
  <c r="Z813"/>
  <c r="Z812" s="1"/>
  <c r="Z810" s="1"/>
  <c r="AB238"/>
  <c r="AB237" s="1"/>
  <c r="AB236" s="1"/>
  <c r="AB235" s="1"/>
  <c r="AC802"/>
  <c r="AC801" s="1"/>
  <c r="AC800" s="1"/>
  <c r="AC238"/>
  <c r="AC237" s="1"/>
  <c r="AC236" s="1"/>
  <c r="AC235" s="1"/>
  <c r="AD1279"/>
  <c r="AD1233"/>
  <c r="AD1232" s="1"/>
  <c r="AD1013"/>
  <c r="AD977"/>
  <c r="AD238"/>
  <c r="AD237" s="1"/>
  <c r="AD236" s="1"/>
  <c r="AD235" s="1"/>
  <c r="AF559"/>
  <c r="AF481"/>
  <c r="AF480" s="1"/>
  <c r="W37"/>
  <c r="W36" s="1"/>
  <c r="W35" s="1"/>
  <c r="W34" s="1"/>
  <c r="Z55"/>
  <c r="Z54" s="1"/>
  <c r="Z53" s="1"/>
  <c r="Z46" s="1"/>
  <c r="X238"/>
  <c r="X237" s="1"/>
  <c r="X236" s="1"/>
  <c r="X235" s="1"/>
  <c r="X274"/>
  <c r="X273" s="1"/>
  <c r="X264" s="1"/>
  <c r="X253" s="1"/>
  <c r="Y650"/>
  <c r="Y649" s="1"/>
  <c r="U984"/>
  <c r="U977" s="1"/>
  <c r="U961" s="1"/>
  <c r="W1013"/>
  <c r="W1007" s="1"/>
  <c r="W1063"/>
  <c r="W1062" s="1"/>
  <c r="W1315"/>
  <c r="W1314" s="1"/>
  <c r="W1313" s="1"/>
  <c r="W1312" s="1"/>
  <c r="U1315"/>
  <c r="U1314" s="1"/>
  <c r="U1313" s="1"/>
  <c r="U1312" s="1"/>
  <c r="U1272"/>
  <c r="Z1233"/>
  <c r="Z1232" s="1"/>
  <c r="Y1259"/>
  <c r="Y1248"/>
  <c r="X1279"/>
  <c r="V1233"/>
  <c r="V1232" s="1"/>
  <c r="AA1272"/>
  <c r="AA695"/>
  <c r="AA694" s="1"/>
  <c r="AA37"/>
  <c r="AA36" s="1"/>
  <c r="AA35" s="1"/>
  <c r="AA34" s="1"/>
  <c r="AB1013"/>
  <c r="AC1199"/>
  <c r="AC1096"/>
  <c r="AC1095" s="1"/>
  <c r="AC1094" s="1"/>
  <c r="AC1093" s="1"/>
  <c r="AC1063"/>
  <c r="AD1272"/>
  <c r="AD1063"/>
  <c r="AD274"/>
  <c r="AD273" s="1"/>
  <c r="AD141"/>
  <c r="AD140" s="1"/>
  <c r="AD139" s="1"/>
  <c r="AD138" s="1"/>
  <c r="AD37"/>
  <c r="AD36" s="1"/>
  <c r="AD35" s="1"/>
  <c r="AD34" s="1"/>
  <c r="AB615"/>
  <c r="P1104"/>
  <c r="P1103" s="1"/>
  <c r="P1102" s="1"/>
  <c r="R1346"/>
  <c r="R1344" s="1"/>
  <c r="R1062"/>
  <c r="P1062"/>
  <c r="Z162"/>
  <c r="Y458"/>
  <c r="Y476"/>
  <c r="U552"/>
  <c r="W677"/>
  <c r="W676" s="1"/>
  <c r="Z708"/>
  <c r="Z693" s="1"/>
  <c r="Z692" s="1"/>
  <c r="X857"/>
  <c r="X852" s="1"/>
  <c r="X851" s="1"/>
  <c r="V1013"/>
  <c r="AC458"/>
  <c r="Y1310"/>
  <c r="J369"/>
  <c r="J370"/>
  <c r="O690"/>
  <c r="H337"/>
  <c r="H336" s="1"/>
  <c r="H1231"/>
  <c r="H1220" s="1"/>
  <c r="J347"/>
  <c r="L377"/>
  <c r="K537"/>
  <c r="K536" s="1"/>
  <c r="J568"/>
  <c r="J567" s="1"/>
  <c r="I896"/>
  <c r="I895" s="1"/>
  <c r="I1104"/>
  <c r="I1103" s="1"/>
  <c r="I1102" s="1"/>
  <c r="L1104"/>
  <c r="L1103" s="1"/>
  <c r="L1102" s="1"/>
  <c r="K1104"/>
  <c r="K1103" s="1"/>
  <c r="K1102" s="1"/>
  <c r="I1346"/>
  <c r="I1344" s="1"/>
  <c r="N1346"/>
  <c r="N1344" s="1"/>
  <c r="I87"/>
  <c r="R770"/>
  <c r="R769" s="1"/>
  <c r="R768" s="1"/>
  <c r="I370"/>
  <c r="I369"/>
  <c r="T693"/>
  <c r="T692" s="1"/>
  <c r="T690" s="1"/>
  <c r="Z961"/>
  <c r="Z330"/>
  <c r="Z324" s="1"/>
  <c r="L537"/>
  <c r="L536" s="1"/>
  <c r="N813"/>
  <c r="N812" s="1"/>
  <c r="K1007"/>
  <c r="J1104"/>
  <c r="J1103" s="1"/>
  <c r="J1102" s="1"/>
  <c r="I1323"/>
  <c r="I1310" s="1"/>
  <c r="T770"/>
  <c r="T769" s="1"/>
  <c r="T768" s="1"/>
  <c r="T1104"/>
  <c r="T1103" s="1"/>
  <c r="T1102" s="1"/>
  <c r="L1199"/>
  <c r="L1194" s="1"/>
  <c r="L1193" s="1"/>
  <c r="L1255"/>
  <c r="L1231" s="1"/>
  <c r="L1220" s="1"/>
  <c r="R379"/>
  <c r="R377" s="1"/>
  <c r="K265"/>
  <c r="K264"/>
  <c r="K253" s="1"/>
  <c r="K233" s="1"/>
  <c r="L369"/>
  <c r="L370"/>
  <c r="O370"/>
  <c r="O369"/>
  <c r="S690"/>
  <c r="P690"/>
  <c r="V298"/>
  <c r="R414"/>
  <c r="Z729"/>
  <c r="Z728" s="1"/>
  <c r="H677"/>
  <c r="H676" s="1"/>
  <c r="G1323"/>
  <c r="S379"/>
  <c r="N162"/>
  <c r="J330"/>
  <c r="J324" s="1"/>
  <c r="I515"/>
  <c r="I514" s="1"/>
  <c r="I639"/>
  <c r="I638" s="1"/>
  <c r="I766"/>
  <c r="K857"/>
  <c r="K852" s="1"/>
  <c r="K851" s="1"/>
  <c r="K896"/>
  <c r="K895" s="1"/>
  <c r="K939"/>
  <c r="J1346"/>
  <c r="J1344" s="1"/>
  <c r="M1346"/>
  <c r="M1344" s="1"/>
  <c r="T87"/>
  <c r="S1199"/>
  <c r="Q264"/>
  <c r="Q253" s="1"/>
  <c r="B303"/>
  <c r="B308"/>
  <c r="B309" s="1"/>
  <c r="B310" s="1"/>
  <c r="B311" s="1"/>
  <c r="B312" s="1"/>
  <c r="J264"/>
  <c r="J253" s="1"/>
  <c r="J233" s="1"/>
  <c r="J265"/>
  <c r="K370"/>
  <c r="K369"/>
  <c r="R369"/>
  <c r="R370"/>
  <c r="Z602"/>
  <c r="Z601" s="1"/>
  <c r="H568"/>
  <c r="L639"/>
  <c r="L638" s="1"/>
  <c r="L534" s="1"/>
  <c r="T650"/>
  <c r="T649" s="1"/>
  <c r="U693"/>
  <c r="U692" s="1"/>
  <c r="U690" s="1"/>
  <c r="G446"/>
  <c r="G445" s="1"/>
  <c r="H880"/>
  <c r="H879" s="1"/>
  <c r="H877" s="1"/>
  <c r="G537"/>
  <c r="G536" s="1"/>
  <c r="H1062"/>
  <c r="G660"/>
  <c r="G659" s="1"/>
  <c r="G650" s="1"/>
  <c r="G649" s="1"/>
  <c r="G123"/>
  <c r="G515"/>
  <c r="G514" s="1"/>
  <c r="G770"/>
  <c r="G769" s="1"/>
  <c r="G768" s="1"/>
  <c r="G379"/>
  <c r="H17"/>
  <c r="H16" s="1"/>
  <c r="H15" s="1"/>
  <c r="B307"/>
  <c r="B459"/>
  <c r="G406"/>
  <c r="H728"/>
  <c r="M1315"/>
  <c r="M1314" s="1"/>
  <c r="M1313" s="1"/>
  <c r="M1312" s="1"/>
  <c r="M1310" s="1"/>
  <c r="S76"/>
  <c r="S75" s="1"/>
  <c r="S1330"/>
  <c r="S1329" s="1"/>
  <c r="S1323" s="1"/>
  <c r="S1310" s="1"/>
  <c r="H123"/>
  <c r="T118"/>
  <c r="S458"/>
  <c r="T76"/>
  <c r="T75" s="1"/>
  <c r="M917"/>
  <c r="J852"/>
  <c r="J851" s="1"/>
  <c r="J810" s="1"/>
  <c r="I458"/>
  <c r="I457" s="1"/>
  <c r="I456" s="1"/>
  <c r="K162"/>
  <c r="M347"/>
  <c r="M330" s="1"/>
  <c r="M324" s="1"/>
  <c r="J1240"/>
  <c r="I977"/>
  <c r="N537"/>
  <c r="N536" s="1"/>
  <c r="M17"/>
  <c r="M16" s="1"/>
  <c r="M15" s="1"/>
  <c r="M13" s="1"/>
  <c r="M766"/>
  <c r="S896"/>
  <c r="S895" s="1"/>
  <c r="N602"/>
  <c r="N601" s="1"/>
  <c r="N770"/>
  <c r="N769" s="1"/>
  <c r="N768" s="1"/>
  <c r="N17"/>
  <c r="N16" s="1"/>
  <c r="N15" s="1"/>
  <c r="L149"/>
  <c r="L148" s="1"/>
  <c r="J458"/>
  <c r="L881"/>
  <c r="N1199"/>
  <c r="N1194" s="1"/>
  <c r="N1193" s="1"/>
  <c r="K1272"/>
  <c r="O1310"/>
  <c r="R66"/>
  <c r="Q123"/>
  <c r="R123"/>
  <c r="Q233"/>
  <c r="Q347"/>
  <c r="O353"/>
  <c r="O352" s="1"/>
  <c r="Q458"/>
  <c r="Q457" s="1"/>
  <c r="Q515"/>
  <c r="Q514" s="1"/>
  <c r="R678"/>
  <c r="R677" s="1"/>
  <c r="R676" s="1"/>
  <c r="P770"/>
  <c r="P769" s="1"/>
  <c r="P768" s="1"/>
  <c r="R802"/>
  <c r="R801" s="1"/>
  <c r="R800" s="1"/>
  <c r="W802"/>
  <c r="W801" s="1"/>
  <c r="W800" s="1"/>
  <c r="W766" s="1"/>
  <c r="H639"/>
  <c r="H638" s="1"/>
  <c r="H417"/>
  <c r="H416" s="1"/>
  <c r="M602"/>
  <c r="M601" s="1"/>
  <c r="G199"/>
  <c r="G198" s="1"/>
  <c r="G197" s="1"/>
  <c r="S46"/>
  <c r="K677"/>
  <c r="K676" s="1"/>
  <c r="I693"/>
  <c r="I692" s="1"/>
  <c r="I690" s="1"/>
  <c r="J961"/>
  <c r="J886" s="1"/>
  <c r="N46"/>
  <c r="N347"/>
  <c r="N330" s="1"/>
  <c r="N324" s="1"/>
  <c r="I264"/>
  <c r="I253" s="1"/>
  <c r="I76"/>
  <c r="I75" s="1"/>
  <c r="I66" s="1"/>
  <c r="T851"/>
  <c r="T810" s="1"/>
  <c r="T54"/>
  <c r="T53" s="1"/>
  <c r="T46" s="1"/>
  <c r="S264"/>
  <c r="S253" s="1"/>
  <c r="S233" s="1"/>
  <c r="S1104"/>
  <c r="S1103" s="1"/>
  <c r="S1102" s="1"/>
  <c r="S770"/>
  <c r="S769" s="1"/>
  <c r="S768" s="1"/>
  <c r="S476"/>
  <c r="N458"/>
  <c r="M678"/>
  <c r="M677" s="1"/>
  <c r="M676" s="1"/>
  <c r="N264"/>
  <c r="N253" s="1"/>
  <c r="N233" s="1"/>
  <c r="N37"/>
  <c r="N36" s="1"/>
  <c r="N35" s="1"/>
  <c r="N34" s="1"/>
  <c r="J17"/>
  <c r="J16" s="1"/>
  <c r="J15" s="1"/>
  <c r="N149"/>
  <c r="N148" s="1"/>
  <c r="I852"/>
  <c r="I851" s="1"/>
  <c r="N1071"/>
  <c r="N1057" s="1"/>
  <c r="N1056" s="1"/>
  <c r="I1255"/>
  <c r="I1231" s="1"/>
  <c r="I1220" s="1"/>
  <c r="I1191" s="1"/>
  <c r="J1255"/>
  <c r="K1279"/>
  <c r="Q76"/>
  <c r="Q75" s="1"/>
  <c r="Q66" s="1"/>
  <c r="O149"/>
  <c r="O148" s="1"/>
  <c r="R162"/>
  <c r="P264"/>
  <c r="R307"/>
  <c r="R302" s="1"/>
  <c r="R301" s="1"/>
  <c r="R300" s="1"/>
  <c r="R336"/>
  <c r="O379"/>
  <c r="Q602"/>
  <c r="R857"/>
  <c r="AA729"/>
  <c r="Y695"/>
  <c r="Y694" s="1"/>
  <c r="Y693" s="1"/>
  <c r="Y692" s="1"/>
  <c r="G307"/>
  <c r="G302" s="1"/>
  <c r="G301" s="1"/>
  <c r="G300" s="1"/>
  <c r="H166"/>
  <c r="H165" s="1"/>
  <c r="H164" s="1"/>
  <c r="H162" s="1"/>
  <c r="G939"/>
  <c r="G397"/>
  <c r="G396" s="1"/>
  <c r="G568"/>
  <c r="G567" s="1"/>
  <c r="G55"/>
  <c r="G54" s="1"/>
  <c r="G53" s="1"/>
  <c r="G46" s="1"/>
  <c r="G13" s="1"/>
  <c r="G353"/>
  <c r="G352" s="1"/>
  <c r="G347" s="1"/>
  <c r="G330" s="1"/>
  <c r="G324" s="1"/>
  <c r="H446"/>
  <c r="H445" s="1"/>
  <c r="G977"/>
  <c r="G677"/>
  <c r="G676" s="1"/>
  <c r="H857"/>
  <c r="H852" s="1"/>
  <c r="H851" s="1"/>
  <c r="B400"/>
  <c r="B384" s="1"/>
  <c r="B385" s="1"/>
  <c r="B386" s="1"/>
  <c r="B387" s="1"/>
  <c r="B388" s="1"/>
  <c r="B389" s="1"/>
  <c r="G476"/>
  <c r="B317"/>
  <c r="M812"/>
  <c r="M810" s="1"/>
  <c r="S417"/>
  <c r="S416" s="1"/>
  <c r="S17"/>
  <c r="S16" s="1"/>
  <c r="S15" s="1"/>
  <c r="J121"/>
  <c r="J120" s="1"/>
  <c r="L118"/>
  <c r="I162"/>
  <c r="L1310"/>
  <c r="J650"/>
  <c r="J649" s="1"/>
  <c r="J1062"/>
  <c r="J1057" s="1"/>
  <c r="J1056" s="1"/>
  <c r="L1057"/>
  <c r="L1056" s="1"/>
  <c r="L1047" s="1"/>
  <c r="T253"/>
  <c r="T233" s="1"/>
  <c r="N1007"/>
  <c r="N307"/>
  <c r="N302" s="1"/>
  <c r="N301" s="1"/>
  <c r="N300" s="1"/>
  <c r="M896"/>
  <c r="M895" s="1"/>
  <c r="N1240"/>
  <c r="N650"/>
  <c r="N649" s="1"/>
  <c r="M307"/>
  <c r="M302" s="1"/>
  <c r="M301" s="1"/>
  <c r="M300" s="1"/>
  <c r="N1330"/>
  <c r="N1329" s="1"/>
  <c r="I17"/>
  <c r="I16" s="1"/>
  <c r="I15" s="1"/>
  <c r="L17"/>
  <c r="L16" s="1"/>
  <c r="L15" s="1"/>
  <c r="K37"/>
  <c r="K36" s="1"/>
  <c r="K35" s="1"/>
  <c r="K34" s="1"/>
  <c r="J149"/>
  <c r="J148" s="1"/>
  <c r="J678"/>
  <c r="J677" s="1"/>
  <c r="J676" s="1"/>
  <c r="T1346"/>
  <c r="T1344" s="1"/>
  <c r="M1264"/>
  <c r="M1255" s="1"/>
  <c r="M1231" s="1"/>
  <c r="M1220" s="1"/>
  <c r="T1259"/>
  <c r="N1264"/>
  <c r="K1199"/>
  <c r="K1194" s="1"/>
  <c r="K1193" s="1"/>
  <c r="T996"/>
  <c r="T995" s="1"/>
  <c r="Q17"/>
  <c r="Q16" s="1"/>
  <c r="Q15" s="1"/>
  <c r="O55"/>
  <c r="O54" s="1"/>
  <c r="O53" s="1"/>
  <c r="P123"/>
  <c r="Q149"/>
  <c r="Q148" s="1"/>
  <c r="O347"/>
  <c r="O330" s="1"/>
  <c r="O324" s="1"/>
  <c r="P353"/>
  <c r="P352" s="1"/>
  <c r="O446"/>
  <c r="O445" s="1"/>
  <c r="Q446"/>
  <c r="Q445" s="1"/>
  <c r="O458"/>
  <c r="O457" s="1"/>
  <c r="O456" s="1"/>
  <c r="O896"/>
  <c r="O895" s="1"/>
  <c r="U198"/>
  <c r="U197" s="1"/>
  <c r="V770"/>
  <c r="V769" s="1"/>
  <c r="V768" s="1"/>
  <c r="V766" s="1"/>
  <c r="X1330"/>
  <c r="X1329" s="1"/>
  <c r="X1323" s="1"/>
  <c r="Y1240"/>
  <c r="G1240"/>
  <c r="H476"/>
  <c r="H650"/>
  <c r="H649" s="1"/>
  <c r="M199"/>
  <c r="M198" s="1"/>
  <c r="M197" s="1"/>
  <c r="M162" s="1"/>
  <c r="I347"/>
  <c r="I330" s="1"/>
  <c r="I324" s="1"/>
  <c r="I298" s="1"/>
  <c r="L162"/>
  <c r="J54"/>
  <c r="J53" s="1"/>
  <c r="J46" s="1"/>
  <c r="S650"/>
  <c r="S649" s="1"/>
  <c r="N852"/>
  <c r="M417"/>
  <c r="M416" s="1"/>
  <c r="N379"/>
  <c r="N377" s="1"/>
  <c r="K17"/>
  <c r="K16" s="1"/>
  <c r="K15" s="1"/>
  <c r="L54"/>
  <c r="L53" s="1"/>
  <c r="I123"/>
  <c r="L238"/>
  <c r="L237" s="1"/>
  <c r="L236" s="1"/>
  <c r="L235" s="1"/>
  <c r="L233" s="1"/>
  <c r="L337"/>
  <c r="L336" s="1"/>
  <c r="L330" s="1"/>
  <c r="L324" s="1"/>
  <c r="L298" s="1"/>
  <c r="K639"/>
  <c r="K638" s="1"/>
  <c r="I813"/>
  <c r="T446"/>
  <c r="T445" s="1"/>
  <c r="S1194"/>
  <c r="S1193" s="1"/>
  <c r="K87"/>
  <c r="K76" s="1"/>
  <c r="K75" s="1"/>
  <c r="K66" s="1"/>
  <c r="S1264"/>
  <c r="S1255" s="1"/>
  <c r="S1231" s="1"/>
  <c r="S1220" s="1"/>
  <c r="O307"/>
  <c r="O302" s="1"/>
  <c r="O301" s="1"/>
  <c r="O300" s="1"/>
  <c r="R347"/>
  <c r="Q650"/>
  <c r="Q649" s="1"/>
  <c r="Y302"/>
  <c r="Y301" s="1"/>
  <c r="Y300" s="1"/>
  <c r="P977"/>
  <c r="R939"/>
  <c r="R977"/>
  <c r="P1007"/>
  <c r="R581"/>
  <c r="R568" s="1"/>
  <c r="R567" s="1"/>
  <c r="V17"/>
  <c r="V16" s="1"/>
  <c r="V15" s="1"/>
  <c r="V13" s="1"/>
  <c r="U141"/>
  <c r="U140" s="1"/>
  <c r="U139" s="1"/>
  <c r="U138" s="1"/>
  <c r="W337"/>
  <c r="W336" s="1"/>
  <c r="X337"/>
  <c r="X336" s="1"/>
  <c r="Z392"/>
  <c r="Y406"/>
  <c r="Y397" s="1"/>
  <c r="Y396" s="1"/>
  <c r="V458"/>
  <c r="Y515"/>
  <c r="Y514" s="1"/>
  <c r="U639"/>
  <c r="U638" s="1"/>
  <c r="U896"/>
  <c r="U895" s="1"/>
  <c r="V1071"/>
  <c r="X1194"/>
  <c r="X1193" s="1"/>
  <c r="V1199"/>
  <c r="V1194" s="1"/>
  <c r="V1193" s="1"/>
  <c r="Z1315"/>
  <c r="Z1314" s="1"/>
  <c r="Z1313" s="1"/>
  <c r="Z1312" s="1"/>
  <c r="V581"/>
  <c r="U1241"/>
  <c r="Z1264"/>
  <c r="Z1241"/>
  <c r="Y1279"/>
  <c r="AA678"/>
  <c r="AA677" s="1"/>
  <c r="AA676" s="1"/>
  <c r="AA639"/>
  <c r="AA638" s="1"/>
  <c r="AA406"/>
  <c r="AA238"/>
  <c r="AA237" s="1"/>
  <c r="AA236" s="1"/>
  <c r="AA235" s="1"/>
  <c r="AB1272"/>
  <c r="AB896"/>
  <c r="AB895" s="1"/>
  <c r="AB693"/>
  <c r="AB692" s="1"/>
  <c r="AB149"/>
  <c r="AB148" s="1"/>
  <c r="AD458"/>
  <c r="Q996"/>
  <c r="Q995" s="1"/>
  <c r="O1233"/>
  <c r="O1232" s="1"/>
  <c r="O1231" s="1"/>
  <c r="O1220" s="1"/>
  <c r="Q1264"/>
  <c r="Q1255" s="1"/>
  <c r="S581"/>
  <c r="S568" s="1"/>
  <c r="S567" s="1"/>
  <c r="Q1071"/>
  <c r="P1096"/>
  <c r="P1095" s="1"/>
  <c r="P1094" s="1"/>
  <c r="P1093" s="1"/>
  <c r="Q1096"/>
  <c r="Q1095" s="1"/>
  <c r="Q1094" s="1"/>
  <c r="Q1093" s="1"/>
  <c r="O198"/>
  <c r="O197" s="1"/>
  <c r="U55"/>
  <c r="U54" s="1"/>
  <c r="U53" s="1"/>
  <c r="U46" s="1"/>
  <c r="U13" s="1"/>
  <c r="W167"/>
  <c r="W166" s="1"/>
  <c r="W165" s="1"/>
  <c r="W164" s="1"/>
  <c r="W162" s="1"/>
  <c r="U167"/>
  <c r="U166" s="1"/>
  <c r="U165" s="1"/>
  <c r="U164" s="1"/>
  <c r="U162" s="1"/>
  <c r="U307"/>
  <c r="U302" s="1"/>
  <c r="U301" s="1"/>
  <c r="U300" s="1"/>
  <c r="Y347"/>
  <c r="U347"/>
  <c r="U330" s="1"/>
  <c r="U324" s="1"/>
  <c r="W458"/>
  <c r="W457" s="1"/>
  <c r="W456" s="1"/>
  <c r="V476"/>
  <c r="X639"/>
  <c r="X638" s="1"/>
  <c r="X650"/>
  <c r="X649" s="1"/>
  <c r="W708"/>
  <c r="W693" s="1"/>
  <c r="W692" s="1"/>
  <c r="W690" s="1"/>
  <c r="V857"/>
  <c r="Z1013"/>
  <c r="Z1007" s="1"/>
  <c r="V1062"/>
  <c r="V1057" s="1"/>
  <c r="V1056" s="1"/>
  <c r="X1315"/>
  <c r="X1314" s="1"/>
  <c r="X1313" s="1"/>
  <c r="X1312" s="1"/>
  <c r="X1310" s="1"/>
  <c r="U1330"/>
  <c r="U1329" s="1"/>
  <c r="U1240"/>
  <c r="U1233"/>
  <c r="U1232" s="1"/>
  <c r="X1272"/>
  <c r="X1259"/>
  <c r="X1233"/>
  <c r="X1232" s="1"/>
  <c r="W1241"/>
  <c r="AA1315"/>
  <c r="AA1314" s="1"/>
  <c r="AA1313" s="1"/>
  <c r="AA1312" s="1"/>
  <c r="AA1279"/>
  <c r="AA1264"/>
  <c r="AA1241"/>
  <c r="AA1233"/>
  <c r="AA1232" s="1"/>
  <c r="AA1096"/>
  <c r="AA1095" s="1"/>
  <c r="AA1094" s="1"/>
  <c r="AA1093" s="1"/>
  <c r="AA1071"/>
  <c r="AA979"/>
  <c r="AA978" s="1"/>
  <c r="AA977" s="1"/>
  <c r="AA857"/>
  <c r="AA581"/>
  <c r="AA552"/>
  <c r="AA458"/>
  <c r="AA353"/>
  <c r="AA352" s="1"/>
  <c r="AA149"/>
  <c r="AA148" s="1"/>
  <c r="AB1233"/>
  <c r="AB1232" s="1"/>
  <c r="AC337"/>
  <c r="AC336" s="1"/>
  <c r="P996"/>
  <c r="P995" s="1"/>
  <c r="O1013"/>
  <c r="O1007" s="1"/>
  <c r="R1007"/>
  <c r="P1071"/>
  <c r="V123"/>
  <c r="U238"/>
  <c r="U237" s="1"/>
  <c r="U236" s="1"/>
  <c r="U235" s="1"/>
  <c r="U233" s="1"/>
  <c r="X476"/>
  <c r="X457" s="1"/>
  <c r="X456" s="1"/>
  <c r="X414" s="1"/>
  <c r="W639"/>
  <c r="W638" s="1"/>
  <c r="W660"/>
  <c r="W659" s="1"/>
  <c r="W650" s="1"/>
  <c r="W649" s="1"/>
  <c r="V660"/>
  <c r="V659" s="1"/>
  <c r="V650" s="1"/>
  <c r="V649" s="1"/>
  <c r="U882"/>
  <c r="W1071"/>
  <c r="W1057" s="1"/>
  <c r="W1056" s="1"/>
  <c r="W1259"/>
  <c r="W1248"/>
  <c r="W1233"/>
  <c r="W1232" s="1"/>
  <c r="V1241"/>
  <c r="X896"/>
  <c r="X895" s="1"/>
  <c r="AA1248"/>
  <c r="AA274"/>
  <c r="AA273" s="1"/>
  <c r="AA54"/>
  <c r="AA53" s="1"/>
  <c r="AA46" s="1"/>
  <c r="AF996"/>
  <c r="AF995" s="1"/>
  <c r="Q939"/>
  <c r="R1104"/>
  <c r="R1103" s="1"/>
  <c r="R1102" s="1"/>
  <c r="O552"/>
  <c r="O537" s="1"/>
  <c r="O536" s="1"/>
  <c r="W55"/>
  <c r="W54" s="1"/>
  <c r="W53" s="1"/>
  <c r="X55"/>
  <c r="X54" s="1"/>
  <c r="X53" s="1"/>
  <c r="X46" s="1"/>
  <c r="Y55"/>
  <c r="Y54" s="1"/>
  <c r="Y53" s="1"/>
  <c r="W78"/>
  <c r="W77" s="1"/>
  <c r="V78"/>
  <c r="V77" s="1"/>
  <c r="V76" s="1"/>
  <c r="V75" s="1"/>
  <c r="V66" s="1"/>
  <c r="W446"/>
  <c r="W445" s="1"/>
  <c r="W414" s="1"/>
  <c r="V639"/>
  <c r="V638" s="1"/>
  <c r="X677"/>
  <c r="X676" s="1"/>
  <c r="Y802"/>
  <c r="Y801" s="1"/>
  <c r="Y800" s="1"/>
  <c r="Y1199"/>
  <c r="Y1194" s="1"/>
  <c r="Y1193" s="1"/>
  <c r="W1330"/>
  <c r="W1329" s="1"/>
  <c r="W1323" s="1"/>
  <c r="W1310" s="1"/>
  <c r="Z581"/>
  <c r="Z568" s="1"/>
  <c r="Z567" s="1"/>
  <c r="W581"/>
  <c r="W568" s="1"/>
  <c r="W567" s="1"/>
  <c r="W534" s="1"/>
  <c r="X1240"/>
  <c r="AA337"/>
  <c r="AA336" s="1"/>
  <c r="AB1240"/>
  <c r="AB87"/>
  <c r="AE500"/>
  <c r="AE499" s="1"/>
  <c r="AE498" s="1"/>
  <c r="AF1315"/>
  <c r="AF1314" s="1"/>
  <c r="AF1313" s="1"/>
  <c r="AF1312" s="1"/>
  <c r="AA167"/>
  <c r="AA166" s="1"/>
  <c r="AA165" s="1"/>
  <c r="AA164" s="1"/>
  <c r="AA78"/>
  <c r="AA77" s="1"/>
  <c r="AA24"/>
  <c r="AA17" s="1"/>
  <c r="AA16" s="1"/>
  <c r="AA15" s="1"/>
  <c r="AA13" s="1"/>
  <c r="AB1330"/>
  <c r="AB1329" s="1"/>
  <c r="AB1279"/>
  <c r="AB1199"/>
  <c r="AB274"/>
  <c r="AB273" s="1"/>
  <c r="AB123"/>
  <c r="AB78"/>
  <c r="AB77" s="1"/>
  <c r="AC1279"/>
  <c r="AC1259"/>
  <c r="AC984"/>
  <c r="AC996"/>
  <c r="AC995" s="1"/>
  <c r="AC857"/>
  <c r="AC852" s="1"/>
  <c r="AC708"/>
  <c r="AC353"/>
  <c r="AC352" s="1"/>
  <c r="AC123"/>
  <c r="AC55"/>
  <c r="AD1241"/>
  <c r="AD123"/>
  <c r="AA660"/>
  <c r="AA659" s="1"/>
  <c r="AB857"/>
  <c r="AB852" s="1"/>
  <c r="AB851" s="1"/>
  <c r="AB458"/>
  <c r="AB353"/>
  <c r="AB352" s="1"/>
  <c r="AB347" s="1"/>
  <c r="AB24"/>
  <c r="AC1330"/>
  <c r="AC1329" s="1"/>
  <c r="AC406"/>
  <c r="AC379"/>
  <c r="AC37"/>
  <c r="AC36" s="1"/>
  <c r="AC35" s="1"/>
  <c r="AC34" s="1"/>
  <c r="AD1248"/>
  <c r="AD1240" s="1"/>
  <c r="AD581"/>
  <c r="AD552"/>
  <c r="AD78"/>
  <c r="AD77" s="1"/>
  <c r="AE554"/>
  <c r="AE553" s="1"/>
  <c r="AE545"/>
  <c r="AE544" s="1"/>
  <c r="AE543" s="1"/>
  <c r="AE379"/>
  <c r="AA650"/>
  <c r="AA649" s="1"/>
  <c r="AB1264"/>
  <c r="AB1063"/>
  <c r="AB1062" s="1"/>
  <c r="AB678"/>
  <c r="AB677" s="1"/>
  <c r="AB676" s="1"/>
  <c r="AB537"/>
  <c r="AB536" s="1"/>
  <c r="AB476"/>
  <c r="AB337"/>
  <c r="AB336" s="1"/>
  <c r="AB307"/>
  <c r="AB302" s="1"/>
  <c r="AB301" s="1"/>
  <c r="AB300" s="1"/>
  <c r="AB264"/>
  <c r="AB17"/>
  <c r="AB16" s="1"/>
  <c r="AB15" s="1"/>
  <c r="AC1062"/>
  <c r="AC979"/>
  <c r="AC978" s="1"/>
  <c r="AC977" s="1"/>
  <c r="AC770"/>
  <c r="AC769" s="1"/>
  <c r="AC768" s="1"/>
  <c r="AC766" s="1"/>
  <c r="AC695"/>
  <c r="AC694" s="1"/>
  <c r="AC515"/>
  <c r="AC514" s="1"/>
  <c r="AC417"/>
  <c r="AC274"/>
  <c r="AC273" s="1"/>
  <c r="AD1315"/>
  <c r="AD1314" s="1"/>
  <c r="AD1313" s="1"/>
  <c r="AD1312" s="1"/>
  <c r="AD1199"/>
  <c r="AD1104"/>
  <c r="AD1103" s="1"/>
  <c r="AD1102" s="1"/>
  <c r="AD896"/>
  <c r="AD895" s="1"/>
  <c r="AD729"/>
  <c r="AD678"/>
  <c r="AD677" s="1"/>
  <c r="AD676" s="1"/>
  <c r="AD149"/>
  <c r="AD148" s="1"/>
  <c r="AD24"/>
  <c r="AE1096"/>
  <c r="AE1095" s="1"/>
  <c r="AE1094" s="1"/>
  <c r="AE1093" s="1"/>
  <c r="S145"/>
  <c r="AF1241"/>
  <c r="AF473"/>
  <c r="AF472" s="1"/>
  <c r="AF463"/>
  <c r="AF462" s="1"/>
  <c r="AF238"/>
  <c r="AF237" s="1"/>
  <c r="AF236" s="1"/>
  <c r="AF235" s="1"/>
  <c r="AD660"/>
  <c r="AD659" s="1"/>
  <c r="AB660"/>
  <c r="AB659" s="1"/>
  <c r="AC1240"/>
  <c r="AC896"/>
  <c r="AC895" s="1"/>
  <c r="AC54"/>
  <c r="AC53" s="1"/>
  <c r="AD1007"/>
  <c r="AD770"/>
  <c r="AD769" s="1"/>
  <c r="AD768" s="1"/>
  <c r="AD264"/>
  <c r="AE857"/>
  <c r="AE852" s="1"/>
  <c r="AE802"/>
  <c r="AE801" s="1"/>
  <c r="AE800" s="1"/>
  <c r="AE708"/>
  <c r="AE678"/>
  <c r="AE677" s="1"/>
  <c r="AE676" s="1"/>
  <c r="AE639"/>
  <c r="AE638" s="1"/>
  <c r="AE586"/>
  <c r="AE585" s="1"/>
  <c r="AF1259"/>
  <c r="AF802"/>
  <c r="AF801" s="1"/>
  <c r="AF800" s="1"/>
  <c r="AF677"/>
  <c r="AF676" s="1"/>
  <c r="AF558"/>
  <c r="AF557" s="1"/>
  <c r="AF554"/>
  <c r="AF553" s="1"/>
  <c r="AF545"/>
  <c r="AF544" s="1"/>
  <c r="AF543" s="1"/>
  <c r="AC660"/>
  <c r="AC659" s="1"/>
  <c r="Q198"/>
  <c r="Q197" s="1"/>
  <c r="Q162" s="1"/>
  <c r="Y198"/>
  <c r="Y197" s="1"/>
  <c r="B460"/>
  <c r="B461" s="1"/>
  <c r="B462"/>
  <c r="B463" s="1"/>
  <c r="B464" s="1"/>
  <c r="B277"/>
  <c r="B279" s="1"/>
  <c r="B265" s="1"/>
  <c r="B267" s="1"/>
  <c r="B269" s="1"/>
  <c r="B271" s="1"/>
  <c r="B276"/>
  <c r="B278" s="1"/>
  <c r="B280" s="1"/>
  <c r="B266" s="1"/>
  <c r="B268" s="1"/>
  <c r="B270" s="1"/>
  <c r="B272" s="1"/>
  <c r="I121"/>
  <c r="I120" s="1"/>
  <c r="I122"/>
  <c r="Z298"/>
  <c r="G602"/>
  <c r="G601" s="1"/>
  <c r="G961"/>
  <c r="G458"/>
  <c r="G457" s="1"/>
  <c r="G456" s="1"/>
  <c r="H1191"/>
  <c r="H537"/>
  <c r="H536" s="1"/>
  <c r="H567"/>
  <c r="Z417"/>
  <c r="Z416" s="1"/>
  <c r="O414"/>
  <c r="Y457"/>
  <c r="Y456" s="1"/>
  <c r="Y414" s="1"/>
  <c r="V1047"/>
  <c r="K810"/>
  <c r="H813"/>
  <c r="H812" s="1"/>
  <c r="H330"/>
  <c r="H324" s="1"/>
  <c r="G66"/>
  <c r="G896"/>
  <c r="G895" s="1"/>
  <c r="G1346"/>
  <c r="G1344" s="1"/>
  <c r="G162"/>
  <c r="G1231"/>
  <c r="G1220" s="1"/>
  <c r="G1191" s="1"/>
  <c r="H379"/>
  <c r="H377" s="1"/>
  <c r="H602"/>
  <c r="H601" s="1"/>
  <c r="H458"/>
  <c r="H457" s="1"/>
  <c r="H456" s="1"/>
  <c r="H66"/>
  <c r="H307"/>
  <c r="H302" s="1"/>
  <c r="H301" s="1"/>
  <c r="H300" s="1"/>
  <c r="H770"/>
  <c r="H769" s="1"/>
  <c r="H768" s="1"/>
  <c r="H766" s="1"/>
  <c r="G1310"/>
  <c r="H1323"/>
  <c r="H1310" s="1"/>
  <c r="S813"/>
  <c r="S812" s="1"/>
  <c r="M458"/>
  <c r="M457" s="1"/>
  <c r="M456" s="1"/>
  <c r="M414" s="1"/>
  <c r="M961"/>
  <c r="T13"/>
  <c r="K46"/>
  <c r="K13" s="1"/>
  <c r="J162"/>
  <c r="J766"/>
  <c r="T457"/>
  <c r="T456" s="1"/>
  <c r="T414" s="1"/>
  <c r="T1310"/>
  <c r="M568"/>
  <c r="M567" s="1"/>
  <c r="T66"/>
  <c r="N851"/>
  <c r="N810" s="1"/>
  <c r="N1104"/>
  <c r="N1103" s="1"/>
  <c r="N1102" s="1"/>
  <c r="N917"/>
  <c r="L46"/>
  <c r="L13" s="1"/>
  <c r="G264"/>
  <c r="G253" s="1"/>
  <c r="G265"/>
  <c r="G122"/>
  <c r="G121"/>
  <c r="G120" s="1"/>
  <c r="G118" s="1"/>
  <c r="B58"/>
  <c r="B61" s="1"/>
  <c r="B56"/>
  <c r="B541"/>
  <c r="B542" s="1"/>
  <c r="B543"/>
  <c r="H121"/>
  <c r="H120" s="1"/>
  <c r="H118" s="1"/>
  <c r="H122"/>
  <c r="G414"/>
  <c r="G1104"/>
  <c r="G1103" s="1"/>
  <c r="G1102" s="1"/>
  <c r="G1047" s="1"/>
  <c r="H1057"/>
  <c r="H1056" s="1"/>
  <c r="G857"/>
  <c r="G852" s="1"/>
  <c r="G851" s="1"/>
  <c r="G917"/>
  <c r="G766"/>
  <c r="G377"/>
  <c r="H1346"/>
  <c r="H1344" s="1"/>
  <c r="H13"/>
  <c r="G639"/>
  <c r="G638" s="1"/>
  <c r="G813"/>
  <c r="G812" s="1"/>
  <c r="S66"/>
  <c r="S457"/>
  <c r="S456" s="1"/>
  <c r="K298"/>
  <c r="K886"/>
  <c r="K118"/>
  <c r="M939"/>
  <c r="N476"/>
  <c r="N457" s="1"/>
  <c r="N456" s="1"/>
  <c r="N414" s="1"/>
  <c r="S162"/>
  <c r="M1104"/>
  <c r="M1103" s="1"/>
  <c r="M1102" s="1"/>
  <c r="M379"/>
  <c r="M377" s="1"/>
  <c r="N766"/>
  <c r="N13"/>
  <c r="G370"/>
  <c r="G369"/>
  <c r="B451"/>
  <c r="B452" s="1"/>
  <c r="B453" s="1"/>
  <c r="B454" s="1"/>
  <c r="B450"/>
  <c r="B39"/>
  <c r="B41" s="1"/>
  <c r="B43" s="1"/>
  <c r="B40"/>
  <c r="B42" s="1"/>
  <c r="B75"/>
  <c r="B76" s="1"/>
  <c r="B77" s="1"/>
  <c r="B78" s="1"/>
  <c r="B79" s="1"/>
  <c r="B73"/>
  <c r="S122"/>
  <c r="S121"/>
  <c r="S120" s="1"/>
  <c r="N370"/>
  <c r="N369"/>
  <c r="Z457"/>
  <c r="Z456" s="1"/>
  <c r="G233"/>
  <c r="G886"/>
  <c r="H414"/>
  <c r="H693"/>
  <c r="H692" s="1"/>
  <c r="H690" s="1"/>
  <c r="H1104"/>
  <c r="H1103" s="1"/>
  <c r="H1102" s="1"/>
  <c r="J298"/>
  <c r="J534"/>
  <c r="I233"/>
  <c r="T379"/>
  <c r="T377" s="1"/>
  <c r="S766"/>
  <c r="S330"/>
  <c r="S324" s="1"/>
  <c r="N1323"/>
  <c r="N1310" s="1"/>
  <c r="J13"/>
  <c r="J66"/>
  <c r="H264"/>
  <c r="H253" s="1"/>
  <c r="H233" s="1"/>
  <c r="H265"/>
  <c r="H369"/>
  <c r="H370"/>
  <c r="B421"/>
  <c r="B422"/>
  <c r="B423" s="1"/>
  <c r="B20"/>
  <c r="B27" s="1"/>
  <c r="B21"/>
  <c r="B22" s="1"/>
  <c r="M265"/>
  <c r="M264"/>
  <c r="M253" s="1"/>
  <c r="M233" s="1"/>
  <c r="Y690"/>
  <c r="H917"/>
  <c r="H1007"/>
  <c r="H939"/>
  <c r="H886" s="1"/>
  <c r="G728"/>
  <c r="G690" s="1"/>
  <c r="S13"/>
  <c r="J1231"/>
  <c r="J1220" s="1"/>
  <c r="J1047"/>
  <c r="S939"/>
  <c r="M650"/>
  <c r="M649" s="1"/>
  <c r="N961"/>
  <c r="T602"/>
  <c r="T601" s="1"/>
  <c r="S377"/>
  <c r="I13"/>
  <c r="R264"/>
  <c r="R253" s="1"/>
  <c r="R233" s="1"/>
  <c r="R265"/>
  <c r="B304"/>
  <c r="B305" s="1"/>
  <c r="B306" s="1"/>
  <c r="N121"/>
  <c r="N120" s="1"/>
  <c r="N118" s="1"/>
  <c r="K122"/>
  <c r="M123"/>
  <c r="J728"/>
  <c r="J690" s="1"/>
  <c r="L728"/>
  <c r="L690" s="1"/>
  <c r="I812"/>
  <c r="I810" s="1"/>
  <c r="N939"/>
  <c r="T307"/>
  <c r="T302" s="1"/>
  <c r="T301" s="1"/>
  <c r="T300" s="1"/>
  <c r="T337"/>
  <c r="T336" s="1"/>
  <c r="T330" s="1"/>
  <c r="S639"/>
  <c r="S638" s="1"/>
  <c r="M1199"/>
  <c r="M1194" s="1"/>
  <c r="M1193" s="1"/>
  <c r="N1255"/>
  <c r="I1071"/>
  <c r="T917"/>
  <c r="T977"/>
  <c r="T961" s="1"/>
  <c r="P1191"/>
  <c r="Q46"/>
  <c r="Q13" s="1"/>
  <c r="O46"/>
  <c r="P162"/>
  <c r="Q330"/>
  <c r="Q324" s="1"/>
  <c r="P379"/>
  <c r="P377" s="1"/>
  <c r="Q122"/>
  <c r="Q121"/>
  <c r="Q120" s="1"/>
  <c r="Q118" s="1"/>
  <c r="R121"/>
  <c r="R120" s="1"/>
  <c r="R122"/>
  <c r="N1233"/>
  <c r="N1232" s="1"/>
  <c r="N1231" s="1"/>
  <c r="N1220" s="1"/>
  <c r="I417"/>
  <c r="I416" s="1"/>
  <c r="I414" s="1"/>
  <c r="J476"/>
  <c r="J457" s="1"/>
  <c r="J456" s="1"/>
  <c r="J414" s="1"/>
  <c r="I650"/>
  <c r="I649" s="1"/>
  <c r="I534" s="1"/>
  <c r="K650"/>
  <c r="K649" s="1"/>
  <c r="K534" s="1"/>
  <c r="I1057"/>
  <c r="I1056" s="1"/>
  <c r="I1047" s="1"/>
  <c r="S446"/>
  <c r="S445" s="1"/>
  <c r="S414" s="1"/>
  <c r="T802"/>
  <c r="T801" s="1"/>
  <c r="T800" s="1"/>
  <c r="T766" s="1"/>
  <c r="M87"/>
  <c r="M76" s="1"/>
  <c r="M75" s="1"/>
  <c r="M66" s="1"/>
  <c r="N87"/>
  <c r="N76" s="1"/>
  <c r="N75" s="1"/>
  <c r="N66" s="1"/>
  <c r="L87"/>
  <c r="L76" s="1"/>
  <c r="L75" s="1"/>
  <c r="L66" s="1"/>
  <c r="T1255"/>
  <c r="T1231" s="1"/>
  <c r="T1220" s="1"/>
  <c r="K1071"/>
  <c r="K1057" s="1"/>
  <c r="K1056" s="1"/>
  <c r="K1047" s="1"/>
  <c r="O166"/>
  <c r="O165" s="1"/>
  <c r="O164" s="1"/>
  <c r="O162" s="1"/>
  <c r="P766"/>
  <c r="Q369"/>
  <c r="Q370"/>
  <c r="M1062"/>
  <c r="M1057" s="1"/>
  <c r="M1056" s="1"/>
  <c r="M1047" s="1"/>
  <c r="S852"/>
  <c r="S851" s="1"/>
  <c r="T1007"/>
  <c r="R1255"/>
  <c r="R1231" s="1"/>
  <c r="R1220" s="1"/>
  <c r="P253"/>
  <c r="P233" s="1"/>
  <c r="P121"/>
  <c r="P120" s="1"/>
  <c r="P118" s="1"/>
  <c r="P122"/>
  <c r="P369"/>
  <c r="P370"/>
  <c r="S307"/>
  <c r="S302" s="1"/>
  <c r="S301" s="1"/>
  <c r="S300" s="1"/>
  <c r="S298" s="1"/>
  <c r="I149"/>
  <c r="I148" s="1"/>
  <c r="M149"/>
  <c r="M148" s="1"/>
  <c r="I397"/>
  <c r="I396" s="1"/>
  <c r="I377" s="1"/>
  <c r="L961"/>
  <c r="L886" s="1"/>
  <c r="T324"/>
  <c r="T1199"/>
  <c r="T1194" s="1"/>
  <c r="T1193" s="1"/>
  <c r="K1255"/>
  <c r="K1231" s="1"/>
  <c r="K1220" s="1"/>
  <c r="K1191" s="1"/>
  <c r="T939"/>
  <c r="Q379"/>
  <c r="Q377" s="1"/>
  <c r="S984"/>
  <c r="O264"/>
  <c r="O253" s="1"/>
  <c r="O233" s="1"/>
  <c r="O17"/>
  <c r="O16" s="1"/>
  <c r="O15" s="1"/>
  <c r="O13" s="1"/>
  <c r="P37"/>
  <c r="P36" s="1"/>
  <c r="P35" s="1"/>
  <c r="P34" s="1"/>
  <c r="P87"/>
  <c r="O123"/>
  <c r="R149"/>
  <c r="R148" s="1"/>
  <c r="P678"/>
  <c r="P677" s="1"/>
  <c r="P676" s="1"/>
  <c r="R813"/>
  <c r="R812" s="1"/>
  <c r="P852"/>
  <c r="P851" s="1"/>
  <c r="P810" s="1"/>
  <c r="Q917"/>
  <c r="P917"/>
  <c r="R961"/>
  <c r="T552"/>
  <c r="T537" s="1"/>
  <c r="T536" s="1"/>
  <c r="R552"/>
  <c r="R537" s="1"/>
  <c r="R536" s="1"/>
  <c r="O581"/>
  <c r="O1071"/>
  <c r="R1057"/>
  <c r="R1056" s="1"/>
  <c r="R1047" s="1"/>
  <c r="W46"/>
  <c r="W13" s="1"/>
  <c r="Y46"/>
  <c r="W87"/>
  <c r="W76" s="1"/>
  <c r="W75" s="1"/>
  <c r="W66" s="1"/>
  <c r="Y87"/>
  <c r="Y76" s="1"/>
  <c r="Y75" s="1"/>
  <c r="Y66" s="1"/>
  <c r="S979"/>
  <c r="S978" s="1"/>
  <c r="P347"/>
  <c r="P330" s="1"/>
  <c r="P324" s="1"/>
  <c r="O397"/>
  <c r="O396" s="1"/>
  <c r="O377" s="1"/>
  <c r="Q537"/>
  <c r="Q536" s="1"/>
  <c r="O639"/>
  <c r="O638" s="1"/>
  <c r="Q639"/>
  <c r="Q638" s="1"/>
  <c r="R650"/>
  <c r="R649" s="1"/>
  <c r="Q770"/>
  <c r="Q769" s="1"/>
  <c r="Q768" s="1"/>
  <c r="R852"/>
  <c r="R851" s="1"/>
  <c r="P939"/>
  <c r="P961"/>
  <c r="R917"/>
  <c r="Q1194"/>
  <c r="Q1193" s="1"/>
  <c r="P552"/>
  <c r="P537" s="1"/>
  <c r="P536" s="1"/>
  <c r="Q581"/>
  <c r="Q568" s="1"/>
  <c r="Q567" s="1"/>
  <c r="O1062"/>
  <c r="T1071"/>
  <c r="Q1057"/>
  <c r="Q1056" s="1"/>
  <c r="Q1047" s="1"/>
  <c r="Q1231"/>
  <c r="Q1220" s="1"/>
  <c r="P17"/>
  <c r="P16" s="1"/>
  <c r="P15" s="1"/>
  <c r="P54"/>
  <c r="P53" s="1"/>
  <c r="P46" s="1"/>
  <c r="O87"/>
  <c r="O76" s="1"/>
  <c r="O75" s="1"/>
  <c r="O66" s="1"/>
  <c r="Q307"/>
  <c r="Q302" s="1"/>
  <c r="Q301" s="1"/>
  <c r="Q300" s="1"/>
  <c r="Q601"/>
  <c r="Q802"/>
  <c r="Q801" s="1"/>
  <c r="Q800" s="1"/>
  <c r="Q852"/>
  <c r="Q851" s="1"/>
  <c r="Q810" s="1"/>
  <c r="O917"/>
  <c r="Q961"/>
  <c r="O1199"/>
  <c r="O1194" s="1"/>
  <c r="O1193" s="1"/>
  <c r="O1191" s="1"/>
  <c r="T1062"/>
  <c r="S1071"/>
  <c r="S1057" s="1"/>
  <c r="S1056" s="1"/>
  <c r="P1057"/>
  <c r="P1056" s="1"/>
  <c r="P1047" s="1"/>
  <c r="I996"/>
  <c r="I995" s="1"/>
  <c r="I961" s="1"/>
  <c r="I886" s="1"/>
  <c r="S996"/>
  <c r="S995" s="1"/>
  <c r="R55"/>
  <c r="R54" s="1"/>
  <c r="R53" s="1"/>
  <c r="R46" s="1"/>
  <c r="R13" s="1"/>
  <c r="P78"/>
  <c r="P77" s="1"/>
  <c r="O568"/>
  <c r="O567" s="1"/>
  <c r="R1194"/>
  <c r="R1193" s="1"/>
  <c r="Q1323"/>
  <c r="Q1310" s="1"/>
  <c r="T581"/>
  <c r="T568" s="1"/>
  <c r="T567" s="1"/>
  <c r="S1096"/>
  <c r="S1095" s="1"/>
  <c r="S1094" s="1"/>
  <c r="S1093" s="1"/>
  <c r="Y37"/>
  <c r="Y36" s="1"/>
  <c r="Y35" s="1"/>
  <c r="Y34" s="1"/>
  <c r="Y13" s="1"/>
  <c r="Y238"/>
  <c r="Y237" s="1"/>
  <c r="Y236" s="1"/>
  <c r="Y235" s="1"/>
  <c r="Y233" s="1"/>
  <c r="V274"/>
  <c r="V273" s="1"/>
  <c r="V264" s="1"/>
  <c r="V253" s="1"/>
  <c r="V233" s="1"/>
  <c r="X347"/>
  <c r="X330" s="1"/>
  <c r="X324" s="1"/>
  <c r="X298" s="1"/>
  <c r="U397"/>
  <c r="U396" s="1"/>
  <c r="U377" s="1"/>
  <c r="X537"/>
  <c r="X536" s="1"/>
  <c r="Z650"/>
  <c r="Z649" s="1"/>
  <c r="V677"/>
  <c r="V676" s="1"/>
  <c r="Y770"/>
  <c r="Y769" s="1"/>
  <c r="Y768" s="1"/>
  <c r="Y766" s="1"/>
  <c r="U939"/>
  <c r="X977"/>
  <c r="X961" s="1"/>
  <c r="U1013"/>
  <c r="U1007" s="1"/>
  <c r="X1013"/>
  <c r="X1007" s="1"/>
  <c r="V1330"/>
  <c r="V1329" s="1"/>
  <c r="V1323" s="1"/>
  <c r="U581"/>
  <c r="U568" s="1"/>
  <c r="U567" s="1"/>
  <c r="W1240"/>
  <c r="X24"/>
  <c r="X17" s="1"/>
  <c r="X16" s="1"/>
  <c r="X15" s="1"/>
  <c r="X13" s="1"/>
  <c r="Z141"/>
  <c r="Z140" s="1"/>
  <c r="Z139" s="1"/>
  <c r="Z138" s="1"/>
  <c r="Z118" s="1"/>
  <c r="Y330"/>
  <c r="Y324" s="1"/>
  <c r="Y298" s="1"/>
  <c r="W347"/>
  <c r="W330" s="1"/>
  <c r="W324" s="1"/>
  <c r="W298" s="1"/>
  <c r="W397"/>
  <c r="W396" s="1"/>
  <c r="W377" s="1"/>
  <c r="Z446"/>
  <c r="Z445" s="1"/>
  <c r="U476"/>
  <c r="U457" s="1"/>
  <c r="U515"/>
  <c r="U514" s="1"/>
  <c r="U537"/>
  <c r="U536" s="1"/>
  <c r="V568"/>
  <c r="V567" s="1"/>
  <c r="Z639"/>
  <c r="Z638" s="1"/>
  <c r="U677"/>
  <c r="U676" s="1"/>
  <c r="U770"/>
  <c r="U769" s="1"/>
  <c r="U768" s="1"/>
  <c r="U766" s="1"/>
  <c r="V852"/>
  <c r="V851" s="1"/>
  <c r="V810" s="1"/>
  <c r="Z917"/>
  <c r="W977"/>
  <c r="W961" s="1"/>
  <c r="W886" s="1"/>
  <c r="V1007"/>
  <c r="U1104"/>
  <c r="U1103" s="1"/>
  <c r="U1102" s="1"/>
  <c r="W1104"/>
  <c r="W1103" s="1"/>
  <c r="W1102" s="1"/>
  <c r="U87"/>
  <c r="U76" s="1"/>
  <c r="U75" s="1"/>
  <c r="U66" s="1"/>
  <c r="X802"/>
  <c r="X801" s="1"/>
  <c r="X800" s="1"/>
  <c r="X766" s="1"/>
  <c r="Y939"/>
  <c r="U1323"/>
  <c r="U1310" s="1"/>
  <c r="Y581"/>
  <c r="Y568" s="1"/>
  <c r="Y567" s="1"/>
  <c r="U123"/>
  <c r="X123"/>
  <c r="Y379"/>
  <c r="Y377" s="1"/>
  <c r="X1255"/>
  <c r="X1231" s="1"/>
  <c r="X1220" s="1"/>
  <c r="X1191" s="1"/>
  <c r="AA370"/>
  <c r="AA369"/>
  <c r="AC121"/>
  <c r="AC120" s="1"/>
  <c r="AC122"/>
  <c r="U880"/>
  <c r="U879" s="1"/>
  <c r="U877" s="1"/>
  <c r="W1096"/>
  <c r="W1095" s="1"/>
  <c r="W1094" s="1"/>
  <c r="W1093" s="1"/>
  <c r="X581"/>
  <c r="X568" s="1"/>
  <c r="X567" s="1"/>
  <c r="Z1248"/>
  <c r="Z1240" s="1"/>
  <c r="Y1272"/>
  <c r="Y1255" s="1"/>
  <c r="Y1233"/>
  <c r="Y1232" s="1"/>
  <c r="V1248"/>
  <c r="V1240" s="1"/>
  <c r="Y896"/>
  <c r="Y895" s="1"/>
  <c r="V896"/>
  <c r="V895" s="1"/>
  <c r="V886" s="1"/>
  <c r="Y813"/>
  <c r="Y812" s="1"/>
  <c r="AA1240"/>
  <c r="AA1199"/>
  <c r="AA1194" s="1"/>
  <c r="AA1193" s="1"/>
  <c r="AA1057"/>
  <c r="AA1056" s="1"/>
  <c r="AA896"/>
  <c r="AA895" s="1"/>
  <c r="AA728"/>
  <c r="AA515"/>
  <c r="AA514" s="1"/>
  <c r="AA446"/>
  <c r="AA445" s="1"/>
  <c r="AA397"/>
  <c r="AA396" s="1"/>
  <c r="AA118"/>
  <c r="AA87"/>
  <c r="AA76" s="1"/>
  <c r="AA75" s="1"/>
  <c r="AA66" s="1"/>
  <c r="AB1323"/>
  <c r="AB1255"/>
  <c r="AB1231" s="1"/>
  <c r="AB1220" s="1"/>
  <c r="AB1194"/>
  <c r="AB1193" s="1"/>
  <c r="AB977"/>
  <c r="AB961" s="1"/>
  <c r="AB802"/>
  <c r="AB801" s="1"/>
  <c r="AB800" s="1"/>
  <c r="AB770"/>
  <c r="AB769" s="1"/>
  <c r="AB768" s="1"/>
  <c r="AB1346"/>
  <c r="AB1344" s="1"/>
  <c r="AC1323"/>
  <c r="AC1194"/>
  <c r="AC1193" s="1"/>
  <c r="AC581"/>
  <c r="AC568" s="1"/>
  <c r="AC567" s="1"/>
  <c r="AC1346"/>
  <c r="AC1344" s="1"/>
  <c r="AC369"/>
  <c r="AC370"/>
  <c r="V1315"/>
  <c r="V1314" s="1"/>
  <c r="V1313" s="1"/>
  <c r="V1312" s="1"/>
  <c r="U813"/>
  <c r="U812" s="1"/>
  <c r="U810" s="1"/>
  <c r="AA961"/>
  <c r="AA770"/>
  <c r="AA769" s="1"/>
  <c r="AA768" s="1"/>
  <c r="AA766" s="1"/>
  <c r="AA379"/>
  <c r="AA377" s="1"/>
  <c r="AA307"/>
  <c r="AA302" s="1"/>
  <c r="AA301" s="1"/>
  <c r="AA300" s="1"/>
  <c r="AB417"/>
  <c r="AB416" s="1"/>
  <c r="AB76"/>
  <c r="AB75" s="1"/>
  <c r="AB66" s="1"/>
  <c r="AC961"/>
  <c r="AC851"/>
  <c r="AC639"/>
  <c r="AC638" s="1"/>
  <c r="AC149"/>
  <c r="AC148" s="1"/>
  <c r="AD1330"/>
  <c r="AD1329" s="1"/>
  <c r="AD1323" s="1"/>
  <c r="AD1310" s="1"/>
  <c r="W881"/>
  <c r="X1071"/>
  <c r="X1057" s="1"/>
  <c r="X1056" s="1"/>
  <c r="X1047" s="1"/>
  <c r="U1264"/>
  <c r="U1255" s="1"/>
  <c r="U1231" s="1"/>
  <c r="U1220" s="1"/>
  <c r="U1191" s="1"/>
  <c r="W1264"/>
  <c r="W1255" s="1"/>
  <c r="Z896"/>
  <c r="Z895" s="1"/>
  <c r="X813"/>
  <c r="X812" s="1"/>
  <c r="X810" s="1"/>
  <c r="W813"/>
  <c r="W812" s="1"/>
  <c r="W810" s="1"/>
  <c r="AA1330"/>
  <c r="AA1329" s="1"/>
  <c r="AA1323" s="1"/>
  <c r="AA1310" s="1"/>
  <c r="AA1013"/>
  <c r="AA1007" s="1"/>
  <c r="AA939"/>
  <c r="AA852"/>
  <c r="AA851" s="1"/>
  <c r="AA708"/>
  <c r="AA693" s="1"/>
  <c r="AA692" s="1"/>
  <c r="AA568"/>
  <c r="AA567" s="1"/>
  <c r="AA537"/>
  <c r="AA536" s="1"/>
  <c r="AA347"/>
  <c r="AA330" s="1"/>
  <c r="AA324" s="1"/>
  <c r="AA264"/>
  <c r="AA253" s="1"/>
  <c r="AA233" s="1"/>
  <c r="AA1346"/>
  <c r="AA1344" s="1"/>
  <c r="AB1057"/>
  <c r="AB1056" s="1"/>
  <c r="AB729"/>
  <c r="AB728" s="1"/>
  <c r="AB690" s="1"/>
  <c r="AB457"/>
  <c r="AB456" s="1"/>
  <c r="AB379"/>
  <c r="AB377" s="1"/>
  <c r="AC1104"/>
  <c r="AC1103" s="1"/>
  <c r="AC1102" s="1"/>
  <c r="AC917"/>
  <c r="AC347"/>
  <c r="AC330" s="1"/>
  <c r="AC324" s="1"/>
  <c r="AB369"/>
  <c r="AB370"/>
  <c r="Y1071"/>
  <c r="Y1057" s="1"/>
  <c r="Y1056" s="1"/>
  <c r="Y1047" s="1"/>
  <c r="Z1199"/>
  <c r="Z1194" s="1"/>
  <c r="Z1193" s="1"/>
  <c r="Z1255"/>
  <c r="V1255"/>
  <c r="AA1255"/>
  <c r="AA476"/>
  <c r="AA457" s="1"/>
  <c r="AA456" s="1"/>
  <c r="AA417"/>
  <c r="AA416" s="1"/>
  <c r="AB1310"/>
  <c r="AB1104"/>
  <c r="AB1103" s="1"/>
  <c r="AB1102" s="1"/>
  <c r="AB1007"/>
  <c r="AB253"/>
  <c r="AB233" s="1"/>
  <c r="AC1310"/>
  <c r="AC939"/>
  <c r="AC693"/>
  <c r="AC692" s="1"/>
  <c r="AC537"/>
  <c r="AC536" s="1"/>
  <c r="AC416"/>
  <c r="AC397"/>
  <c r="AC396" s="1"/>
  <c r="AC377" s="1"/>
  <c r="AC46"/>
  <c r="AB917"/>
  <c r="AB581"/>
  <c r="AB568" s="1"/>
  <c r="AB567" s="1"/>
  <c r="AB167"/>
  <c r="AB166" s="1"/>
  <c r="AB165" s="1"/>
  <c r="AB164" s="1"/>
  <c r="AB162" s="1"/>
  <c r="AB37"/>
  <c r="AB36" s="1"/>
  <c r="AB35" s="1"/>
  <c r="AB34" s="1"/>
  <c r="AC1272"/>
  <c r="AC1255" s="1"/>
  <c r="AC1233"/>
  <c r="AC1232" s="1"/>
  <c r="AC162"/>
  <c r="AC78"/>
  <c r="AC77" s="1"/>
  <c r="AD1194"/>
  <c r="AD1193" s="1"/>
  <c r="AD1062"/>
  <c r="AD961"/>
  <c r="AD917"/>
  <c r="AD708"/>
  <c r="AD639"/>
  <c r="AD638" s="1"/>
  <c r="AD568"/>
  <c r="AD567" s="1"/>
  <c r="AD537"/>
  <c r="AD536" s="1"/>
  <c r="AD417"/>
  <c r="AD416" s="1"/>
  <c r="AD379"/>
  <c r="AD377" s="1"/>
  <c r="AD347"/>
  <c r="AD337"/>
  <c r="AD336" s="1"/>
  <c r="AD1346"/>
  <c r="AD1344" s="1"/>
  <c r="AD17"/>
  <c r="AD16" s="1"/>
  <c r="AD15" s="1"/>
  <c r="AE1330"/>
  <c r="AE1329" s="1"/>
  <c r="AE1323" s="1"/>
  <c r="AE1315"/>
  <c r="AE1314" s="1"/>
  <c r="AE1313" s="1"/>
  <c r="AE1312" s="1"/>
  <c r="AE1248"/>
  <c r="AE1199"/>
  <c r="AE1194" s="1"/>
  <c r="AE1193" s="1"/>
  <c r="AE1063"/>
  <c r="AE1062" s="1"/>
  <c r="AE984"/>
  <c r="AA199"/>
  <c r="AB939"/>
  <c r="AB141"/>
  <c r="AB140" s="1"/>
  <c r="AB139" s="1"/>
  <c r="AB138" s="1"/>
  <c r="AC1071"/>
  <c r="AC1057" s="1"/>
  <c r="AC1056" s="1"/>
  <c r="AC1047" s="1"/>
  <c r="AC678"/>
  <c r="AC677" s="1"/>
  <c r="AC676" s="1"/>
  <c r="AC476"/>
  <c r="AC457" s="1"/>
  <c r="AC456" s="1"/>
  <c r="AC87"/>
  <c r="AD857"/>
  <c r="AD852" s="1"/>
  <c r="AD851" s="1"/>
  <c r="AD728"/>
  <c r="AD476"/>
  <c r="AD457" s="1"/>
  <c r="AD456" s="1"/>
  <c r="AD446"/>
  <c r="AD445" s="1"/>
  <c r="AE1272"/>
  <c r="AE1264"/>
  <c r="AE979"/>
  <c r="AE978" s="1"/>
  <c r="AC1007"/>
  <c r="AC729"/>
  <c r="AC728" s="1"/>
  <c r="AC307"/>
  <c r="AC302" s="1"/>
  <c r="AC301" s="1"/>
  <c r="AC300" s="1"/>
  <c r="AC264"/>
  <c r="AC253" s="1"/>
  <c r="AC233" s="1"/>
  <c r="AD1255"/>
  <c r="AD1231" s="1"/>
  <c r="AD1220" s="1"/>
  <c r="AD307"/>
  <c r="AD302" s="1"/>
  <c r="AD301" s="1"/>
  <c r="AD300" s="1"/>
  <c r="AE1279"/>
  <c r="AE1241"/>
  <c r="AE1071"/>
  <c r="AE1013"/>
  <c r="AE1007" s="1"/>
  <c r="AE996"/>
  <c r="AE995" s="1"/>
  <c r="AE939"/>
  <c r="AB1096"/>
  <c r="AB1095" s="1"/>
  <c r="AB1094" s="1"/>
  <c r="AB1093" s="1"/>
  <c r="AC17"/>
  <c r="AC16" s="1"/>
  <c r="AC15" s="1"/>
  <c r="AC13" s="1"/>
  <c r="AD1071"/>
  <c r="AD939"/>
  <c r="AD766"/>
  <c r="AD693"/>
  <c r="AD692" s="1"/>
  <c r="AD690" s="1"/>
  <c r="AD253"/>
  <c r="AD233" s="1"/>
  <c r="AD87"/>
  <c r="AD76" s="1"/>
  <c r="AD75" s="1"/>
  <c r="AD66" s="1"/>
  <c r="AE1233"/>
  <c r="AE1232" s="1"/>
  <c r="AE851"/>
  <c r="AE199"/>
  <c r="AB55"/>
  <c r="AB54" s="1"/>
  <c r="AB53" s="1"/>
  <c r="AB46" s="1"/>
  <c r="AE770"/>
  <c r="AE769" s="1"/>
  <c r="AE768" s="1"/>
  <c r="AE766" s="1"/>
  <c r="AE729"/>
  <c r="AE728" s="1"/>
  <c r="AE695"/>
  <c r="AE694" s="1"/>
  <c r="AE693" s="1"/>
  <c r="AE692" s="1"/>
  <c r="AE558"/>
  <c r="AE557" s="1"/>
  <c r="AE552" s="1"/>
  <c r="AE463"/>
  <c r="AE462" s="1"/>
  <c r="AE417"/>
  <c r="AE416" s="1"/>
  <c r="AE337"/>
  <c r="AE336" s="1"/>
  <c r="AE307"/>
  <c r="AE302" s="1"/>
  <c r="AE301" s="1"/>
  <c r="AE300" s="1"/>
  <c r="AE274"/>
  <c r="AE273" s="1"/>
  <c r="AE264" s="1"/>
  <c r="AE253" s="1"/>
  <c r="AE238"/>
  <c r="AE237" s="1"/>
  <c r="AE236" s="1"/>
  <c r="AE235" s="1"/>
  <c r="AE1346"/>
  <c r="AE1344" s="1"/>
  <c r="AF1272"/>
  <c r="AF1063"/>
  <c r="AF1062" s="1"/>
  <c r="AE87"/>
  <c r="AE24"/>
  <c r="AE17" s="1"/>
  <c r="AE16" s="1"/>
  <c r="AE15" s="1"/>
  <c r="AF1330"/>
  <c r="AF1329" s="1"/>
  <c r="AF1323" s="1"/>
  <c r="AF1310" s="1"/>
  <c r="AE515"/>
  <c r="AE514" s="1"/>
  <c r="AE491"/>
  <c r="AE490" s="1"/>
  <c r="AE481"/>
  <c r="AE480" s="1"/>
  <c r="AE473"/>
  <c r="AE472" s="1"/>
  <c r="AE353"/>
  <c r="AE352" s="1"/>
  <c r="AE347" s="1"/>
  <c r="AE123"/>
  <c r="AE55"/>
  <c r="AE54" s="1"/>
  <c r="AE53" s="1"/>
  <c r="AE46" s="1"/>
  <c r="AE42"/>
  <c r="AE37" s="1"/>
  <c r="AE36" s="1"/>
  <c r="AE35" s="1"/>
  <c r="AE34" s="1"/>
  <c r="AE896"/>
  <c r="AE895" s="1"/>
  <c r="AE581"/>
  <c r="AE568" s="1"/>
  <c r="AE567" s="1"/>
  <c r="AE406"/>
  <c r="AE397" s="1"/>
  <c r="AE396" s="1"/>
  <c r="AE377" s="1"/>
  <c r="AE149"/>
  <c r="AE148" s="1"/>
  <c r="AE78"/>
  <c r="AE77" s="1"/>
  <c r="AE76" s="1"/>
  <c r="AE75" s="1"/>
  <c r="AE66" s="1"/>
  <c r="AF1104"/>
  <c r="AF1103" s="1"/>
  <c r="AF1102" s="1"/>
  <c r="AF729"/>
  <c r="AF728" s="1"/>
  <c r="AF708"/>
  <c r="AF1248"/>
  <c r="AF1240" s="1"/>
  <c r="AF1013"/>
  <c r="AF1007" s="1"/>
  <c r="AF896"/>
  <c r="AF895" s="1"/>
  <c r="AF1279"/>
  <c r="AF1233"/>
  <c r="AF1232" s="1"/>
  <c r="AF857"/>
  <c r="AF852" s="1"/>
  <c r="AF851" s="1"/>
  <c r="AF586"/>
  <c r="AF585" s="1"/>
  <c r="AF581" s="1"/>
  <c r="AF568" s="1"/>
  <c r="AF567" s="1"/>
  <c r="AF1199"/>
  <c r="AF1194" s="1"/>
  <c r="AF1193" s="1"/>
  <c r="AF977"/>
  <c r="AF961" s="1"/>
  <c r="AF693"/>
  <c r="AF692" s="1"/>
  <c r="AF552"/>
  <c r="AF537" s="1"/>
  <c r="AF536" s="1"/>
  <c r="AF505"/>
  <c r="AF504" s="1"/>
  <c r="AF503" s="1"/>
  <c r="AF500"/>
  <c r="AF499" s="1"/>
  <c r="AF498" s="1"/>
  <c r="AF446"/>
  <c r="AF445" s="1"/>
  <c r="AF1346"/>
  <c r="AF1344" s="1"/>
  <c r="AF78"/>
  <c r="AF77" s="1"/>
  <c r="AF42"/>
  <c r="AF24"/>
  <c r="AF17" s="1"/>
  <c r="AF16" s="1"/>
  <c r="AF15" s="1"/>
  <c r="AA813"/>
  <c r="AA812" s="1"/>
  <c r="AF615"/>
  <c r="AF602" s="1"/>
  <c r="AF601" s="1"/>
  <c r="AE602"/>
  <c r="AE601" s="1"/>
  <c r="AC602"/>
  <c r="AC601" s="1"/>
  <c r="AB602"/>
  <c r="AB601" s="1"/>
  <c r="AF476"/>
  <c r="AF417"/>
  <c r="AF416" s="1"/>
  <c r="AF353"/>
  <c r="AF352" s="1"/>
  <c r="AF347" s="1"/>
  <c r="AF337"/>
  <c r="AF336" s="1"/>
  <c r="AF149"/>
  <c r="AF148" s="1"/>
  <c r="AF144"/>
  <c r="AF141" s="1"/>
  <c r="AF140" s="1"/>
  <c r="AF139" s="1"/>
  <c r="AF138" s="1"/>
  <c r="AD813"/>
  <c r="AD812" s="1"/>
  <c r="AA602"/>
  <c r="AA601" s="1"/>
  <c r="AD602"/>
  <c r="AD601" s="1"/>
  <c r="AF458"/>
  <c r="AF87"/>
  <c r="AF813"/>
  <c r="AF812" s="1"/>
  <c r="AC813"/>
  <c r="AC812" s="1"/>
  <c r="AB813"/>
  <c r="AB812" s="1"/>
  <c r="AF660"/>
  <c r="AF659" s="1"/>
  <c r="AF650" s="1"/>
  <c r="AF649" s="1"/>
  <c r="AE660"/>
  <c r="AE659" s="1"/>
  <c r="AE650" s="1"/>
  <c r="AE649" s="1"/>
  <c r="AC650"/>
  <c r="AC649" s="1"/>
  <c r="AF511"/>
  <c r="AF510" s="1"/>
  <c r="AF509" s="1"/>
  <c r="AF508" s="1"/>
  <c r="AF379"/>
  <c r="AF377" s="1"/>
  <c r="AF307"/>
  <c r="AF302" s="1"/>
  <c r="AF301" s="1"/>
  <c r="AF300" s="1"/>
  <c r="AF274"/>
  <c r="AF273" s="1"/>
  <c r="AF264" s="1"/>
  <c r="AF253" s="1"/>
  <c r="AF233" s="1"/>
  <c r="AF167"/>
  <c r="AF166" s="1"/>
  <c r="AF165" s="1"/>
  <c r="AF164" s="1"/>
  <c r="AF162" s="1"/>
  <c r="AF54"/>
  <c r="AF53" s="1"/>
  <c r="AF46" s="1"/>
  <c r="AE813"/>
  <c r="AE812" s="1"/>
  <c r="AE810" s="1"/>
  <c r="AD650"/>
  <c r="AD649" s="1"/>
  <c r="AB650"/>
  <c r="AB649" s="1"/>
  <c r="AE1104"/>
  <c r="AE1103" s="1"/>
  <c r="AE1102" s="1"/>
  <c r="AA1104"/>
  <c r="AA1103" s="1"/>
  <c r="AA1102" s="1"/>
  <c r="AA1047" s="1"/>
  <c r="AF41" l="1"/>
  <c r="AF40" s="1"/>
  <c r="Z40"/>
  <c r="Z37" s="1"/>
  <c r="Z36" s="1"/>
  <c r="Z35" s="1"/>
  <c r="Z34" s="1"/>
  <c r="Z13" s="1"/>
  <c r="AE971"/>
  <c r="AE970" s="1"/>
  <c r="AE969" s="1"/>
  <c r="AE968" s="1"/>
  <c r="AE967" s="1"/>
  <c r="Y970"/>
  <c r="Y969" s="1"/>
  <c r="Y968" s="1"/>
  <c r="Y967" s="1"/>
  <c r="AB766"/>
  <c r="Z1330"/>
  <c r="Z1329" s="1"/>
  <c r="Z1323" s="1"/>
  <c r="Z1310" s="1"/>
  <c r="AF779"/>
  <c r="AF778" s="1"/>
  <c r="AF777" s="1"/>
  <c r="AF770" s="1"/>
  <c r="AF769" s="1"/>
  <c r="AF768" s="1"/>
  <c r="AF766" s="1"/>
  <c r="Z778"/>
  <c r="Z777" s="1"/>
  <c r="Z770" s="1"/>
  <c r="Z769" s="1"/>
  <c r="Z768" s="1"/>
  <c r="Z766" s="1"/>
  <c r="AF202"/>
  <c r="AF201" s="1"/>
  <c r="Z201"/>
  <c r="AF37"/>
  <c r="AF36" s="1"/>
  <c r="AF35" s="1"/>
  <c r="AF34" s="1"/>
  <c r="Y961"/>
  <c r="AE1057"/>
  <c r="AE1056" s="1"/>
  <c r="AD13"/>
  <c r="AD1057"/>
  <c r="AD1056" s="1"/>
  <c r="AD1047" s="1"/>
  <c r="V534"/>
  <c r="T1057"/>
  <c r="T1056" s="1"/>
  <c r="T1047" s="1"/>
  <c r="P298"/>
  <c r="M886"/>
  <c r="N1047"/>
  <c r="U1057"/>
  <c r="U1056" s="1"/>
  <c r="U1047" s="1"/>
  <c r="Q690"/>
  <c r="W121"/>
  <c r="W120" s="1"/>
  <c r="W118" s="1"/>
  <c r="W122"/>
  <c r="AE198"/>
  <c r="AE197" s="1"/>
  <c r="AA198"/>
  <c r="AA197" s="1"/>
  <c r="AA162" s="1"/>
  <c r="S1047"/>
  <c r="O886"/>
  <c r="AB330"/>
  <c r="AB324" s="1"/>
  <c r="AF121"/>
  <c r="AF120" s="1"/>
  <c r="AF122"/>
  <c r="AF1100"/>
  <c r="AF1099" s="1"/>
  <c r="AF1096" s="1"/>
  <c r="AF1095" s="1"/>
  <c r="AF1094" s="1"/>
  <c r="AF1093" s="1"/>
  <c r="Z1099"/>
  <c r="Z1096" s="1"/>
  <c r="Z1095" s="1"/>
  <c r="Z1094" s="1"/>
  <c r="Z1093" s="1"/>
  <c r="Z1231"/>
  <c r="Z1220" s="1"/>
  <c r="U886"/>
  <c r="P76"/>
  <c r="P75" s="1"/>
  <c r="P66" s="1"/>
  <c r="R886"/>
  <c r="S1191"/>
  <c r="O298"/>
  <c r="Z690"/>
  <c r="L1191"/>
  <c r="X233"/>
  <c r="L457"/>
  <c r="L456" s="1"/>
  <c r="L414" s="1"/>
  <c r="K457"/>
  <c r="K456" s="1"/>
  <c r="K414" s="1"/>
  <c r="S541"/>
  <c r="M540"/>
  <c r="M539" s="1"/>
  <c r="M538" s="1"/>
  <c r="M537" s="1"/>
  <c r="M536" s="1"/>
  <c r="M534" s="1"/>
  <c r="AE690"/>
  <c r="S977"/>
  <c r="S961" s="1"/>
  <c r="S886" s="1"/>
  <c r="AB298"/>
  <c r="M298"/>
  <c r="Y857"/>
  <c r="Y852" s="1"/>
  <c r="Y851" s="1"/>
  <c r="Y810" s="1"/>
  <c r="AE167"/>
  <c r="AE166" s="1"/>
  <c r="AE165" s="1"/>
  <c r="AE164" s="1"/>
  <c r="AE162" s="1"/>
  <c r="AF118"/>
  <c r="AC118"/>
  <c r="P534"/>
  <c r="P886"/>
  <c r="J1191"/>
  <c r="P457"/>
  <c r="P456" s="1"/>
  <c r="P414" s="1"/>
  <c r="Z1104"/>
  <c r="Z1103" s="1"/>
  <c r="Z1102" s="1"/>
  <c r="Y167"/>
  <c r="Y166" s="1"/>
  <c r="Y165" s="1"/>
  <c r="Y164" s="1"/>
  <c r="AF1074"/>
  <c r="AF1073" s="1"/>
  <c r="AF1072" s="1"/>
  <c r="AF1071" s="1"/>
  <c r="AF1057" s="1"/>
  <c r="AF1056" s="1"/>
  <c r="AF1047" s="1"/>
  <c r="Z1073"/>
  <c r="Z1072" s="1"/>
  <c r="Z1071" s="1"/>
  <c r="Z1057" s="1"/>
  <c r="Z1056" s="1"/>
  <c r="Y162"/>
  <c r="G298"/>
  <c r="AF1264"/>
  <c r="AF1255" s="1"/>
  <c r="AF1231" s="1"/>
  <c r="AF1220" s="1"/>
  <c r="AF1191" s="1"/>
  <c r="V121"/>
  <c r="V120" s="1"/>
  <c r="V118" s="1"/>
  <c r="V122"/>
  <c r="B318"/>
  <c r="B327"/>
  <c r="AF534"/>
  <c r="AE458"/>
  <c r="AD886"/>
  <c r="AC76"/>
  <c r="AC75" s="1"/>
  <c r="AC66" s="1"/>
  <c r="AB13"/>
  <c r="AB886"/>
  <c r="X886"/>
  <c r="Q766"/>
  <c r="U298"/>
  <c r="J118"/>
  <c r="Q456"/>
  <c r="Q414" s="1"/>
  <c r="Y145"/>
  <c r="S144"/>
  <c r="S141" s="1"/>
  <c r="S140" s="1"/>
  <c r="S139" s="1"/>
  <c r="S138" s="1"/>
  <c r="AD121"/>
  <c r="AD120" s="1"/>
  <c r="AD118" s="1"/>
  <c r="AD122"/>
  <c r="AB121"/>
  <c r="AB120" s="1"/>
  <c r="AB118" s="1"/>
  <c r="AB122"/>
  <c r="AF457"/>
  <c r="AE1047"/>
  <c r="AC886"/>
  <c r="AA690"/>
  <c r="O534"/>
  <c r="Q886"/>
  <c r="N298"/>
  <c r="G534"/>
  <c r="N534"/>
  <c r="AB810"/>
  <c r="AF886"/>
  <c r="AB534"/>
  <c r="AA1231"/>
  <c r="AA1220" s="1"/>
  <c r="V1231"/>
  <c r="V1220" s="1"/>
  <c r="V1191" s="1"/>
  <c r="R1191"/>
  <c r="N1191"/>
  <c r="T886"/>
  <c r="H1047"/>
  <c r="V457"/>
  <c r="V456" s="1"/>
  <c r="V414" s="1"/>
  <c r="AF13"/>
  <c r="AE13"/>
  <c r="AE1255"/>
  <c r="AA886"/>
  <c r="AA298"/>
  <c r="W1047"/>
  <c r="Z534"/>
  <c r="U456"/>
  <c r="U414" s="1"/>
  <c r="W1231"/>
  <c r="W1220" s="1"/>
  <c r="W1191" s="1"/>
  <c r="Q298"/>
  <c r="O1057"/>
  <c r="O1056" s="1"/>
  <c r="O1047" s="1"/>
  <c r="R810"/>
  <c r="M1191"/>
  <c r="N886"/>
  <c r="S118"/>
  <c r="H810"/>
  <c r="R330"/>
  <c r="R324" s="1"/>
  <c r="R298" s="1"/>
  <c r="R766"/>
  <c r="AF690"/>
  <c r="T534"/>
  <c r="AE121"/>
  <c r="AE120" s="1"/>
  <c r="AE122"/>
  <c r="O121"/>
  <c r="O120" s="1"/>
  <c r="O118" s="1"/>
  <c r="O1358" s="1"/>
  <c r="O122"/>
  <c r="B434"/>
  <c r="B439"/>
  <c r="B424"/>
  <c r="B87"/>
  <c r="B89" s="1"/>
  <c r="B91" s="1"/>
  <c r="B93" s="1"/>
  <c r="B95" s="1"/>
  <c r="B97" s="1"/>
  <c r="B99" s="1"/>
  <c r="B101" s="1"/>
  <c r="B103" s="1"/>
  <c r="B105" s="1"/>
  <c r="B107" s="1"/>
  <c r="B81"/>
  <c r="B83" s="1"/>
  <c r="B80"/>
  <c r="AF330"/>
  <c r="AF324" s="1"/>
  <c r="AF298" s="1"/>
  <c r="AF810"/>
  <c r="AE233"/>
  <c r="AD330"/>
  <c r="AD324" s="1"/>
  <c r="AC1231"/>
  <c r="AC1220" s="1"/>
  <c r="AA414"/>
  <c r="AC810"/>
  <c r="AA810"/>
  <c r="AE330"/>
  <c r="AE324" s="1"/>
  <c r="AE298" s="1"/>
  <c r="AB1047"/>
  <c r="AE977"/>
  <c r="AE961" s="1"/>
  <c r="AE886" s="1"/>
  <c r="AE1310"/>
  <c r="AD414"/>
  <c r="AB414"/>
  <c r="AC1191"/>
  <c r="Y1231"/>
  <c r="Y1220" s="1"/>
  <c r="Y1191" s="1"/>
  <c r="Q1191"/>
  <c r="S810"/>
  <c r="H298"/>
  <c r="H1358" s="1"/>
  <c r="H534"/>
  <c r="I118"/>
  <c r="I1358" s="1"/>
  <c r="B59"/>
  <c r="B62" s="1"/>
  <c r="B63" s="1"/>
  <c r="B57"/>
  <c r="B60" s="1"/>
  <c r="B466"/>
  <c r="B467" s="1"/>
  <c r="B468" s="1"/>
  <c r="B469" s="1"/>
  <c r="B470" s="1"/>
  <c r="B471" s="1"/>
  <c r="B472" s="1"/>
  <c r="B473" s="1"/>
  <c r="B474" s="1"/>
  <c r="B465"/>
  <c r="AD298"/>
  <c r="AC690"/>
  <c r="J1358"/>
  <c r="U121"/>
  <c r="U120" s="1"/>
  <c r="U118" s="1"/>
  <c r="U122"/>
  <c r="M121"/>
  <c r="M120" s="1"/>
  <c r="M118" s="1"/>
  <c r="M122"/>
  <c r="B23"/>
  <c r="B24"/>
  <c r="B25" s="1"/>
  <c r="B26" s="1"/>
  <c r="AE476"/>
  <c r="AE457" s="1"/>
  <c r="AE456" s="1"/>
  <c r="AE414" s="1"/>
  <c r="AD534"/>
  <c r="AD1191"/>
  <c r="AC298"/>
  <c r="AC534"/>
  <c r="Z1191"/>
  <c r="AA534"/>
  <c r="AB1191"/>
  <c r="Y886"/>
  <c r="K1358"/>
  <c r="X121"/>
  <c r="X120" s="1"/>
  <c r="X118" s="1"/>
  <c r="X122"/>
  <c r="B544"/>
  <c r="B545" s="1"/>
  <c r="B546" s="1"/>
  <c r="B547"/>
  <c r="AF76"/>
  <c r="AF75" s="1"/>
  <c r="AF66" s="1"/>
  <c r="AF456"/>
  <c r="AF414" s="1"/>
  <c r="AE1240"/>
  <c r="AE1231" s="1"/>
  <c r="AE1220" s="1"/>
  <c r="AE1191" s="1"/>
  <c r="AD810"/>
  <c r="AC414"/>
  <c r="AA1191"/>
  <c r="Z886"/>
  <c r="V1310"/>
  <c r="U534"/>
  <c r="X534"/>
  <c r="P13"/>
  <c r="P1358" s="1"/>
  <c r="Q534"/>
  <c r="R534"/>
  <c r="T1191"/>
  <c r="R118"/>
  <c r="R1358" s="1"/>
  <c r="T298"/>
  <c r="G810"/>
  <c r="G1358" s="1"/>
  <c r="Z414"/>
  <c r="W1358" l="1"/>
  <c r="M1358"/>
  <c r="N1358"/>
  <c r="Z1047"/>
  <c r="Z1358" s="1"/>
  <c r="L1358"/>
  <c r="V1358"/>
  <c r="T1358"/>
  <c r="X1358"/>
  <c r="AB1358"/>
  <c r="Y541"/>
  <c r="S540"/>
  <c r="S539" s="1"/>
  <c r="S538" s="1"/>
  <c r="S537" s="1"/>
  <c r="S536" s="1"/>
  <c r="S534" s="1"/>
  <c r="S1358" s="1"/>
  <c r="AE145"/>
  <c r="AE144" s="1"/>
  <c r="AE141" s="1"/>
  <c r="AE140" s="1"/>
  <c r="AE139" s="1"/>
  <c r="AE138" s="1"/>
  <c r="AE118" s="1"/>
  <c r="Y144"/>
  <c r="Y141" s="1"/>
  <c r="Y140" s="1"/>
  <c r="Y139" s="1"/>
  <c r="Y138" s="1"/>
  <c r="Y118" s="1"/>
  <c r="U1358"/>
  <c r="Q1358"/>
  <c r="AD1358"/>
  <c r="B328"/>
  <c r="B324"/>
  <c r="B329" s="1"/>
  <c r="B319"/>
  <c r="B320" s="1"/>
  <c r="B321" s="1"/>
  <c r="B322" s="1"/>
  <c r="AA1358"/>
  <c r="B440"/>
  <c r="B441" s="1"/>
  <c r="B442" s="1"/>
  <c r="B443" s="1"/>
  <c r="B435"/>
  <c r="B436" s="1"/>
  <c r="B437" s="1"/>
  <c r="B438" s="1"/>
  <c r="B425"/>
  <c r="B426" s="1"/>
  <c r="B427" s="1"/>
  <c r="B428" s="1"/>
  <c r="B429" s="1"/>
  <c r="B430" s="1"/>
  <c r="B431" s="1"/>
  <c r="B432" s="1"/>
  <c r="B433" s="1"/>
  <c r="B476"/>
  <c r="B475"/>
  <c r="B477" s="1"/>
  <c r="AF1358"/>
  <c r="AC1358"/>
  <c r="B82"/>
  <c r="B84" s="1"/>
  <c r="B88"/>
  <c r="B90" s="1"/>
  <c r="B92" s="1"/>
  <c r="B94" s="1"/>
  <c r="B96" s="1"/>
  <c r="B98" s="1"/>
  <c r="B100" s="1"/>
  <c r="B102" s="1"/>
  <c r="B104" s="1"/>
  <c r="B106" s="1"/>
  <c r="B108" s="1"/>
  <c r="AE541" l="1"/>
  <c r="AE540" s="1"/>
  <c r="AE539" s="1"/>
  <c r="AE538" s="1"/>
  <c r="AE537" s="1"/>
  <c r="AE536" s="1"/>
  <c r="AE534" s="1"/>
  <c r="AE1358" s="1"/>
  <c r="Y540"/>
  <c r="Y539" s="1"/>
  <c r="Y538" s="1"/>
  <c r="Y537" s="1"/>
  <c r="Y536" s="1"/>
  <c r="Y534" s="1"/>
  <c r="Y1358" s="1"/>
  <c r="B478"/>
  <c r="B480"/>
  <c r="B481" s="1"/>
  <c r="B482" s="1"/>
  <c r="B484" l="1"/>
  <c r="B485" s="1"/>
  <c r="B486" s="1"/>
  <c r="B487" s="1"/>
  <c r="B488" s="1"/>
  <c r="B489" s="1"/>
  <c r="B490" s="1"/>
  <c r="B491" s="1"/>
  <c r="B492" s="1"/>
  <c r="B493" s="1"/>
  <c r="B483"/>
  <c r="B494" l="1"/>
  <c r="B495" s="1"/>
  <c r="B496" s="1"/>
  <c r="B497" s="1"/>
  <c r="B498"/>
  <c r="B503" l="1"/>
  <c r="B504" s="1"/>
  <c r="B505" s="1"/>
  <c r="B506" s="1"/>
  <c r="B507" s="1"/>
  <c r="B499"/>
  <c r="B500" s="1"/>
  <c r="B508" l="1"/>
  <c r="B501"/>
  <c r="B502" l="1"/>
  <c r="B509"/>
  <c r="B510" s="1"/>
  <c r="B511" s="1"/>
  <c r="B512" s="1"/>
  <c r="B513" s="1"/>
</calcChain>
</file>

<file path=xl/sharedStrings.xml><?xml version="1.0" encoding="utf-8"?>
<sst xmlns="http://schemas.openxmlformats.org/spreadsheetml/2006/main" count="5934" uniqueCount="703">
  <si>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</si>
  <si>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</si>
  <si>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</si>
  <si>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</si>
  <si>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</si>
  <si>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</si>
  <si>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Общее образование</t>
  </si>
  <si>
    <t>07</t>
  </si>
  <si>
    <t>02</t>
  </si>
  <si>
    <t>Муниципальная программа «Культура Тольятти (2014-2018гг.)»</t>
  </si>
  <si>
    <t>Финансовое обеспечение деятельности бюджетных и автономных 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</si>
  <si>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</si>
  <si>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</si>
  <si>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</si>
  <si>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</si>
  <si>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</si>
  <si>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Мероприятия в сфере дополнительного образования</t>
  </si>
  <si>
    <t>06</t>
  </si>
  <si>
    <t>Образовательные организации высшего образования</t>
  </si>
  <si>
    <t>Мероприятия в сфере высшего образования</t>
  </si>
  <si>
    <t>Культура</t>
  </si>
  <si>
    <t>08</t>
  </si>
  <si>
    <t>01</t>
  </si>
  <si>
    <t>Дворцы, дома и другие учреждения культуры</t>
  </si>
  <si>
    <t>Субсидии автономным учреждениям</t>
  </si>
  <si>
    <t>Музеи</t>
  </si>
  <si>
    <t>Библиотеки</t>
  </si>
  <si>
    <t>Театры, концертные и другие организации исполнительских искусств</t>
  </si>
  <si>
    <t>Другие вопросы в области культуры, кинематографии</t>
  </si>
  <si>
    <t>04</t>
  </si>
  <si>
    <t>Мероприятия на обеспечение деятельности органов местного самоуправления в сфере культуры</t>
  </si>
  <si>
    <t>200</t>
  </si>
  <si>
    <t>Другие вопросы в области социальной политики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</si>
  <si>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</si>
  <si>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</si>
  <si>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</si>
  <si>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</si>
  <si>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</si>
  <si>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</si>
  <si>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010 00 00000</t>
  </si>
  <si>
    <t>010 00 02000</t>
  </si>
  <si>
    <t>010 00 02280</t>
  </si>
  <si>
    <t>010 00 04000</t>
  </si>
  <si>
    <t>010 00 04280</t>
  </si>
  <si>
    <t>010 00 02250</t>
  </si>
  <si>
    <t>010 00 04250</t>
  </si>
  <si>
    <t>010 00 02210</t>
  </si>
  <si>
    <t>010 00 02220</t>
  </si>
  <si>
    <t>010 00 02230</t>
  </si>
  <si>
    <t>010 00 02240</t>
  </si>
  <si>
    <t>010 00 04210</t>
  </si>
  <si>
    <t>010 00 04220</t>
  </si>
  <si>
    <t>010 00 04230</t>
  </si>
  <si>
    <t>010 00 04240</t>
  </si>
  <si>
    <t>010 00 04510</t>
  </si>
  <si>
    <t>040 00 00000</t>
  </si>
  <si>
    <t>040 00 04000</t>
  </si>
  <si>
    <t>040 00 04280</t>
  </si>
  <si>
    <t>Всего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</si>
  <si>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</si>
  <si>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</si>
  <si>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</si>
  <si>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</si>
  <si>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</si>
  <si>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</si>
  <si>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</si>
  <si>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</si>
  <si>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</si>
  <si>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Уплата налогов, сборов и иных платежей</t>
  </si>
  <si>
    <t>850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</si>
  <si>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</si>
  <si>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</si>
  <si>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</si>
  <si>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</si>
  <si>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</si>
  <si>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Другие вопросы в области национальной экономики</t>
  </si>
  <si>
    <t>12</t>
  </si>
  <si>
    <t>Финансовое обеспечение деятельности бюджетных и автономных учреждений</t>
  </si>
  <si>
    <t>Дума городского округа Тольятти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</si>
  <si>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</si>
  <si>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</si>
  <si>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</si>
  <si>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990 00 11000</t>
  </si>
  <si>
    <t>Председатель представительного органа муниципального образования</t>
  </si>
  <si>
    <t>990 00 11020</t>
  </si>
  <si>
    <t>100</t>
  </si>
  <si>
    <t>Расходы на выплаты персоналу государственных (муниципальных) органов</t>
  </si>
  <si>
    <t>120</t>
  </si>
  <si>
    <t>Депутаты представительного органа муниципального образования</t>
  </si>
  <si>
    <t>990 00 11030</t>
  </si>
  <si>
    <t>Центральный аппарат</t>
  </si>
  <si>
    <t>990 00 11040</t>
  </si>
  <si>
    <t xml:space="preserve">Уплата налогов, сборов и иных платежей                  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</si>
  <si>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</si>
  <si>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Мероприятия, направленные на развитие муниципальной службы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</si>
  <si>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</si>
  <si>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</si>
  <si>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</si>
  <si>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170 00 00000</t>
  </si>
  <si>
    <t>170 00 04000</t>
  </si>
  <si>
    <t>170 00 04040</t>
  </si>
  <si>
    <t>Социальное обеспечение и иные выплаты населению</t>
  </si>
  <si>
    <t>300</t>
  </si>
  <si>
    <t>Иные выплаты населению</t>
  </si>
  <si>
    <t>360</t>
  </si>
  <si>
    <t>Финансовое обеспечение деятельности казенных  учреждений</t>
  </si>
  <si>
    <t>Учреждения, осуществляющие деятельность в сфере общегосударственного управления</t>
  </si>
  <si>
    <t>Расходы на выплаты персоналу казенных учреждений</t>
  </si>
  <si>
    <t>110</t>
  </si>
  <si>
    <t>Учреждения, осуществляющие деятельность в сфере обеспечения хозяйственного обслуживания</t>
  </si>
  <si>
    <t>Муниципальная программа «Создание условий для развития туризма на территории городского округа Тольятти на 2014-2020гг.»</t>
  </si>
  <si>
    <t>260 00 00000</t>
  </si>
  <si>
    <t>260 00 04000</t>
  </si>
  <si>
    <t>Мероприятия в сфере национальной экономики</t>
  </si>
  <si>
    <t>260 00 04070</t>
  </si>
  <si>
    <t>Другие вопросы в области средств массовой информации</t>
  </si>
  <si>
    <t xml:space="preserve">Учреждения, осуществляющие деятельность в сфере средств массовой информации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</si>
  <si>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</si>
  <si>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</si>
  <si>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</si>
  <si>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</si>
  <si>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Финансовое обеспечение деятельности казенных учреждений</t>
  </si>
  <si>
    <t xml:space="preserve">090 00 12000 </t>
  </si>
  <si>
    <t>Учреждения, осуществляющие деятельность в сфере защиты населения и территории от последствий чрезвычайных ситуаций природного и техногенного характера, гражданской обороны</t>
  </si>
  <si>
    <t>090 00 12140</t>
  </si>
  <si>
    <t>Обеспечение пожарной безопасности</t>
  </si>
  <si>
    <t>280 00 00000</t>
  </si>
  <si>
    <t xml:space="preserve">Субсидии некоммерческим организациям </t>
  </si>
  <si>
    <t>280 00 10000</t>
  </si>
  <si>
    <t>Субсидии социально ориентированным некоммерческим организациям - общественным объединениям пожарной охраны - путем предоставления субсидий на осуществление уставной деятельности по участию в профилактике и (или) тушении пожаров и проведении аварийно-спасательных работ на территории городского округа Тольятти</t>
  </si>
  <si>
    <t>280 00 10020</t>
  </si>
  <si>
    <t>Субсидии некоммерческим организациям (за исключением государственных (муниципальных) учреждений)</t>
  </si>
  <si>
    <t>630</t>
  </si>
  <si>
    <t>Другие вопросы в области национальной безопасности и правоохранительной деятельности</t>
  </si>
  <si>
    <t>14</t>
  </si>
  <si>
    <t>Мероприятия, осуществляемые учреждениями в сфере обеспечения национальной безопасности и правоохранительной деятельности</t>
  </si>
  <si>
    <t>160 00 00000</t>
  </si>
  <si>
    <t>160 00 04000</t>
  </si>
  <si>
    <t>160 00 04150</t>
  </si>
  <si>
    <t>Субсидии некоммерческим организациям</t>
  </si>
  <si>
    <t>160 00 10000</t>
  </si>
  <si>
    <t>160 00 10050</t>
  </si>
  <si>
    <t>160 00 12000</t>
  </si>
  <si>
    <t>Учреждения, осуществляющие деятельность в сфере национальной безопасности и правоохранительной деятельности</t>
  </si>
  <si>
    <t>160 00 12150</t>
  </si>
  <si>
    <t>Профессиональная подготовка, переподготовка и повышение квалификации</t>
  </si>
  <si>
    <t>05</t>
  </si>
  <si>
    <t>090 00 02000</t>
  </si>
  <si>
    <t>Учреждения, осуществляющие деятельность по повышению квалификации в сфере гражданской обороны и защиты населения от чрезвычайных ситуаций</t>
  </si>
  <si>
    <t>090 00 02160</t>
  </si>
  <si>
    <t>090 00 04000</t>
  </si>
  <si>
    <t>902</t>
  </si>
  <si>
    <t>Резервные фонды</t>
  </si>
  <si>
    <t>11</t>
  </si>
  <si>
    <t>Резервные средства</t>
  </si>
  <si>
    <t>Исполнение судебных актов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</si>
  <si>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</si>
  <si>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Обслуживание государственного внутреннего и муниципального долга</t>
  </si>
  <si>
    <t>Процентные платежи по муниципальным долговым обязательствам</t>
  </si>
  <si>
    <t>990 00 13000</t>
  </si>
  <si>
    <t>Обслуживание государственного (муниципального) долга</t>
  </si>
  <si>
    <t>Обслуживание муниципального долга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</si>
  <si>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</si>
  <si>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Транспорт</t>
  </si>
  <si>
    <t>Мероприятия в сфере транспорта</t>
  </si>
  <si>
    <t>Жилищное хозяйство</t>
  </si>
  <si>
    <t>Мероприятия в области жилищного хозяйства</t>
  </si>
  <si>
    <t>Благоустройство</t>
  </si>
  <si>
    <t>Бюджетные инвестиции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</si>
  <si>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</si>
  <si>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</si>
  <si>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320</t>
  </si>
  <si>
    <t>150 00 00000</t>
  </si>
  <si>
    <t>152 00 00000</t>
  </si>
  <si>
    <t>152 00 04000</t>
  </si>
  <si>
    <t>Мероприятия в области застройки территорий</t>
  </si>
  <si>
    <t>Иные закупки товаров, работ и услуг для обеспечения государственных (муниципальных нужд)</t>
  </si>
  <si>
    <t xml:space="preserve">12 </t>
  </si>
  <si>
    <t>Учреждения, осуществляющие деятельность в сфере градостроительной деятельности</t>
  </si>
  <si>
    <t>990 00 04100</t>
  </si>
  <si>
    <t>Капитальные вложения в объекты государственной (муниципальной) собственности</t>
  </si>
  <si>
    <t>400</t>
  </si>
  <si>
    <t>410</t>
  </si>
  <si>
    <t>990 00 04130</t>
  </si>
  <si>
    <t>Дошкольное образование</t>
  </si>
  <si>
    <t>070 00 00000</t>
  </si>
  <si>
    <t>070 00 04000</t>
  </si>
  <si>
    <t>070 00 04100</t>
  </si>
  <si>
    <t>Муниципальная программа организации работы с детьми и молодежью в городском округе Тольятти «Молодежь Тольятти» на 2014-2020гг.</t>
  </si>
  <si>
    <t>030 00 00000</t>
  </si>
  <si>
    <t>Мероприятия в области молодежной политики</t>
  </si>
  <si>
    <t>030 00 02000</t>
  </si>
  <si>
    <t>Организации, осуществляющие обеспечение деятельности в области молодежной политики</t>
  </si>
  <si>
    <t>030 00 02350</t>
  </si>
  <si>
    <t>030 00 04000</t>
  </si>
  <si>
    <t>030 00 04350</t>
  </si>
  <si>
    <t>070 00 02000</t>
  </si>
  <si>
    <t>Дошкольные образовательные организации</t>
  </si>
  <si>
    <t>070 00 02260</t>
  </si>
  <si>
    <t>Мероприятия в сфере дошкольного образования</t>
  </si>
  <si>
    <t>070 00 04260</t>
  </si>
  <si>
    <t>913</t>
  </si>
  <si>
    <t>070 00 10000</t>
  </si>
  <si>
    <t>Субсидии некоммерческим организациям в сфере дошкольного образования</t>
  </si>
  <si>
    <t>070 00 10260</t>
  </si>
  <si>
    <t>Общеобразовательные организации</t>
  </si>
  <si>
    <t>070 00 02270</t>
  </si>
  <si>
    <t>070 00 02280</t>
  </si>
  <si>
    <t>Мероприятия в общеобразовательных организациях</t>
  </si>
  <si>
    <t>070 00 04270</t>
  </si>
  <si>
    <t>070 00 04280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</si>
  <si>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</si>
  <si>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070 00 06000</t>
  </si>
  <si>
    <t>Субсидии юридическим лицам в сфере общего образования</t>
  </si>
  <si>
    <t>070 00 06270</t>
  </si>
  <si>
    <t>Другие вопросы в области образования</t>
  </si>
  <si>
    <t>Организации, осуществляющие обеспечение образовательной деятельности</t>
  </si>
  <si>
    <t>070 00 02300</t>
  </si>
  <si>
    <t>Мероприятия в организациях, осуществляющих обеспечение образовательной деятельности</t>
  </si>
  <si>
    <t>070 00 04300</t>
  </si>
  <si>
    <t>070 00 12000</t>
  </si>
  <si>
    <t>070 00 12300</t>
  </si>
  <si>
    <t>050 00 00000</t>
  </si>
  <si>
    <t>050 00 04000</t>
  </si>
  <si>
    <t>050 00 04270</t>
  </si>
  <si>
    <t>050 00 06000</t>
  </si>
  <si>
    <t>050 00 06270</t>
  </si>
  <si>
    <t>917</t>
  </si>
  <si>
    <t>020 00 00000</t>
  </si>
  <si>
    <t>020 00 02000</t>
  </si>
  <si>
    <t>020 00 02280</t>
  </si>
  <si>
    <t>020 00 04000</t>
  </si>
  <si>
    <t>020 00 04280</t>
  </si>
  <si>
    <t>Физическая культура</t>
  </si>
  <si>
    <t>Учреждения, осуществляющие деятельность в области физической культуры и спорта</t>
  </si>
  <si>
    <t>020 00 02360</t>
  </si>
  <si>
    <t>Мероприятия в области физической культуры и спорта</t>
  </si>
  <si>
    <t>020 00 04360</t>
  </si>
  <si>
    <t>Мероприятия на обеспечение деятельности органов местного самоуправления в области физической культуры и спорта</t>
  </si>
  <si>
    <t>Субсидии некоммерческим организациям в области физической культуры и спорта</t>
  </si>
  <si>
    <t>280 00 10360</t>
  </si>
  <si>
    <t>Субсидии некоммерческим организациям (за исключением государственных (муниципальных) учреждений</t>
  </si>
  <si>
    <t>Массовый спорт</t>
  </si>
  <si>
    <t>Закупка товаров, работ и услуг для обеспечения государственных (муниципальных) нужд</t>
  </si>
  <si>
    <t>Единовременное пособие на первоочередные нужды</t>
  </si>
  <si>
    <t>Единовременное пособие в связи с принятием ребенка на воспитание в приемную семью, на патронатное воспитание</t>
  </si>
  <si>
    <t>Ежемесячное пособие на содержание ребенка, переданного на воспитание в приемную семью, на патронатное воспитание</t>
  </si>
  <si>
    <t>Мероприятия в сфере социального обслуживания населения</t>
  </si>
  <si>
    <t>280 00 12000</t>
  </si>
  <si>
    <t>Учреждения, обеспечивающие  поддержку некоммерческих организаций</t>
  </si>
  <si>
    <t>280 00 12380</t>
  </si>
  <si>
    <t>Мероприятия в области социальной политики</t>
  </si>
  <si>
    <t>050 00 04370</t>
  </si>
  <si>
    <t>810</t>
  </si>
  <si>
    <t xml:space="preserve">Субсидии некоммерческим организациям, не являющимся государственными (муниципальными) учреждениями, на осуществление уставной деятельности </t>
  </si>
  <si>
    <t>921</t>
  </si>
  <si>
    <t>110 00 02000</t>
  </si>
  <si>
    <t>Учреждения, обеспечивающие предоставление государственных и муниципальных услуг</t>
  </si>
  <si>
    <t>110 00 02470</t>
  </si>
  <si>
    <t>Мероприятия в учреждениях, обеспечивающих предоставление государственных и муниципальных услуг</t>
  </si>
  <si>
    <t>110 00 04470</t>
  </si>
  <si>
    <t>Связь и информатика</t>
  </si>
  <si>
    <t>Учреждения, осуществляющие деятельность в сфере связи и информатики</t>
  </si>
  <si>
    <t>110 00 02480</t>
  </si>
  <si>
    <t>Пенсионное обеспечение</t>
  </si>
  <si>
    <t>Доплаты к пенсиям, дополнительное пенсионное обеспечение</t>
  </si>
  <si>
    <t>Выплаты отдельным категориям граждан</t>
  </si>
  <si>
    <t>050 00 09000</t>
  </si>
  <si>
    <t>Ежемесячные  денежные выплаты на питание детям-инвалидам</t>
  </si>
  <si>
    <t>050 00 09010</t>
  </si>
  <si>
    <t>Публичные нормативные социальные выплаты гражданам</t>
  </si>
  <si>
    <t>310</t>
  </si>
  <si>
    <t>Ежемесячные денежные выплаты спортсменам высокого класса, тренерам, подготовившим спортсменов высокого класса, бывшим работникам физкультурно-спортивных организаций</t>
  </si>
  <si>
    <t>050 00 09020</t>
  </si>
  <si>
    <t>Компенсационные денежные выплаты части родительской платы за присмотр и уход за детьми в муниципальных образовательных учреждениях городского округа Тольятти</t>
  </si>
  <si>
    <t>050 00 09030</t>
  </si>
  <si>
    <t>050 00 09050</t>
  </si>
  <si>
    <t>Единовременная денежная выплата ко дню воинской славы России - Дню Победы советского народа  в Великой Отечественной войне 1941-1945 годов (9 мая)</t>
  </si>
  <si>
    <t>050 00 09060</t>
  </si>
  <si>
    <t>Единовременная денежная выплата ко Дню памяти жертв политических репрессий (30 октября)</t>
  </si>
  <si>
    <t>050 00 09070</t>
  </si>
  <si>
    <t>Единовременная денежная выплата к памятной дате России -  Дню Героев Отечества (9 декабря)</t>
  </si>
  <si>
    <t>050 00 09080</t>
  </si>
  <si>
    <t>Денежные выплаты на оплату социальных услуг, предоставляемых на условиях оплаты отдельным категориям граждан</t>
  </si>
  <si>
    <t>050 00 09100</t>
  </si>
  <si>
    <t xml:space="preserve">Ежемесячные денежные выплаты Почетным гражданам городского округа Тольятти </t>
  </si>
  <si>
    <t>050 00 09110</t>
  </si>
  <si>
    <t>Ежемесячные денежные выплаты в случае смерти (гибели) Почетных граждан городского округа Тольятти, пережившим их супругам и родителям, проживающим совместно с Почетным гражданином городского округа на день  его смерти</t>
  </si>
  <si>
    <t>050 00 09120</t>
  </si>
  <si>
    <t xml:space="preserve">Единовременные денежные  выплаты на оплату оздоровительных услуг Почетным гражданам городского округа Тольятти </t>
  </si>
  <si>
    <t>050 00 09130</t>
  </si>
  <si>
    <t>Единовременные компенсационные выплаты Почетным гражданам городского округа Тольятти на оплату платных медицинских услуг, оказываемых медицинскими учреждениями, участвующими в реализации программы государственных гарантий бесплатного оказания гражданам медицинской помощи и территориальной программы  государственных гарантий бесплатного оказания гражданам медицинской помощи, на иных условиях, чем предусмотрено указанными программами</t>
  </si>
  <si>
    <t>050 00 09140</t>
  </si>
  <si>
    <t xml:space="preserve">Компенсационные  выплаты  родственникам  умершего (погибшего) Почетного гражданина городского округа Тольятти  в случае осуществления ими изготовления и установки надгробного памятника  на могиле умершего (погибшего) Почетного гражданина городского округа Тольятти </t>
  </si>
  <si>
    <t>050 00 09150</t>
  </si>
  <si>
    <t xml:space="preserve">Ежемесячные пособия на содержание детей депутата, выборного должностного лица  органа местного самоуправления, муниципального служащего органа местного самоуправления городского округа Тольятти в случае его естественной смерти </t>
  </si>
  <si>
    <t>050 00 09170</t>
  </si>
  <si>
    <t xml:space="preserve">Выплата рентных платежей по договорам пожизненной ренты </t>
  </si>
  <si>
    <t>050 00 09190</t>
  </si>
  <si>
    <t>050 00 09220</t>
  </si>
  <si>
    <t>Единовременные денежные выплаты гражданам, находящимся в трудных жизненных ситуациях и чрезвычайных обстоятельствах</t>
  </si>
  <si>
    <t>050 00 09230</t>
  </si>
  <si>
    <t>Компенсационные выплаты  родственникам умершего (погибшего) Почетного гражданина городского округа Тольятти в случае осуществления ими погребения умершего (погибшего) Почетного гражданина городского округа Тольятти за счет собственных средств</t>
  </si>
  <si>
    <t>050 00 09240</t>
  </si>
  <si>
    <t>Ежемесячные денежные выплаты гражданам, являющимся родителями (законными представителями) ВИЧ-инфицированных - несовершеннолетних, рожденных от ВИЧ-инфицированных матерей</t>
  </si>
  <si>
    <t>050 00 09250</t>
  </si>
  <si>
    <t>Ежемесячные денежные выплаты гражданам, признанным инвалидами по причине – инвалидность с детства вследствие ранения (контузии, увечья),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Кавказа, отнесенных к зоне вооруженного конфликта</t>
  </si>
  <si>
    <t>050 00 09270</t>
  </si>
  <si>
    <t>Ежемесячные денежные выплаты гражданам, являющимся матерями погибших (умерших, пропавших без вести) двух и более военнослужащих, проходивших военную службу по призыву (по контракту), сотрудников органов внутренних дел, Государственной противопожарной службы, уголовно – исполнительной системы, в связи с выполнением задач в условиях вооруженного конфликта немеждународного характера в Чеченской Республике на непосредственно прилегающих к ней территориям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</si>
  <si>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050 00 09290</t>
  </si>
  <si>
    <t>Ежемесячные денежные выплаты на ребёнка одному из родителей, обучающемуся по очной форме обучения</t>
  </si>
  <si>
    <t>050 00 09310</t>
  </si>
  <si>
    <t>Ежемесячные денежные выплаты на приобретение льготных электронных проездных билетов</t>
  </si>
  <si>
    <t>050 00 09320</t>
  </si>
  <si>
    <t>Ежемесячные денежные выплаты к пенсии отдельным категориям граждан</t>
  </si>
  <si>
    <t>050 00 09330</t>
  </si>
  <si>
    <t>Дополнительные меры социальной поддержки для отдельных категорий граждан, проживающих в домах, лишённых статуса системы социального обслуживания населения, на оплату жилого помещения и коммунальных услуг</t>
  </si>
  <si>
    <t xml:space="preserve">300 </t>
  </si>
  <si>
    <t>920</t>
  </si>
  <si>
    <t>Лесное хозяйство</t>
  </si>
  <si>
    <t>Муниципальная программа «Охрана, защита и воспроизводство лесов, расположенных в границах городского округа Тольятти, на 2014-2018 годы»</t>
  </si>
  <si>
    <t>Мероприятия в области лесного хозяйства</t>
  </si>
  <si>
    <t>Дорожное хозяйство (дорожные фонды)</t>
  </si>
  <si>
    <t>Мероприятия в сфере дорожного хозяйства</t>
  </si>
  <si>
    <t/>
  </si>
  <si>
    <t>Муниципальная программа «Капитальный ремонт многоквартирных домов городского округа Тольятти на 2014-2018 годы»</t>
  </si>
  <si>
    <t>Муниципальная программа «Благоустройство территории городского округа Тольятти на 2015-2024 годы»</t>
  </si>
  <si>
    <t>Коммунальное хозяйство</t>
  </si>
  <si>
    <t>Мероприятия в области коммунального хозяйства</t>
  </si>
  <si>
    <t>Мероприятия в области благоустройства</t>
  </si>
  <si>
    <t>Другие вопросы в области жилищно-коммунального хозяйства</t>
  </si>
  <si>
    <t>Учреждения, осуществляющие деятельность по другим вопросам в области жилищно-коммунального хозяйства</t>
  </si>
  <si>
    <t>Мероприятия в учреждениях, осуществляющих деятельность по другим вопросам в области жилищно-коммунального хозяйства</t>
  </si>
  <si>
    <t>Сбор, удаление отходов и очистка сточных вод</t>
  </si>
  <si>
    <t>Мероприятия по сбору, удалению отходов и очистке сточных вод</t>
  </si>
  <si>
    <t>Другие вопросы в области охраны окружающей среды</t>
  </si>
  <si>
    <t>Мероприятия по другим вопросам в области охраны окружающей среды</t>
  </si>
  <si>
    <t>155 00 00000</t>
  </si>
  <si>
    <t>155 00 04000</t>
  </si>
  <si>
    <t>155 00 04090</t>
  </si>
  <si>
    <t>120 00 00000</t>
  </si>
  <si>
    <t>120 00 02000</t>
  </si>
  <si>
    <t>Учреждения, осуществляющие деятельность  в сфере национальной экономики</t>
  </si>
  <si>
    <t>120 00 02070</t>
  </si>
  <si>
    <t xml:space="preserve">Муниципальная программа «Развитие транспортной системы и дорожного хозяйства городского округа Тольятти на 2014-2020гг.» </t>
  </si>
  <si>
    <t xml:space="preserve">Подпрограмма «Развитие городского пассажирского транспорта в городском округе Тольятти на период 2014-2020гг.» </t>
  </si>
  <si>
    <t xml:space="preserve">04 </t>
  </si>
  <si>
    <t>Учреждения, осуществляющие деятельность в сфере дорожного хозяйства</t>
  </si>
  <si>
    <t>040 00 04180</t>
  </si>
  <si>
    <t>040 00 04130</t>
  </si>
  <si>
    <t>140 00 00000</t>
  </si>
  <si>
    <t>140 00 04000</t>
  </si>
  <si>
    <t>140 00 04130</t>
  </si>
  <si>
    <t>140 00 04410</t>
  </si>
  <si>
    <t>240 00 00000</t>
  </si>
  <si>
    <t>240 00 04000</t>
  </si>
  <si>
    <t>240 00 04420</t>
  </si>
  <si>
    <t>240 00 04440</t>
  </si>
  <si>
    <t>090 00 02430</t>
  </si>
  <si>
    <t>130 00 00000</t>
  </si>
  <si>
    <t>130 00 04000</t>
  </si>
  <si>
    <t>130 00 04420</t>
  </si>
  <si>
    <t>130 00 02000</t>
  </si>
  <si>
    <t>130 00 02430</t>
  </si>
  <si>
    <t>130 00 04430</t>
  </si>
  <si>
    <t xml:space="preserve">150 00 00000 </t>
  </si>
  <si>
    <t>152 00 04100</t>
  </si>
  <si>
    <t>152 00 04180</t>
  </si>
  <si>
    <t>154 00 00000</t>
  </si>
  <si>
    <t xml:space="preserve">154 00 04000 </t>
  </si>
  <si>
    <t xml:space="preserve">154 00 04180 </t>
  </si>
  <si>
    <t>154 00 12000</t>
  </si>
  <si>
    <t>154 00 12180</t>
  </si>
  <si>
    <t>155 00 06000</t>
  </si>
  <si>
    <t>155 00 06520</t>
  </si>
  <si>
    <t>155 00 06530</t>
  </si>
  <si>
    <t>155 00 06540</t>
  </si>
  <si>
    <t>155 00 06550</t>
  </si>
  <si>
    <t>230 00 00000</t>
  </si>
  <si>
    <t>230 00 04000</t>
  </si>
  <si>
    <t>230 00 04390</t>
  </si>
  <si>
    <t>230 00 02430</t>
  </si>
  <si>
    <t>230 00 02000</t>
  </si>
  <si>
    <t>290 00 00000</t>
  </si>
  <si>
    <t>290 00 04000</t>
  </si>
  <si>
    <t>290 00 04130</t>
  </si>
  <si>
    <t>290 00 04410</t>
  </si>
  <si>
    <t xml:space="preserve">990 00 00000 </t>
  </si>
  <si>
    <t>990 00 04410</t>
  </si>
  <si>
    <t>990 00 04420</t>
  </si>
  <si>
    <t>990 00 07000</t>
  </si>
  <si>
    <t>990 00 07090</t>
  </si>
  <si>
    <t>050 00 09180</t>
  </si>
  <si>
    <t>320 00 00000</t>
  </si>
  <si>
    <t>320 00 04000</t>
  </si>
  <si>
    <t>320 00 04420</t>
  </si>
  <si>
    <t>330 00 00000</t>
  </si>
  <si>
    <t>330 00 04000</t>
  </si>
  <si>
    <t>320 00 02000</t>
  </si>
  <si>
    <t>320 00 02430</t>
  </si>
  <si>
    <t>Стимулирующие субсидии на решение вопросов местного значения</t>
  </si>
  <si>
    <t>Стимулирующие субсидии в рамках муниципальных программ и непрограммных направлений деятельности</t>
  </si>
  <si>
    <t>320 00 04410</t>
  </si>
  <si>
    <t>010 00 72000</t>
  </si>
  <si>
    <t>070 00 72000</t>
  </si>
  <si>
    <t>020 00 04600</t>
  </si>
  <si>
    <t>ИТОГО РАСХОДОВ</t>
  </si>
  <si>
    <t>Сумма (тыс.руб.)</t>
  </si>
  <si>
    <t xml:space="preserve">к  решению Думы </t>
  </si>
  <si>
    <t>020 00 72000</t>
  </si>
  <si>
    <t>Единовременная денежная выплата  к памятной дате России -  Дню участников ликвидации последствий радиационных аварий и катастроф и памяти жертв этих аварий и катастроф (26 апреля)</t>
  </si>
  <si>
    <t>Единовременное пособие одному из родителей  в связи с рождением ребенка в День исторического рождения города (20 июня)</t>
  </si>
  <si>
    <t>330 00 04420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</si>
  <si>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</si>
  <si>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010 00 06500</t>
  </si>
  <si>
    <t>010 00 06000</t>
  </si>
  <si>
    <t>Субсидии юридическим лицам в сфере культуры</t>
  </si>
  <si>
    <t>155 00 06560</t>
  </si>
  <si>
    <t>Иные закупки товаров, работ и услуг для обеспечения
государственных (муниципальных) нужд</t>
  </si>
  <si>
    <t>060 00 00000</t>
  </si>
  <si>
    <t>060 00 04000</t>
  </si>
  <si>
    <t>060 00 04150</t>
  </si>
  <si>
    <t>010 00 72002</t>
  </si>
  <si>
    <t>070 00 72002</t>
  </si>
  <si>
    <t>020 00 72002</t>
  </si>
  <si>
    <t>Субсидии на возмещение затрат от перевозки пассажиров на нерентабельных рейсах по муниципальным маршрутам регулярных перевозок</t>
  </si>
  <si>
    <t>990 00 04610</t>
  </si>
  <si>
    <t>Мероприятия в сфере градостроительства</t>
  </si>
  <si>
    <t xml:space="preserve">Субсидии на возмещение недополученных доходов при осуществлении регулярных перевозок льготных категорий граждан по муниципальным маршрутам по льготному электронному проездному билету </t>
  </si>
  <si>
    <t>010 00 02200</t>
  </si>
  <si>
    <t>010 00 04200</t>
  </si>
  <si>
    <t>Парковые комплексы</t>
  </si>
  <si>
    <t>Муниципальная программа «Развитие физической культуры и спорта в городском округе Тольятти на 2017-2021 годы»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</si>
  <si>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</si>
  <si>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Муниципальная программа «Противодействие коррупции в городском округе Тольятти на 2017-2021 годы»</t>
  </si>
  <si>
    <t>Муниципальная программа «Развитие органов местного самоуправления городского округа Тольятти на 2017-2022 годы»</t>
  </si>
  <si>
    <t>Муниципальная программа «Охрана окружающей среды на территории городского округа Тольятти на 2017-2021 годы»</t>
  </si>
  <si>
    <t>090 00 04280</t>
  </si>
  <si>
    <t xml:space="preserve">090 00 04280 </t>
  </si>
  <si>
    <t>090 00 04150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</si>
  <si>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</si>
  <si>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Дополнительное образование детей</t>
  </si>
  <si>
    <t>040 00 04240</t>
  </si>
  <si>
    <t>901</t>
  </si>
  <si>
    <t>221 00 04000</t>
  </si>
  <si>
    <t>221 00 04050</t>
  </si>
  <si>
    <t>221 00 00000</t>
  </si>
  <si>
    <t>914</t>
  </si>
  <si>
    <t xml:space="preserve">Муниципальная программа «Развитие инфраструктуры градостроительной деятельности городского округа Тольятти на 2017-2022 годы» </t>
  </si>
  <si>
    <t>100 00 00000</t>
  </si>
  <si>
    <t>100 00 04000</t>
  </si>
  <si>
    <t>100 00 04310</t>
  </si>
  <si>
    <t>Молодежная политика</t>
  </si>
  <si>
    <t>909</t>
  </si>
  <si>
    <t>Подпрограмма «Развитие муниципальной службы в городском округе Тольятти на 2017-2022 годы»</t>
  </si>
  <si>
    <t>Муниципальная программа «Профилактика терроризма, экстремизма и иных правонарушений на территории городского округа Тольятти на 2017-2019 годы»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</si>
  <si>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</si>
  <si>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Муниципальная программа мер по профилактике наркомании населения городского округа Тольятти на 2016-2018 годы</t>
  </si>
  <si>
    <t>Муниципальная программа «Развитие системы образования городского округа Тольятти на 2017-2020 гг.»</t>
  </si>
  <si>
    <t>Расходы на выплаты персоналу казенных  учреждений</t>
  </si>
  <si>
    <t>990 00 04060</t>
  </si>
  <si>
    <t>900</t>
  </si>
  <si>
    <t>151 00 00000</t>
  </si>
  <si>
    <t>151 00 04000</t>
  </si>
  <si>
    <t>151 00 04180</t>
  </si>
  <si>
    <t>151 00 04420</t>
  </si>
  <si>
    <t>120 00 04000</t>
  </si>
  <si>
    <t>120 00 04070</t>
  </si>
  <si>
    <t>Субсидии некоммерческим организациям, не являющимся  государственными (муниципальными)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</si>
  <si>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 xml:space="preserve">280 00 10370 </t>
  </si>
  <si>
    <t xml:space="preserve">Подпрограмма «Содержание улично-дорожной сети городского округа Тольятти на  2014-2020гг.» </t>
  </si>
  <si>
    <t>010 00 04100</t>
  </si>
  <si>
    <t>270 00 00000</t>
  </si>
  <si>
    <t>270 00 04000</t>
  </si>
  <si>
    <t>270 00 04040</t>
  </si>
  <si>
    <t>Муниципальная программа «Развитие потребительского рынка в городском округе Тольятти на 2017-2021 годы»</t>
  </si>
  <si>
    <t>Строительство объектов дошкольного образования</t>
  </si>
  <si>
    <t>070 00 S3390</t>
  </si>
  <si>
    <t xml:space="preserve"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речным транспортом на городской паромной переправе «Микрорайон Шлюзовой – полуостров Копылово» </t>
  </si>
  <si>
    <t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по межмуниципальным маршрутам на садово-дачные массивы автомобильным транспортом</t>
  </si>
  <si>
    <t>Субсидии на возмещение недополученных доходов от перевозки пассажиров и  багажа по муниципальным маршрутам регулярных перевозок по льготному регулируемому тарифу при оплате транспортными картами жителя городского округа Тольятти</t>
  </si>
  <si>
    <t xml:space="preserve">В том числе средства выше-стоящих бюджетов </t>
  </si>
  <si>
    <t>Материально-техническое обеспечение деятельности Общественной палаты</t>
  </si>
  <si>
    <t>Администрация городского округа Тольятти</t>
  </si>
  <si>
    <t>Департамент по управлению муниципальным имуществом администрации городского округа Тольятти</t>
  </si>
  <si>
    <t>Департамент общественной безопасности администрации городского округа Тольятти</t>
  </si>
  <si>
    <t>Департамент экономического развития администрации городского округа Тольятти</t>
  </si>
  <si>
    <t>Департамент культуры администрации городского округа Тольятти</t>
  </si>
  <si>
    <t>Департамент образования администрации городского округа Тольятти</t>
  </si>
  <si>
    <t>Департамент градостроительной деятельности администрации городского округа Тольятти</t>
  </si>
  <si>
    <t>Департамент социального обеспечения администрации городского округа Тольятти</t>
  </si>
  <si>
    <t>Управление физической культуры и спорта администрации городского округа Тольятти</t>
  </si>
  <si>
    <t>Отдел организации муниципальных торгов администрации городского округа Тольятти</t>
  </si>
  <si>
    <t>Департамент городского хозяйства администрации городского округа Тольятти</t>
  </si>
  <si>
    <t>Департамент  информационных технологий и связи администрации городского округа Тольятти</t>
  </si>
  <si>
    <t>090 00 04230</t>
  </si>
  <si>
    <t>Департамент дорожного хозяйства и транспорта администрации городского округа Тольятти</t>
  </si>
  <si>
    <t>Высшее образование</t>
  </si>
  <si>
    <t>330 00 04270</t>
  </si>
  <si>
    <t>Департамент финансов администрации городского округа Тольятти</t>
  </si>
  <si>
    <t>Приложение 6</t>
  </si>
  <si>
    <t>Муниципальная программа «Тольятти - чистый город» на 2015-2019 годы</t>
  </si>
  <si>
    <t>050 00 04280</t>
  </si>
  <si>
    <t>924</t>
  </si>
  <si>
    <t>Управление взаимодействия с общественностью администрации городского округа Тольятти</t>
  </si>
  <si>
    <t>Организационное управление администрации городского округа Тольятти</t>
  </si>
  <si>
    <t>912</t>
  </si>
  <si>
    <t>Отдел развития потребительского рынка администрации городского округа Тольятти</t>
  </si>
  <si>
    <t>Муниципальная программа «Ремонт  помещений, находящихся в муниципальной собственности городского округа Тольятти, на 2018-2022 годы»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</si>
  <si>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</si>
  <si>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330 00 L555F  </t>
  </si>
  <si>
    <t>Муниципальная программа «Содержание и ремонт объектов и сетей инженерной инфраструктуры городского округа Тольятти на 2018-2022 годы»</t>
  </si>
  <si>
    <t>330 00 S3320</t>
  </si>
  <si>
    <t xml:space="preserve">Мероприятия в рамках реализации государственной программы Самарской области «Содействие развитию благоустройства территорий муниципальных образований в Самарской области на 2014-2020 годы» </t>
  </si>
  <si>
    <t>330 00 S3760</t>
  </si>
  <si>
    <t xml:space="preserve">Мероприятия в рамках реализации государственной программы Самарской области «Поддержка инициатив населения муниципальных образований в Самарской области» на 2017-2025 годы» </t>
  </si>
  <si>
    <t>240 00 04450</t>
  </si>
  <si>
    <t>Обеспечение долевого финансирования расходов</t>
  </si>
  <si>
    <t>080 00 L0000</t>
  </si>
  <si>
    <t xml:space="preserve">Предоставление молодым семьям социальных выплат на приобретение жилья или строительство индивидуального жилого дома </t>
  </si>
  <si>
    <t>080 00 00000</t>
  </si>
  <si>
    <t>Муниципальная программа городского округа Тольятти «Молодой семье - доступное жилье» на 2014-2020гг.</t>
  </si>
  <si>
    <t>990 00 04590</t>
  </si>
  <si>
    <t>Муниципальная программа городского округа Тольятти «Развитие малого и среднего предпринимательства городского округа Тольятти на 2018-2022 годы»</t>
  </si>
  <si>
    <t>Поддержка и развитие малого и среднего предпринимательства</t>
  </si>
  <si>
    <t>120 00 S5270</t>
  </si>
  <si>
    <t xml:space="preserve">155 00 04090 </t>
  </si>
  <si>
    <t xml:space="preserve">155 00 04000 </t>
  </si>
  <si>
    <t>152 00 S3270</t>
  </si>
  <si>
    <t>908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</si>
  <si>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2018 ГОД</t>
  </si>
  <si>
    <t>Избирательная комиссия городского округа Тольятти (полномочия исполняются территориальной избирательной комиссией Автозаводского района городского округа Тольятти)</t>
  </si>
  <si>
    <t>050 00 09300</t>
  </si>
  <si>
    <t>050 00 09340</t>
  </si>
  <si>
    <t>050 00 09350</t>
  </si>
  <si>
    <t>050 00 09360</t>
  </si>
  <si>
    <t>050 00 09370</t>
  </si>
  <si>
    <t>050 00 09380</t>
  </si>
  <si>
    <t>050 00 09390</t>
  </si>
  <si>
    <t>050 00 04340</t>
  </si>
  <si>
    <t>100 00 12000</t>
  </si>
  <si>
    <t>100 00 12320</t>
  </si>
  <si>
    <t xml:space="preserve">Уплата налогов, сборов и иных платежей              </t>
  </si>
  <si>
    <r>
      <t xml:space="preserve">Единовременное пособие в связи с награждением медалью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За особые успехи в учении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по окончании обучения в образовательной организации, реализующей образовательные программы среднего общего образования</t>
    </r>
  </si>
  <si>
    <t xml:space="preserve">Единовременное пособие при зачислении детей-сирот, детей, оставшихся без попечения родителей, в 1 класс образовательной организации, реализующей образовательные программы начального общего образования </t>
  </si>
  <si>
    <t>Единовременное пособие на частичную компенсацию оплаты государственной пошлины за осуществление  государственной регистрации прав на недвижимое имущество детей-сирот, детей, оставшихся без попечения родителей</t>
  </si>
  <si>
    <t>330 00 04260</t>
  </si>
  <si>
    <t>Мероприятия в сфере  дополнительного образования</t>
  </si>
  <si>
    <t>330 00 04280</t>
  </si>
  <si>
    <t>Социальные выплаты гражданам, кроме публичных нормативных социальных выплат</t>
  </si>
  <si>
    <t xml:space="preserve">280 00 10570 </t>
  </si>
  <si>
    <t>090 00 04220</t>
  </si>
  <si>
    <t>090 00 04240</t>
  </si>
  <si>
    <t>Мероприятия в сфере проведения выборов</t>
  </si>
  <si>
    <t>Выплаты именных  премий  главы городского округа Тольятти лицам с ограниченными возможностями здоровья и добровольцам из числа жителей городского округа</t>
  </si>
  <si>
    <t>Обеспечение проведения выборов и референдумов</t>
  </si>
  <si>
    <t>080 00 L0200</t>
  </si>
  <si>
    <t>Муниципальная программа «Поддержка социально ориентированных некоммерческих организаций, содействие развитию некоммерческих организаций и общественных инициатив на 2015-2020 годы»</t>
  </si>
  <si>
    <t>926</t>
  </si>
  <si>
    <t xml:space="preserve">Резервный фонд администрации городского округа Тольятти </t>
  </si>
  <si>
    <t>220 00 11000</t>
  </si>
  <si>
    <t>220 00 11010</t>
  </si>
  <si>
    <t>220 00 11040</t>
  </si>
  <si>
    <t>220 00 04000</t>
  </si>
  <si>
    <t>220 00 04040</t>
  </si>
  <si>
    <t xml:space="preserve">220 00 04120 </t>
  </si>
  <si>
    <t>220 00 04120</t>
  </si>
  <si>
    <t>220 00 08000</t>
  </si>
  <si>
    <t>220 00 08010</t>
  </si>
  <si>
    <t>220 00 12000</t>
  </si>
  <si>
    <t xml:space="preserve">220 00 12040 </t>
  </si>
  <si>
    <t xml:space="preserve">220 00 12060 </t>
  </si>
  <si>
    <t>220 00 02000</t>
  </si>
  <si>
    <t>220 00 02080</t>
  </si>
  <si>
    <t xml:space="preserve">280 00 10130 </t>
  </si>
  <si>
    <t>Субсидии некоммерческим организациям, не являющимся государственными (муниципальными) учреждениями, для реализации инициатив (мероприятий) населения, проживающего на территории городского округа Тольятти, в целях решения вопросов местного значения</t>
  </si>
  <si>
    <t>080 00 04110</t>
  </si>
  <si>
    <t>Предоставление социальных выплат на обеспечение жильем молодых семей, члены которых превысили возраст 35 лет, имеющих непогашенный жилищный кредит (займ), оформленный до 01.01.2011 года</t>
  </si>
  <si>
    <t>990 00 72004</t>
  </si>
  <si>
    <t>990 00 72000</t>
  </si>
  <si>
    <t>230 00 S0340</t>
  </si>
  <si>
    <t>230 00 S3800</t>
  </si>
  <si>
    <t>230 00 S3810</t>
  </si>
  <si>
    <t>Мероприятия в рамках реализации государственной программы Самарской области «Развитие информационно-телекоммуникационной инфраструктуры Самарской области» на 2014-2020 годы</t>
  </si>
  <si>
    <t xml:space="preserve">280 00 10620 </t>
  </si>
  <si>
    <t>Субсидии некоммерческим организациям, не являющимся государственными (муниципальными) учреждениями, на реализацию общественно значимых мероприятий для отдельных категорий граждан на территории городского округа Тольятти</t>
  </si>
  <si>
    <t xml:space="preserve">Мероприятия на проведение агротехнического ухода в рамках  государственной программы Самарской области «Развитие лесного хозяйства Самарской области на 2014-2022 годы» </t>
  </si>
  <si>
    <t xml:space="preserve">Мероприятия на обработку почвы под лесные культуры в рамках  государственной программы Самарской области «Развитие лесного хозяйства Самарской области на 2014-2022 годы» </t>
  </si>
  <si>
    <t xml:space="preserve">Мероприятия на лесовосстановление в рамках  государственной программы Самарской области «Развитие лесного хозяйства Самарской области на 2014-2022 годы» </t>
  </si>
  <si>
    <t>110 00 S3550</t>
  </si>
  <si>
    <t>перемещение, сокращение</t>
  </si>
  <si>
    <t>обл. и федер.</t>
  </si>
  <si>
    <t>экономия</t>
  </si>
  <si>
    <t>от 06.12.2017 № 1607</t>
  </si>
  <si>
    <t xml:space="preserve">Муниципальная программа «Развитие транспортной системы и дорожного хозяйства городского округа Тольятти на 2014-2020гг.»  </t>
  </si>
  <si>
    <t>Муниципальная программа «Развитие информационно-телекоммуникационной инфраструктуры городского округа Тольятти на 2017-2021 годы»</t>
  </si>
  <si>
    <r>
      <t xml:space="preserve">Мероприятия в рамках подпрограммы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Модернизация и развитие автомобильных дорог общего пользования местного значения городского округа Тольятти на 2014-2020 годы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 xml:space="preserve">муниципальной 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транспортной системы и дорожного хозяйства городского округа Тольятти на 2014-2020гг.</t>
    </r>
    <r>
      <rPr>
        <sz val="13"/>
        <rFont val="Calibri"/>
        <family val="2"/>
        <charset val="204"/>
      </rPr>
      <t>»</t>
    </r>
  </si>
  <si>
    <t xml:space="preserve">Подпрограмма «Модернизация и развитие автомобильных дорог общего пользования местного значения городского округа Тольятти на 2014-2020 годы»  </t>
  </si>
  <si>
    <t xml:space="preserve">Подпрограмма  «Повышение безопасности дорожного движения на период 2014-2020гг.»                      </t>
  </si>
  <si>
    <t xml:space="preserve">Подпрограмма «Содержание улично-дорожной сети городского округа Тольятти на 2014-2020гг.» </t>
  </si>
  <si>
    <t>Муниципальная программа «Развитие системы образования городского округа Тольятти на 2017-2020гг.»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</si>
  <si>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Культура Тольятти (2014-2018гг.)</t>
    </r>
    <r>
      <rPr>
        <sz val="13"/>
        <rFont val="Calibri"/>
        <family val="2"/>
        <charset val="204"/>
      </rPr>
      <t>»</t>
    </r>
  </si>
  <si>
    <t>Субвенции</t>
  </si>
  <si>
    <t>Организация деятельности в сфере обеспечения жильем отдельных категорий граждан</t>
  </si>
  <si>
    <t>220 00 75000</t>
  </si>
  <si>
    <t>220 00 75080</t>
  </si>
  <si>
    <t>Организация деятельности в сфере охраны окружающей среды</t>
  </si>
  <si>
    <t>Организация транспортного обслуживания населения на садово-дачные массивы</t>
  </si>
  <si>
    <t>220 00 75120</t>
  </si>
  <si>
    <t>220 00 75130</t>
  </si>
  <si>
    <t>Организация деятельности административных комиссий</t>
  </si>
  <si>
    <t xml:space="preserve">100 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</si>
  <si>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</si>
  <si>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Меры по осуществлению деятельности по опеке и попечительству в отношении совершеннолетних граждан</t>
  </si>
  <si>
    <t>Организация деятельности в сфере охраны труда</t>
  </si>
  <si>
    <t>220 00 75200</t>
  </si>
  <si>
    <t>220 00 75190</t>
  </si>
  <si>
    <t>220 00 75180</t>
  </si>
  <si>
    <t>220 00 75160</t>
  </si>
  <si>
    <t>923</t>
  </si>
  <si>
    <t>Организация деятельности в сфере архивного дела</t>
  </si>
  <si>
    <t>220 00 75150</t>
  </si>
  <si>
    <t>Охрана семьи и детства</t>
  </si>
  <si>
    <t>Вознаграждение, причитающееся приемному родителю, патронатному воспитателю</t>
  </si>
  <si>
    <t>050 00 75000</t>
  </si>
  <si>
    <t>050 00 75170</t>
  </si>
  <si>
    <t>110 00 75000</t>
  </si>
  <si>
    <t>110 00 75120</t>
  </si>
  <si>
    <t>Осуществление деятельности по опеке и попечительству над несовершеннолетними лицами и социальной поддержке семьи, материнства и детства</t>
  </si>
  <si>
    <t>110 00 75180</t>
  </si>
  <si>
    <t>110 00 75190</t>
  </si>
  <si>
    <t xml:space="preserve">340 00 00000 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</si>
  <si>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Формирование современной городской среды на 2018-2022 годы</t>
    </r>
    <r>
      <rPr>
        <sz val="13"/>
        <rFont val="Calibri"/>
        <family val="2"/>
        <charset val="204"/>
      </rPr>
      <t>»</t>
    </r>
  </si>
  <si>
    <t>доп. потребность (повышение з/пл)</t>
  </si>
  <si>
    <t xml:space="preserve">340 00 L5550  </t>
  </si>
  <si>
    <t>903</t>
  </si>
  <si>
    <t>доп. потребность</t>
  </si>
  <si>
    <t>070 00 75000</t>
  </si>
  <si>
    <t>Предоставление общедоступного и бесплатного дошкольного образования в муниципальных дошкольных образовательных организациях</t>
  </si>
  <si>
    <t>070 00 75020</t>
  </si>
  <si>
    <t>Ежемесячные денежные выплаты в размере 3 700 (трех тысяч семисот) рублей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</si>
  <si>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070 00 75230</t>
  </si>
  <si>
    <t>Выплата ежемесячного вознаграждения за выполнение функций классного руководителя педагогическим работникам в муниципальных общеобразовательных организациях</t>
  </si>
  <si>
    <t>070 00 75050</t>
  </si>
  <si>
    <t>070 00 75060</t>
  </si>
  <si>
    <t>Предоставление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</si>
  <si>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Предоставление общедоступного и бесплатного дополнительного образования детей в муниципальных общеобразовательных организациях</t>
  </si>
  <si>
    <t>070 00 75270</t>
  </si>
  <si>
    <t>830</t>
  </si>
  <si>
    <t>990 00 S2004</t>
  </si>
  <si>
    <t>990 00 S2000</t>
  </si>
  <si>
    <t xml:space="preserve">330 00 S3320  </t>
  </si>
  <si>
    <t>070 00 S2000</t>
  </si>
  <si>
    <t>070 00 S2002</t>
  </si>
  <si>
    <t>010 00 S2000</t>
  </si>
  <si>
    <t>010 00 S2002</t>
  </si>
  <si>
    <t>020 00 S2000</t>
  </si>
  <si>
    <t>020 00 S2002</t>
  </si>
  <si>
    <t>Обеспечение долевого софинансирования расходов</t>
  </si>
  <si>
    <t>Cоздание, организация деятельности и развитие многофункционального центра предоставления государственных и муниципальных услуг</t>
  </si>
  <si>
    <t>050 00 09400</t>
  </si>
  <si>
    <t>Ежемесячные денежные выплаты на проезд для отдельных категорий граждан из числа инвалидов</t>
  </si>
  <si>
    <t>070 00 75040</t>
  </si>
  <si>
    <t>Осуществление ежемесячной денежной выплаты в размере 5000 (пяти тысяч) рублей молодым, в возрасте не старше 30 лет, педагогическим работникам муниципальных дошкольных образовательных и общеобразовательных учреждений</t>
  </si>
  <si>
    <t>110 00 S3420</t>
  </si>
  <si>
    <t>110 00 S3000</t>
  </si>
  <si>
    <t>100 00 02000</t>
  </si>
  <si>
    <t>100 00 02320</t>
  </si>
  <si>
    <t>100 00 04320</t>
  </si>
  <si>
    <t>Мероприятия в организациях, осуществляющих обеспечение градостроительной деятельности</t>
  </si>
  <si>
    <t>330 00 04100</t>
  </si>
  <si>
    <t>Поддержка муниципальных программ формирования современной городской среды</t>
  </si>
  <si>
    <t>070 00 75030</t>
  </si>
  <si>
    <t>Оплата широкополосного доступа учреждений к сети Интернет, оплата услуг доступа к сети Интернет детей – инвалидов, находящихся на индивидуальном обучении и получающих общее образование в дистанционной форме</t>
  </si>
  <si>
    <t>090 00 04040</t>
  </si>
  <si>
    <t>020 00 S3920</t>
  </si>
  <si>
    <t xml:space="preserve">Мероприятия в рамках реализации государственной программы Самарской области «Подготовка к проведению в 2018 году чемпионата мира по футболу» </t>
  </si>
  <si>
    <t>Обеспечение предоставления гарантий в области пенсионного обеспечения в виде ежемесячной доплаты к страховой пенсии лицам, замещавшим должности депутатов, выборным должностным лицам местного самоуправления, осуществляющим свои полномочия на постоянной основе в органах местного самоуправления городского округа Тольятти, и пенсии за выслугу лет лицам, замещавшим должности муниципальной службы в органах местного самоуправления городского округа Тольятти, в том числе комиссионное вознаграждение по операциям с кредитными организациями</t>
  </si>
  <si>
    <t>Осуществление ежемесячной денежной выплаты в размере 1500 (одной тысячи пятисот) рублей на ставку заработной платы педагогическим работникам муниципальных общеобразовательных организаций, реализующих дополнительные общеобразовательные программы</t>
  </si>
  <si>
    <t>070 00 75280</t>
  </si>
  <si>
    <t>020 00 S3340</t>
  </si>
  <si>
    <r>
      <t xml:space="preserve">Мероприятия на реализацию государственной программы Самарской области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социальной защиты населения в Самарской области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>на 2014-2020 годы</t>
    </r>
  </si>
  <si>
    <t>070 00 S3340</t>
  </si>
  <si>
    <t>070 00 S3350</t>
  </si>
  <si>
    <t>Мероприятия на реализацию государственной программы Самарской области «Развитие социальной защиты населения в Самарской области» на 2014-2020 годы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</si>
  <si>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</si>
  <si>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990 00 51200</t>
  </si>
  <si>
    <t>080 00 L4970</t>
  </si>
  <si>
    <t>080 00 R4970</t>
  </si>
  <si>
    <t xml:space="preserve">Обеспечение жильем отдельных категорий граждан, установленных Федеральным законом от 12.01.1995г. № 5-ФЗ «О ветеранах», в соответствии с Указом Президента РФ от 07.05.2008г. № 714 «Об обеспечении жильем ветеранов Великой Отечественной войны 1941-1945 годов» </t>
  </si>
  <si>
    <t>990 00 51340</t>
  </si>
  <si>
    <t>990 00 51350</t>
  </si>
  <si>
    <t xml:space="preserve">Обеспечение жильем отдельных категорий граждан, установленных Федеральным законом от 12.01.1995г. № 5-ФЗ «О ветеранах» </t>
  </si>
  <si>
    <t>Обеспечение жильем отдельных категорий граждан, установленных Федеральным законом от 24.11.1995г. №181-ФЗ «О социальной защите инвалидов в РФ»</t>
  </si>
  <si>
    <t>990 00 51760</t>
  </si>
  <si>
    <t>990 00 75000</t>
  </si>
  <si>
    <t>Обеспечение жильем граждан, проработавших в тылу в период Великой Отечественной войны</t>
  </si>
  <si>
    <t>990 00 75090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</si>
  <si>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</si>
  <si>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990 00 R0820  </t>
  </si>
  <si>
    <t>Приложение 4</t>
  </si>
  <si>
    <t>Субсидии некоммерческим организациям, не являющимся государственными (муниципальными) учреждениями, участвующим в охране общественного порядка на территории  городского округа Тольятти</t>
  </si>
  <si>
    <t>от 21.03.2018 № 1690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</si>
</sst>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#,##0.0"/>
  </numFmts>
  <fonts count="18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i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Calibri"/>
      <family val="2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</cellStyleXfs>
  <cellXfs count="92">
    <xf numFmtId="0" fontId="0" fillId="0" borderId="0" xfId="0"/>
    <xf numFmtId="0" fontId="0" fillId="0" borderId="0" xfId="0" applyFont="1" applyFill="1"/>
    <xf numFmtId="3" fontId="0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wrapText="1"/>
    </xf>
    <xf numFmtId="3" fontId="9" fillId="0" borderId="1" xfId="5" applyNumberFormat="1" applyFont="1" applyFill="1" applyBorder="1" applyAlignment="1">
      <alignment horizontal="center"/>
    </xf>
    <xf numFmtId="3" fontId="2" fillId="0" borderId="1" xfId="5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3" fontId="6" fillId="0" borderId="1" xfId="5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wrapText="1"/>
    </xf>
    <xf numFmtId="3" fontId="2" fillId="0" borderId="1" xfId="3" applyNumberFormat="1" applyFont="1" applyFill="1" applyBorder="1" applyAlignment="1">
      <alignment horizontal="center" wrapText="1"/>
    </xf>
    <xf numFmtId="3" fontId="9" fillId="0" borderId="1" xfId="6" applyNumberFormat="1" applyFont="1" applyFill="1" applyBorder="1" applyAlignment="1">
      <alignment horizontal="center"/>
    </xf>
    <xf numFmtId="3" fontId="2" fillId="0" borderId="1" xfId="6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 wrapText="1"/>
    </xf>
    <xf numFmtId="3" fontId="2" fillId="0" borderId="1" xfId="2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11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49" fontId="6" fillId="0" borderId="1" xfId="5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/>
    <xf numFmtId="49" fontId="6" fillId="0" borderId="1" xfId="6" applyNumberFormat="1" applyFont="1" applyFill="1" applyBorder="1" applyAlignment="1">
      <alignment horizontal="center"/>
    </xf>
    <xf numFmtId="0" fontId="9" fillId="0" borderId="1" xfId="1" applyFont="1" applyFill="1" applyBorder="1" applyAlignment="1">
      <alignment horizontal="left" wrapText="1"/>
    </xf>
    <xf numFmtId="49" fontId="9" fillId="0" borderId="1" xfId="5" applyNumberFormat="1" applyFont="1" applyFill="1" applyBorder="1" applyAlignment="1">
      <alignment horizontal="center"/>
    </xf>
    <xf numFmtId="11" fontId="14" fillId="0" borderId="1" xfId="0" applyNumberFormat="1" applyFont="1" applyFill="1" applyBorder="1" applyAlignment="1">
      <alignment wrapText="1"/>
    </xf>
    <xf numFmtId="49" fontId="12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6" fillId="0" borderId="1" xfId="4" applyNumberFormat="1" applyFont="1" applyFill="1" applyBorder="1" applyAlignment="1">
      <alignment horizontal="left" wrapText="1"/>
    </xf>
    <xf numFmtId="49" fontId="9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center" wrapText="1"/>
    </xf>
    <xf numFmtId="11" fontId="6" fillId="0" borderId="1" xfId="0" applyNumberFormat="1" applyFont="1" applyFill="1" applyBorder="1" applyAlignment="1">
      <alignment wrapText="1"/>
    </xf>
    <xf numFmtId="11" fontId="9" fillId="0" borderId="1" xfId="0" applyNumberFormat="1" applyFont="1" applyFill="1" applyBorder="1" applyAlignment="1">
      <alignment wrapText="1"/>
    </xf>
    <xf numFmtId="49" fontId="2" fillId="0" borderId="1" xfId="2" applyNumberFormat="1" applyFont="1" applyFill="1" applyBorder="1" applyAlignment="1">
      <alignment horizontal="center"/>
    </xf>
    <xf numFmtId="11" fontId="2" fillId="0" borderId="1" xfId="2" applyNumberFormat="1" applyFont="1" applyFill="1" applyBorder="1" applyAlignment="1">
      <alignment horizontal="left" wrapText="1"/>
    </xf>
    <xf numFmtId="3" fontId="2" fillId="0" borderId="1" xfId="2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3" fontId="0" fillId="0" borderId="0" xfId="0" applyNumberFormat="1" applyFill="1"/>
    <xf numFmtId="0" fontId="2" fillId="0" borderId="1" xfId="1" applyFont="1" applyFill="1" applyBorder="1" applyAlignment="1">
      <alignment wrapText="1"/>
    </xf>
    <xf numFmtId="0" fontId="2" fillId="0" borderId="1" xfId="1" applyNumberFormat="1" applyFont="1" applyFill="1" applyBorder="1" applyAlignment="1">
      <alignment horizontal="left" wrapText="1"/>
    </xf>
    <xf numFmtId="3" fontId="14" fillId="0" borderId="1" xfId="5" applyNumberFormat="1" applyFont="1" applyFill="1" applyBorder="1" applyAlignment="1">
      <alignment horizontal="center" vertical="center"/>
    </xf>
    <xf numFmtId="3" fontId="14" fillId="0" borderId="1" xfId="5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wrapText="1"/>
    </xf>
    <xf numFmtId="164" fontId="14" fillId="0" borderId="1" xfId="0" applyNumberFormat="1" applyFont="1" applyFill="1" applyBorder="1" applyAlignment="1">
      <alignment horizontal="center" wrapText="1"/>
    </xf>
    <xf numFmtId="0" fontId="17" fillId="0" borderId="0" xfId="0" applyFont="1" applyFill="1"/>
    <xf numFmtId="0" fontId="13" fillId="0" borderId="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3" xfId="7"/>
    <cellStyle name="Обычный 8" xfId="2"/>
    <cellStyle name="Обычный_Лист2" xfId="3"/>
    <cellStyle name="Процентный" xfId="4" builtinId="5"/>
    <cellStyle name="Финансовый [0]" xfId="5" builtinId="6"/>
    <cellStyle name="Финансовый [0]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F1364"/>
  <sheetViews>
    <sheetView showZeros="0" tabSelected="1" view="pageLayout" topLeftCell="A10" zoomScaleNormal="80" zoomScaleSheetLayoutView="100" workbookViewId="0">
      <selection activeCell="AE11" sqref="AE11:AE12"/>
    </sheetView>
  </sheetViews>
  <sheetFormatPr defaultColWidth="9.109375" defaultRowHeight="16.8"/>
  <cols>
    <col min="1" max="1" width="66.6640625" style="3" customWidth="1"/>
    <col min="2" max="2" width="6" style="4" customWidth="1"/>
    <col min="3" max="4" width="5.88671875" style="5" customWidth="1"/>
    <col min="5" max="5" width="15.33203125" style="4" customWidth="1"/>
    <col min="6" max="6" width="5.33203125" style="5" customWidth="1"/>
    <col min="7" max="7" width="13.88671875" style="1" hidden="1" customWidth="1"/>
    <col min="8" max="8" width="17.5546875" style="1" hidden="1" customWidth="1"/>
    <col min="9" max="9" width="19" style="1" hidden="1" customWidth="1"/>
    <col min="10" max="10" width="18.5546875" style="1" hidden="1" customWidth="1"/>
    <col min="11" max="11" width="14.5546875" style="1" hidden="1" customWidth="1"/>
    <col min="12" max="12" width="15" style="1" hidden="1" customWidth="1"/>
    <col min="13" max="13" width="14.109375" style="1" hidden="1" customWidth="1"/>
    <col min="14" max="14" width="14.6640625" style="1" hidden="1" customWidth="1"/>
    <col min="15" max="15" width="16" style="1" hidden="1" customWidth="1"/>
    <col min="16" max="16" width="18.6640625" style="1" hidden="1" customWidth="1"/>
    <col min="17" max="17" width="14.5546875" style="1" hidden="1" customWidth="1"/>
    <col min="18" max="18" width="19.109375" style="1" hidden="1" customWidth="1"/>
    <col min="19" max="19" width="13.88671875" style="1" hidden="1" customWidth="1"/>
    <col min="20" max="20" width="22" style="1" hidden="1" customWidth="1"/>
    <col min="21" max="21" width="20.44140625" style="1" hidden="1" customWidth="1"/>
    <col min="22" max="22" width="24.6640625" style="1" hidden="1" customWidth="1"/>
    <col min="23" max="23" width="14.5546875" style="1" hidden="1" customWidth="1"/>
    <col min="24" max="24" width="19.109375" style="1" hidden="1" customWidth="1"/>
    <col min="25" max="25" width="13.88671875" style="1" hidden="1" customWidth="1"/>
    <col min="26" max="26" width="19" style="1" hidden="1" customWidth="1"/>
    <col min="27" max="27" width="38.5546875" style="1" hidden="1" customWidth="1"/>
    <col min="28" max="28" width="24.6640625" style="1" hidden="1" customWidth="1"/>
    <col min="29" max="29" width="14.5546875" style="1" hidden="1" customWidth="1"/>
    <col min="30" max="30" width="19.109375" style="1" hidden="1" customWidth="1"/>
    <col min="31" max="31" width="16.33203125" style="1" customWidth="1"/>
    <col min="32" max="32" width="15.109375" style="1" customWidth="1"/>
    <col min="33" max="16384" width="9.109375" style="1"/>
  </cols>
  <sheetData>
    <row r="1" spans="1:32" ht="21">
      <c r="A1" s="85" t="s">
        <v>700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</row>
    <row r="2" spans="1:32" ht="21">
      <c r="A2" s="85" t="s">
        <v>408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</row>
    <row r="3" spans="1:32" ht="21">
      <c r="A3" s="85" t="s">
        <v>702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</row>
    <row r="4" spans="1:32" ht="28.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</row>
    <row r="5" spans="1:32" ht="21">
      <c r="A5" s="85" t="s">
        <v>500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</row>
    <row r="6" spans="1:32" ht="21">
      <c r="A6" s="85" t="s">
        <v>408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</row>
    <row r="7" spans="1:32" ht="21">
      <c r="A7" s="85" t="s">
        <v>593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</row>
    <row r="8" spans="1:32" ht="35.25" customHeight="1"/>
    <row r="9" spans="1:32" ht="189.75" customHeight="1">
      <c r="A9" s="84" t="s">
        <v>530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</row>
    <row r="10" spans="1:32" ht="31.5" customHeight="1">
      <c r="A10" s="89" t="s">
        <v>0</v>
      </c>
      <c r="B10" s="90" t="s">
        <v>1</v>
      </c>
      <c r="C10" s="91" t="s">
        <v>2</v>
      </c>
      <c r="D10" s="91" t="s">
        <v>3</v>
      </c>
      <c r="E10" s="91" t="s">
        <v>4</v>
      </c>
      <c r="F10" s="91" t="s">
        <v>5</v>
      </c>
      <c r="G10" s="88" t="s">
        <v>407</v>
      </c>
      <c r="H10" s="88"/>
      <c r="I10" s="87" t="s">
        <v>590</v>
      </c>
      <c r="J10" s="87" t="s">
        <v>633</v>
      </c>
      <c r="K10" s="87" t="s">
        <v>592</v>
      </c>
      <c r="L10" s="87" t="s">
        <v>591</v>
      </c>
      <c r="M10" s="88" t="s">
        <v>407</v>
      </c>
      <c r="N10" s="88"/>
      <c r="O10" s="87" t="s">
        <v>590</v>
      </c>
      <c r="P10" s="87" t="s">
        <v>636</v>
      </c>
      <c r="Q10" s="87" t="s">
        <v>592</v>
      </c>
      <c r="R10" s="87" t="s">
        <v>591</v>
      </c>
      <c r="S10" s="88" t="s">
        <v>407</v>
      </c>
      <c r="T10" s="88"/>
      <c r="U10" s="87" t="s">
        <v>590</v>
      </c>
      <c r="V10" s="87" t="s">
        <v>636</v>
      </c>
      <c r="W10" s="87" t="s">
        <v>592</v>
      </c>
      <c r="X10" s="87" t="s">
        <v>591</v>
      </c>
      <c r="Y10" s="88" t="s">
        <v>407</v>
      </c>
      <c r="Z10" s="88"/>
      <c r="AA10" s="87" t="s">
        <v>590</v>
      </c>
      <c r="AB10" s="87" t="s">
        <v>636</v>
      </c>
      <c r="AC10" s="87" t="s">
        <v>592</v>
      </c>
      <c r="AD10" s="87" t="s">
        <v>591</v>
      </c>
      <c r="AE10" s="88" t="s">
        <v>407</v>
      </c>
      <c r="AF10" s="88"/>
    </row>
    <row r="11" spans="1:32" ht="22.5" hidden="1" customHeight="1">
      <c r="A11" s="89"/>
      <c r="B11" s="90"/>
      <c r="C11" s="91"/>
      <c r="D11" s="91"/>
      <c r="E11" s="91"/>
      <c r="F11" s="91"/>
      <c r="G11" s="88" t="s">
        <v>58</v>
      </c>
      <c r="H11" s="88" t="s">
        <v>481</v>
      </c>
      <c r="I11" s="87"/>
      <c r="J11" s="87"/>
      <c r="K11" s="87"/>
      <c r="L11" s="87"/>
      <c r="M11" s="88" t="s">
        <v>58</v>
      </c>
      <c r="N11" s="88" t="s">
        <v>481</v>
      </c>
      <c r="O11" s="87"/>
      <c r="P11" s="87"/>
      <c r="Q11" s="87"/>
      <c r="R11" s="87"/>
      <c r="S11" s="88" t="s">
        <v>58</v>
      </c>
      <c r="T11" s="88" t="s">
        <v>481</v>
      </c>
      <c r="U11" s="87"/>
      <c r="V11" s="87"/>
      <c r="W11" s="87"/>
      <c r="X11" s="87"/>
      <c r="Y11" s="88" t="s">
        <v>58</v>
      </c>
      <c r="Z11" s="88" t="s">
        <v>481</v>
      </c>
      <c r="AA11" s="87"/>
      <c r="AB11" s="87"/>
      <c r="AC11" s="87"/>
      <c r="AD11" s="87"/>
      <c r="AE11" s="88" t="s">
        <v>58</v>
      </c>
      <c r="AF11" s="88" t="s">
        <v>481</v>
      </c>
    </row>
    <row r="12" spans="1:32" ht="101.25" hidden="1" customHeight="1">
      <c r="A12" s="89"/>
      <c r="B12" s="90"/>
      <c r="C12" s="91"/>
      <c r="D12" s="91"/>
      <c r="E12" s="91"/>
      <c r="F12" s="91"/>
      <c r="G12" s="88"/>
      <c r="H12" s="88"/>
      <c r="I12" s="87"/>
      <c r="J12" s="87"/>
      <c r="K12" s="87"/>
      <c r="L12" s="87"/>
      <c r="M12" s="88"/>
      <c r="N12" s="88"/>
      <c r="O12" s="87"/>
      <c r="P12" s="87"/>
      <c r="Q12" s="87"/>
      <c r="R12" s="87"/>
      <c r="S12" s="88"/>
      <c r="T12" s="88"/>
      <c r="U12" s="87"/>
      <c r="V12" s="87"/>
      <c r="W12" s="87"/>
      <c r="X12" s="87"/>
      <c r="Y12" s="88"/>
      <c r="Z12" s="88"/>
      <c r="AA12" s="87"/>
      <c r="AB12" s="87"/>
      <c r="AC12" s="87"/>
      <c r="AD12" s="87"/>
      <c r="AE12" s="88"/>
      <c r="AF12" s="88"/>
    </row>
    <row r="13" spans="1:32" ht="27" hidden="1" customHeight="1">
      <c r="A13" s="21" t="s">
        <v>78</v>
      </c>
      <c r="B13" s="22">
        <v>900</v>
      </c>
      <c r="C13" s="23"/>
      <c r="D13" s="23"/>
      <c r="E13" s="22"/>
      <c r="F13" s="22"/>
      <c r="G13" s="6">
        <f>G15+G34+G46</f>
        <v>110803</v>
      </c>
      <c r="H13" s="6">
        <f>H15+H34+H46</f>
        <v>0</v>
      </c>
      <c r="I13" s="6">
        <f t="shared" ref="I13:N13" si="0">I15+I34+I46</f>
        <v>0</v>
      </c>
      <c r="J13" s="6">
        <f t="shared" si="0"/>
        <v>0</v>
      </c>
      <c r="K13" s="6">
        <f t="shared" si="0"/>
        <v>0</v>
      </c>
      <c r="L13" s="6">
        <f t="shared" si="0"/>
        <v>0</v>
      </c>
      <c r="M13" s="6">
        <f t="shared" si="0"/>
        <v>110803</v>
      </c>
      <c r="N13" s="6">
        <f t="shared" si="0"/>
        <v>0</v>
      </c>
      <c r="O13" s="6">
        <f t="shared" ref="O13:T13" si="1">O15+O34+O46</f>
        <v>0</v>
      </c>
      <c r="P13" s="6">
        <f t="shared" si="1"/>
        <v>3</v>
      </c>
      <c r="Q13" s="6">
        <f t="shared" si="1"/>
        <v>0</v>
      </c>
      <c r="R13" s="6">
        <f t="shared" si="1"/>
        <v>0</v>
      </c>
      <c r="S13" s="6">
        <f t="shared" si="1"/>
        <v>110806</v>
      </c>
      <c r="T13" s="6">
        <f t="shared" si="1"/>
        <v>0</v>
      </c>
      <c r="U13" s="6">
        <f t="shared" ref="U13:Z13" si="2">U15+U34+U46</f>
        <v>0</v>
      </c>
      <c r="V13" s="6">
        <f t="shared" si="2"/>
        <v>0</v>
      </c>
      <c r="W13" s="6">
        <f t="shared" si="2"/>
        <v>0</v>
      </c>
      <c r="X13" s="6">
        <f t="shared" si="2"/>
        <v>0</v>
      </c>
      <c r="Y13" s="6">
        <f t="shared" si="2"/>
        <v>110806</v>
      </c>
      <c r="Z13" s="6">
        <f t="shared" si="2"/>
        <v>0</v>
      </c>
      <c r="AA13" s="6">
        <f t="shared" ref="AA13:AF13" si="3">AA15+AA34+AA46</f>
        <v>0</v>
      </c>
      <c r="AB13" s="6">
        <f t="shared" si="3"/>
        <v>1987</v>
      </c>
      <c r="AC13" s="6">
        <f t="shared" si="3"/>
        <v>0</v>
      </c>
      <c r="AD13" s="6">
        <f t="shared" si="3"/>
        <v>0</v>
      </c>
      <c r="AE13" s="6">
        <f t="shared" si="3"/>
        <v>112793</v>
      </c>
      <c r="AF13" s="6">
        <f t="shared" si="3"/>
        <v>0</v>
      </c>
    </row>
    <row r="14" spans="1:32" ht="17.25" hidden="1" customHeight="1">
      <c r="A14" s="21"/>
      <c r="B14" s="22"/>
      <c r="C14" s="23"/>
      <c r="D14" s="23"/>
      <c r="E14" s="22"/>
      <c r="F14" s="22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ht="81.75" hidden="1" customHeight="1">
      <c r="A15" s="24" t="s">
        <v>79</v>
      </c>
      <c r="B15" s="25">
        <f>B13</f>
        <v>900</v>
      </c>
      <c r="C15" s="25" t="s">
        <v>22</v>
      </c>
      <c r="D15" s="25" t="s">
        <v>80</v>
      </c>
      <c r="E15" s="25"/>
      <c r="F15" s="25"/>
      <c r="G15" s="7">
        <f>G16</f>
        <v>62600</v>
      </c>
      <c r="H15" s="7">
        <f>H16</f>
        <v>0</v>
      </c>
      <c r="I15" s="7">
        <f t="shared" ref="I15:X16" si="4">I16</f>
        <v>0</v>
      </c>
      <c r="J15" s="7">
        <f t="shared" si="4"/>
        <v>0</v>
      </c>
      <c r="K15" s="7">
        <f t="shared" si="4"/>
        <v>0</v>
      </c>
      <c r="L15" s="7">
        <f t="shared" si="4"/>
        <v>0</v>
      </c>
      <c r="M15" s="7">
        <f t="shared" si="4"/>
        <v>62600</v>
      </c>
      <c r="N15" s="7">
        <f t="shared" si="4"/>
        <v>0</v>
      </c>
      <c r="O15" s="7">
        <f t="shared" si="4"/>
        <v>0</v>
      </c>
      <c r="P15" s="7">
        <f t="shared" si="4"/>
        <v>0</v>
      </c>
      <c r="Q15" s="7">
        <f t="shared" si="4"/>
        <v>0</v>
      </c>
      <c r="R15" s="7">
        <f t="shared" si="4"/>
        <v>0</v>
      </c>
      <c r="S15" s="7">
        <f t="shared" si="4"/>
        <v>62600</v>
      </c>
      <c r="T15" s="7">
        <f t="shared" si="4"/>
        <v>0</v>
      </c>
      <c r="U15" s="7">
        <f t="shared" si="4"/>
        <v>0</v>
      </c>
      <c r="V15" s="7">
        <f t="shared" si="4"/>
        <v>0</v>
      </c>
      <c r="W15" s="7">
        <f t="shared" si="4"/>
        <v>0</v>
      </c>
      <c r="X15" s="7">
        <f t="shared" si="4"/>
        <v>0</v>
      </c>
      <c r="Y15" s="7">
        <f t="shared" ref="U15:AF16" si="5">Y16</f>
        <v>62600</v>
      </c>
      <c r="Z15" s="7">
        <f t="shared" si="5"/>
        <v>0</v>
      </c>
      <c r="AA15" s="7">
        <f t="shared" si="5"/>
        <v>0</v>
      </c>
      <c r="AB15" s="7">
        <f t="shared" si="5"/>
        <v>1577</v>
      </c>
      <c r="AC15" s="7">
        <f t="shared" si="5"/>
        <v>0</v>
      </c>
      <c r="AD15" s="7">
        <f t="shared" si="5"/>
        <v>0</v>
      </c>
      <c r="AE15" s="7">
        <f t="shared" si="5"/>
        <v>64177</v>
      </c>
      <c r="AF15" s="7">
        <f t="shared" si="5"/>
        <v>0</v>
      </c>
    </row>
    <row r="16" spans="1:32" ht="19.5" hidden="1" customHeight="1">
      <c r="A16" s="26" t="s">
        <v>62</v>
      </c>
      <c r="B16" s="27">
        <f t="shared" ref="B16:B20" si="6">B15</f>
        <v>900</v>
      </c>
      <c r="C16" s="27" t="s">
        <v>22</v>
      </c>
      <c r="D16" s="27" t="s">
        <v>80</v>
      </c>
      <c r="E16" s="27" t="s">
        <v>63</v>
      </c>
      <c r="F16" s="27"/>
      <c r="G16" s="8">
        <f>G17</f>
        <v>62600</v>
      </c>
      <c r="H16" s="8">
        <f>H17</f>
        <v>0</v>
      </c>
      <c r="I16" s="8">
        <f t="shared" si="4"/>
        <v>0</v>
      </c>
      <c r="J16" s="8">
        <f t="shared" si="4"/>
        <v>0</v>
      </c>
      <c r="K16" s="8">
        <f t="shared" si="4"/>
        <v>0</v>
      </c>
      <c r="L16" s="8">
        <f t="shared" si="4"/>
        <v>0</v>
      </c>
      <c r="M16" s="8">
        <f t="shared" si="4"/>
        <v>62600</v>
      </c>
      <c r="N16" s="8">
        <f t="shared" si="4"/>
        <v>0</v>
      </c>
      <c r="O16" s="8">
        <f t="shared" si="4"/>
        <v>0</v>
      </c>
      <c r="P16" s="8">
        <f t="shared" si="4"/>
        <v>0</v>
      </c>
      <c r="Q16" s="8">
        <f t="shared" si="4"/>
        <v>0</v>
      </c>
      <c r="R16" s="8">
        <f t="shared" si="4"/>
        <v>0</v>
      </c>
      <c r="S16" s="8">
        <f t="shared" si="4"/>
        <v>62600</v>
      </c>
      <c r="T16" s="8">
        <f t="shared" si="4"/>
        <v>0</v>
      </c>
      <c r="U16" s="8">
        <f t="shared" si="5"/>
        <v>0</v>
      </c>
      <c r="V16" s="8">
        <f t="shared" si="5"/>
        <v>0</v>
      </c>
      <c r="W16" s="8">
        <f t="shared" si="5"/>
        <v>0</v>
      </c>
      <c r="X16" s="8">
        <f t="shared" si="5"/>
        <v>0</v>
      </c>
      <c r="Y16" s="8">
        <f t="shared" si="5"/>
        <v>62600</v>
      </c>
      <c r="Z16" s="8">
        <f t="shared" si="5"/>
        <v>0</v>
      </c>
      <c r="AA16" s="8">
        <f t="shared" si="5"/>
        <v>0</v>
      </c>
      <c r="AB16" s="8">
        <f t="shared" si="5"/>
        <v>1577</v>
      </c>
      <c r="AC16" s="8">
        <f t="shared" si="5"/>
        <v>0</v>
      </c>
      <c r="AD16" s="8">
        <f t="shared" si="5"/>
        <v>0</v>
      </c>
      <c r="AE16" s="8">
        <f t="shared" si="5"/>
        <v>64177</v>
      </c>
      <c r="AF16" s="8">
        <f t="shared" si="5"/>
        <v>0</v>
      </c>
    </row>
    <row r="17" spans="1:32" ht="36" hidden="1" customHeight="1">
      <c r="A17" s="26" t="s">
        <v>81</v>
      </c>
      <c r="B17" s="27">
        <f t="shared" si="6"/>
        <v>900</v>
      </c>
      <c r="C17" s="27" t="s">
        <v>22</v>
      </c>
      <c r="D17" s="27" t="s">
        <v>80</v>
      </c>
      <c r="E17" s="27" t="s">
        <v>82</v>
      </c>
      <c r="F17" s="27"/>
      <c r="G17" s="8">
        <f t="shared" ref="G17:H17" si="7">G18+G21+G24</f>
        <v>62600</v>
      </c>
      <c r="H17" s="8">
        <f t="shared" si="7"/>
        <v>0</v>
      </c>
      <c r="I17" s="8">
        <f t="shared" ref="I17:N17" si="8">I18+I21+I24</f>
        <v>0</v>
      </c>
      <c r="J17" s="8">
        <f t="shared" si="8"/>
        <v>0</v>
      </c>
      <c r="K17" s="8">
        <f t="shared" si="8"/>
        <v>0</v>
      </c>
      <c r="L17" s="8">
        <f t="shared" si="8"/>
        <v>0</v>
      </c>
      <c r="M17" s="8">
        <f t="shared" si="8"/>
        <v>62600</v>
      </c>
      <c r="N17" s="8">
        <f t="shared" si="8"/>
        <v>0</v>
      </c>
      <c r="O17" s="8">
        <f t="shared" ref="O17:T17" si="9">O18+O21+O24</f>
        <v>0</v>
      </c>
      <c r="P17" s="8">
        <f t="shared" si="9"/>
        <v>0</v>
      </c>
      <c r="Q17" s="8">
        <f t="shared" si="9"/>
        <v>0</v>
      </c>
      <c r="R17" s="8">
        <f t="shared" si="9"/>
        <v>0</v>
      </c>
      <c r="S17" s="8">
        <f t="shared" si="9"/>
        <v>62600</v>
      </c>
      <c r="T17" s="8">
        <f t="shared" si="9"/>
        <v>0</v>
      </c>
      <c r="U17" s="8">
        <f t="shared" ref="U17:Z17" si="10">U18+U21+U24</f>
        <v>0</v>
      </c>
      <c r="V17" s="8">
        <f t="shared" si="10"/>
        <v>0</v>
      </c>
      <c r="W17" s="8">
        <f t="shared" si="10"/>
        <v>0</v>
      </c>
      <c r="X17" s="8">
        <f t="shared" si="10"/>
        <v>0</v>
      </c>
      <c r="Y17" s="8">
        <f t="shared" si="10"/>
        <v>62600</v>
      </c>
      <c r="Z17" s="8">
        <f t="shared" si="10"/>
        <v>0</v>
      </c>
      <c r="AA17" s="8">
        <f t="shared" ref="AA17:AF17" si="11">AA18+AA21+AA24</f>
        <v>0</v>
      </c>
      <c r="AB17" s="8">
        <f t="shared" si="11"/>
        <v>1577</v>
      </c>
      <c r="AC17" s="8">
        <f t="shared" si="11"/>
        <v>0</v>
      </c>
      <c r="AD17" s="8">
        <f t="shared" si="11"/>
        <v>0</v>
      </c>
      <c r="AE17" s="8">
        <f t="shared" si="11"/>
        <v>64177</v>
      </c>
      <c r="AF17" s="8">
        <f t="shared" si="11"/>
        <v>0</v>
      </c>
    </row>
    <row r="18" spans="1:32" ht="33.6" hidden="1">
      <c r="A18" s="26" t="s">
        <v>83</v>
      </c>
      <c r="B18" s="27">
        <f t="shared" si="6"/>
        <v>900</v>
      </c>
      <c r="C18" s="27" t="s">
        <v>22</v>
      </c>
      <c r="D18" s="27" t="s">
        <v>80</v>
      </c>
      <c r="E18" s="27" t="s">
        <v>84</v>
      </c>
      <c r="F18" s="27"/>
      <c r="G18" s="8">
        <f>G19</f>
        <v>2116</v>
      </c>
      <c r="H18" s="8">
        <f>H19</f>
        <v>0</v>
      </c>
      <c r="I18" s="8">
        <f t="shared" ref="I18:X19" si="12">I19</f>
        <v>0</v>
      </c>
      <c r="J18" s="8">
        <f t="shared" si="12"/>
        <v>0</v>
      </c>
      <c r="K18" s="8">
        <f t="shared" si="12"/>
        <v>0</v>
      </c>
      <c r="L18" s="8">
        <f t="shared" si="12"/>
        <v>0</v>
      </c>
      <c r="M18" s="8">
        <f t="shared" si="12"/>
        <v>2116</v>
      </c>
      <c r="N18" s="8">
        <f t="shared" si="12"/>
        <v>0</v>
      </c>
      <c r="O18" s="8">
        <f t="shared" si="12"/>
        <v>0</v>
      </c>
      <c r="P18" s="8">
        <f t="shared" si="12"/>
        <v>0</v>
      </c>
      <c r="Q18" s="8">
        <f t="shared" si="12"/>
        <v>0</v>
      </c>
      <c r="R18" s="8">
        <f t="shared" si="12"/>
        <v>0</v>
      </c>
      <c r="S18" s="8">
        <f t="shared" si="12"/>
        <v>2116</v>
      </c>
      <c r="T18" s="8">
        <f t="shared" si="12"/>
        <v>0</v>
      </c>
      <c r="U18" s="8">
        <f t="shared" si="12"/>
        <v>0</v>
      </c>
      <c r="V18" s="8">
        <f t="shared" si="12"/>
        <v>0</v>
      </c>
      <c r="W18" s="8">
        <f t="shared" si="12"/>
        <v>0</v>
      </c>
      <c r="X18" s="8">
        <f t="shared" si="12"/>
        <v>0</v>
      </c>
      <c r="Y18" s="8">
        <f t="shared" ref="U18:AF19" si="13">Y19</f>
        <v>2116</v>
      </c>
      <c r="Z18" s="8">
        <f t="shared" si="13"/>
        <v>0</v>
      </c>
      <c r="AA18" s="8">
        <f t="shared" si="13"/>
        <v>0</v>
      </c>
      <c r="AB18" s="8">
        <f t="shared" si="13"/>
        <v>64</v>
      </c>
      <c r="AC18" s="8">
        <f t="shared" si="13"/>
        <v>0</v>
      </c>
      <c r="AD18" s="8">
        <f t="shared" si="13"/>
        <v>0</v>
      </c>
      <c r="AE18" s="8">
        <f t="shared" si="13"/>
        <v>2180</v>
      </c>
      <c r="AF18" s="8">
        <f t="shared" si="13"/>
        <v>0</v>
      </c>
    </row>
    <row r="19" spans="1:32" ht="66.75" hidden="1" customHeight="1">
      <c r="A19" s="26" t="s">
        <v>456</v>
      </c>
      <c r="B19" s="27">
        <f t="shared" si="6"/>
        <v>900</v>
      </c>
      <c r="C19" s="27" t="s">
        <v>22</v>
      </c>
      <c r="D19" s="27" t="s">
        <v>80</v>
      </c>
      <c r="E19" s="27" t="s">
        <v>84</v>
      </c>
      <c r="F19" s="27" t="s">
        <v>85</v>
      </c>
      <c r="G19" s="9">
        <f>G20</f>
        <v>2116</v>
      </c>
      <c r="H19" s="9">
        <f>H20</f>
        <v>0</v>
      </c>
      <c r="I19" s="9">
        <f t="shared" si="12"/>
        <v>0</v>
      </c>
      <c r="J19" s="9">
        <f t="shared" si="12"/>
        <v>0</v>
      </c>
      <c r="K19" s="9">
        <f t="shared" si="12"/>
        <v>0</v>
      </c>
      <c r="L19" s="9">
        <f t="shared" si="12"/>
        <v>0</v>
      </c>
      <c r="M19" s="9">
        <f t="shared" si="12"/>
        <v>2116</v>
      </c>
      <c r="N19" s="9">
        <f t="shared" si="12"/>
        <v>0</v>
      </c>
      <c r="O19" s="9">
        <f t="shared" si="12"/>
        <v>0</v>
      </c>
      <c r="P19" s="9">
        <f t="shared" si="12"/>
        <v>0</v>
      </c>
      <c r="Q19" s="9">
        <f t="shared" si="12"/>
        <v>0</v>
      </c>
      <c r="R19" s="9">
        <f t="shared" si="12"/>
        <v>0</v>
      </c>
      <c r="S19" s="9">
        <f t="shared" si="12"/>
        <v>2116</v>
      </c>
      <c r="T19" s="9">
        <f t="shared" si="12"/>
        <v>0</v>
      </c>
      <c r="U19" s="9">
        <f t="shared" si="13"/>
        <v>0</v>
      </c>
      <c r="V19" s="9">
        <f t="shared" si="13"/>
        <v>0</v>
      </c>
      <c r="W19" s="9">
        <f t="shared" si="13"/>
        <v>0</v>
      </c>
      <c r="X19" s="9">
        <f t="shared" si="13"/>
        <v>0</v>
      </c>
      <c r="Y19" s="9">
        <f t="shared" si="13"/>
        <v>2116</v>
      </c>
      <c r="Z19" s="9">
        <f t="shared" si="13"/>
        <v>0</v>
      </c>
      <c r="AA19" s="9">
        <f t="shared" si="13"/>
        <v>0</v>
      </c>
      <c r="AB19" s="9">
        <f t="shared" si="13"/>
        <v>64</v>
      </c>
      <c r="AC19" s="9">
        <f t="shared" si="13"/>
        <v>0</v>
      </c>
      <c r="AD19" s="9">
        <f t="shared" si="13"/>
        <v>0</v>
      </c>
      <c r="AE19" s="9">
        <f t="shared" si="13"/>
        <v>2180</v>
      </c>
      <c r="AF19" s="9">
        <f t="shared" si="13"/>
        <v>0</v>
      </c>
    </row>
    <row r="20" spans="1:32" ht="33.75" hidden="1" customHeight="1">
      <c r="A20" s="26" t="s">
        <v>86</v>
      </c>
      <c r="B20" s="27">
        <f t="shared" si="6"/>
        <v>900</v>
      </c>
      <c r="C20" s="27" t="s">
        <v>22</v>
      </c>
      <c r="D20" s="27" t="s">
        <v>80</v>
      </c>
      <c r="E20" s="27" t="s">
        <v>84</v>
      </c>
      <c r="F20" s="27" t="s">
        <v>87</v>
      </c>
      <c r="G20" s="9">
        <v>2116</v>
      </c>
      <c r="H20" s="10"/>
      <c r="I20" s="9"/>
      <c r="J20" s="10"/>
      <c r="K20" s="9"/>
      <c r="L20" s="10"/>
      <c r="M20" s="9">
        <f>G20+I20+J20+K20+L20</f>
        <v>2116</v>
      </c>
      <c r="N20" s="10">
        <f>H20+L20</f>
        <v>0</v>
      </c>
      <c r="O20" s="9"/>
      <c r="P20" s="10"/>
      <c r="Q20" s="9"/>
      <c r="R20" s="10"/>
      <c r="S20" s="9">
        <f>M20+O20+P20+Q20+R20</f>
        <v>2116</v>
      </c>
      <c r="T20" s="10">
        <f>N20+R20</f>
        <v>0</v>
      </c>
      <c r="U20" s="9"/>
      <c r="V20" s="10"/>
      <c r="W20" s="9"/>
      <c r="X20" s="10"/>
      <c r="Y20" s="9">
        <f>S20+U20+V20+W20+X20</f>
        <v>2116</v>
      </c>
      <c r="Z20" s="10">
        <f>T20+X20</f>
        <v>0</v>
      </c>
      <c r="AA20" s="9"/>
      <c r="AB20" s="9">
        <v>64</v>
      </c>
      <c r="AC20" s="9"/>
      <c r="AD20" s="10"/>
      <c r="AE20" s="9">
        <f>Y20+AA20+AB20+AC20+AD20</f>
        <v>2180</v>
      </c>
      <c r="AF20" s="10">
        <f>Z20+AD20</f>
        <v>0</v>
      </c>
    </row>
    <row r="21" spans="1:32" ht="34.5" hidden="1" customHeight="1">
      <c r="A21" s="26" t="s">
        <v>88</v>
      </c>
      <c r="B21" s="27">
        <f>B19</f>
        <v>900</v>
      </c>
      <c r="C21" s="27" t="s">
        <v>22</v>
      </c>
      <c r="D21" s="27" t="s">
        <v>80</v>
      </c>
      <c r="E21" s="27" t="s">
        <v>89</v>
      </c>
      <c r="F21" s="27"/>
      <c r="G21" s="9">
        <f>G22</f>
        <v>1310</v>
      </c>
      <c r="H21" s="9">
        <f>H22</f>
        <v>0</v>
      </c>
      <c r="I21" s="9">
        <f t="shared" ref="I21:X22" si="14">I22</f>
        <v>0</v>
      </c>
      <c r="J21" s="9">
        <f t="shared" si="14"/>
        <v>0</v>
      </c>
      <c r="K21" s="9">
        <f t="shared" si="14"/>
        <v>0</v>
      </c>
      <c r="L21" s="9">
        <f t="shared" si="14"/>
        <v>0</v>
      </c>
      <c r="M21" s="9">
        <f t="shared" si="14"/>
        <v>1310</v>
      </c>
      <c r="N21" s="9">
        <f t="shared" si="14"/>
        <v>0</v>
      </c>
      <c r="O21" s="9">
        <f t="shared" si="14"/>
        <v>0</v>
      </c>
      <c r="P21" s="9">
        <f t="shared" si="14"/>
        <v>0</v>
      </c>
      <c r="Q21" s="9">
        <f t="shared" si="14"/>
        <v>0</v>
      </c>
      <c r="R21" s="9">
        <f t="shared" si="14"/>
        <v>0</v>
      </c>
      <c r="S21" s="9">
        <f t="shared" si="14"/>
        <v>1310</v>
      </c>
      <c r="T21" s="9">
        <f t="shared" si="14"/>
        <v>0</v>
      </c>
      <c r="U21" s="9">
        <f t="shared" si="14"/>
        <v>0</v>
      </c>
      <c r="V21" s="9">
        <f t="shared" si="14"/>
        <v>0</v>
      </c>
      <c r="W21" s="9">
        <f t="shared" si="14"/>
        <v>0</v>
      </c>
      <c r="X21" s="9">
        <f t="shared" si="14"/>
        <v>0</v>
      </c>
      <c r="Y21" s="9">
        <f t="shared" ref="U21:AF22" si="15">Y22</f>
        <v>1310</v>
      </c>
      <c r="Z21" s="9">
        <f t="shared" si="15"/>
        <v>0</v>
      </c>
      <c r="AA21" s="9">
        <f t="shared" si="15"/>
        <v>0</v>
      </c>
      <c r="AB21" s="9">
        <f t="shared" si="15"/>
        <v>40</v>
      </c>
      <c r="AC21" s="9">
        <f t="shared" si="15"/>
        <v>0</v>
      </c>
      <c r="AD21" s="9">
        <f t="shared" si="15"/>
        <v>0</v>
      </c>
      <c r="AE21" s="9">
        <f t="shared" si="15"/>
        <v>1350</v>
      </c>
      <c r="AF21" s="9">
        <f t="shared" si="15"/>
        <v>0</v>
      </c>
    </row>
    <row r="22" spans="1:32" ht="66.75" hidden="1" customHeight="1">
      <c r="A22" s="26" t="s">
        <v>456</v>
      </c>
      <c r="B22" s="27">
        <f>B21</f>
        <v>900</v>
      </c>
      <c r="C22" s="27" t="s">
        <v>22</v>
      </c>
      <c r="D22" s="27" t="s">
        <v>80</v>
      </c>
      <c r="E22" s="27" t="s">
        <v>89</v>
      </c>
      <c r="F22" s="27" t="s">
        <v>85</v>
      </c>
      <c r="G22" s="9">
        <f>G23</f>
        <v>1310</v>
      </c>
      <c r="H22" s="9">
        <f>H23</f>
        <v>0</v>
      </c>
      <c r="I22" s="9">
        <f t="shared" si="14"/>
        <v>0</v>
      </c>
      <c r="J22" s="9">
        <f t="shared" si="14"/>
        <v>0</v>
      </c>
      <c r="K22" s="9">
        <f t="shared" si="14"/>
        <v>0</v>
      </c>
      <c r="L22" s="9">
        <f t="shared" si="14"/>
        <v>0</v>
      </c>
      <c r="M22" s="9">
        <f t="shared" si="14"/>
        <v>1310</v>
      </c>
      <c r="N22" s="9">
        <f t="shared" si="14"/>
        <v>0</v>
      </c>
      <c r="O22" s="9">
        <f t="shared" si="14"/>
        <v>0</v>
      </c>
      <c r="P22" s="9">
        <f t="shared" si="14"/>
        <v>0</v>
      </c>
      <c r="Q22" s="9">
        <f t="shared" si="14"/>
        <v>0</v>
      </c>
      <c r="R22" s="9">
        <f t="shared" si="14"/>
        <v>0</v>
      </c>
      <c r="S22" s="9">
        <f t="shared" si="14"/>
        <v>1310</v>
      </c>
      <c r="T22" s="9">
        <f t="shared" si="14"/>
        <v>0</v>
      </c>
      <c r="U22" s="9">
        <f t="shared" si="15"/>
        <v>0</v>
      </c>
      <c r="V22" s="9">
        <f t="shared" si="15"/>
        <v>0</v>
      </c>
      <c r="W22" s="9">
        <f t="shared" si="15"/>
        <v>0</v>
      </c>
      <c r="X22" s="9">
        <f t="shared" si="15"/>
        <v>0</v>
      </c>
      <c r="Y22" s="9">
        <f t="shared" si="15"/>
        <v>1310</v>
      </c>
      <c r="Z22" s="9">
        <f t="shared" si="15"/>
        <v>0</v>
      </c>
      <c r="AA22" s="9">
        <f t="shared" si="15"/>
        <v>0</v>
      </c>
      <c r="AB22" s="9">
        <f t="shared" si="15"/>
        <v>40</v>
      </c>
      <c r="AC22" s="9">
        <f t="shared" si="15"/>
        <v>0</v>
      </c>
      <c r="AD22" s="9">
        <f t="shared" si="15"/>
        <v>0</v>
      </c>
      <c r="AE22" s="9">
        <f t="shared" si="15"/>
        <v>1350</v>
      </c>
      <c r="AF22" s="9">
        <f t="shared" si="15"/>
        <v>0</v>
      </c>
    </row>
    <row r="23" spans="1:32" ht="36.75" hidden="1" customHeight="1">
      <c r="A23" s="26" t="s">
        <v>86</v>
      </c>
      <c r="B23" s="27">
        <f>B22</f>
        <v>900</v>
      </c>
      <c r="C23" s="27" t="s">
        <v>22</v>
      </c>
      <c r="D23" s="27" t="s">
        <v>80</v>
      </c>
      <c r="E23" s="27" t="s">
        <v>89</v>
      </c>
      <c r="F23" s="27" t="s">
        <v>87</v>
      </c>
      <c r="G23" s="9">
        <v>1310</v>
      </c>
      <c r="H23" s="10"/>
      <c r="I23" s="9"/>
      <c r="J23" s="10"/>
      <c r="K23" s="9"/>
      <c r="L23" s="10"/>
      <c r="M23" s="9">
        <f>G23+I23+J23+K23+L23</f>
        <v>1310</v>
      </c>
      <c r="N23" s="10">
        <f>H23+L23</f>
        <v>0</v>
      </c>
      <c r="O23" s="9"/>
      <c r="P23" s="10"/>
      <c r="Q23" s="9"/>
      <c r="R23" s="10"/>
      <c r="S23" s="9">
        <f>M23+O23+P23+Q23+R23</f>
        <v>1310</v>
      </c>
      <c r="T23" s="10">
        <f>N23+R23</f>
        <v>0</v>
      </c>
      <c r="U23" s="9"/>
      <c r="V23" s="10"/>
      <c r="W23" s="9"/>
      <c r="X23" s="10"/>
      <c r="Y23" s="9">
        <f>S23+U23+V23+W23+X23</f>
        <v>1310</v>
      </c>
      <c r="Z23" s="10">
        <f>T23+X23</f>
        <v>0</v>
      </c>
      <c r="AA23" s="9"/>
      <c r="AB23" s="9">
        <v>40</v>
      </c>
      <c r="AC23" s="9"/>
      <c r="AD23" s="10"/>
      <c r="AE23" s="9">
        <f>Y23+AA23+AB23+AC23+AD23</f>
        <v>1350</v>
      </c>
      <c r="AF23" s="10">
        <f>Z23+AD23</f>
        <v>0</v>
      </c>
    </row>
    <row r="24" spans="1:32" ht="23.25" hidden="1" customHeight="1">
      <c r="A24" s="26" t="s">
        <v>90</v>
      </c>
      <c r="B24" s="27">
        <f>B22</f>
        <v>900</v>
      </c>
      <c r="C24" s="27" t="s">
        <v>22</v>
      </c>
      <c r="D24" s="27" t="s">
        <v>80</v>
      </c>
      <c r="E24" s="27" t="s">
        <v>91</v>
      </c>
      <c r="F24" s="27"/>
      <c r="G24" s="9">
        <f t="shared" ref="G24:H24" si="16">G25+G27+G31+G29</f>
        <v>59174</v>
      </c>
      <c r="H24" s="9">
        <f t="shared" si="16"/>
        <v>0</v>
      </c>
      <c r="I24" s="9">
        <f t="shared" ref="I24:N24" si="17">I25+I27+I31+I29</f>
        <v>0</v>
      </c>
      <c r="J24" s="9">
        <f t="shared" si="17"/>
        <v>0</v>
      </c>
      <c r="K24" s="9">
        <f t="shared" si="17"/>
        <v>0</v>
      </c>
      <c r="L24" s="9">
        <f t="shared" si="17"/>
        <v>0</v>
      </c>
      <c r="M24" s="9">
        <f t="shared" si="17"/>
        <v>59174</v>
      </c>
      <c r="N24" s="9">
        <f t="shared" si="17"/>
        <v>0</v>
      </c>
      <c r="O24" s="9">
        <f t="shared" ref="O24:T24" si="18">O25+O27+O31+O29</f>
        <v>0</v>
      </c>
      <c r="P24" s="9">
        <f t="shared" si="18"/>
        <v>0</v>
      </c>
      <c r="Q24" s="9">
        <f t="shared" si="18"/>
        <v>0</v>
      </c>
      <c r="R24" s="9">
        <f t="shared" si="18"/>
        <v>0</v>
      </c>
      <c r="S24" s="9">
        <f t="shared" si="18"/>
        <v>59174</v>
      </c>
      <c r="T24" s="9">
        <f t="shared" si="18"/>
        <v>0</v>
      </c>
      <c r="U24" s="9">
        <f t="shared" ref="U24:Z24" si="19">U25+U27+U31+U29</f>
        <v>0</v>
      </c>
      <c r="V24" s="9">
        <f t="shared" si="19"/>
        <v>0</v>
      </c>
      <c r="W24" s="9">
        <f t="shared" si="19"/>
        <v>0</v>
      </c>
      <c r="X24" s="9">
        <f t="shared" si="19"/>
        <v>0</v>
      </c>
      <c r="Y24" s="9">
        <f t="shared" si="19"/>
        <v>59174</v>
      </c>
      <c r="Z24" s="9">
        <f t="shared" si="19"/>
        <v>0</v>
      </c>
      <c r="AA24" s="9">
        <f t="shared" ref="AA24:AF24" si="20">AA25+AA27+AA31+AA29</f>
        <v>0</v>
      </c>
      <c r="AB24" s="9">
        <f t="shared" si="20"/>
        <v>1473</v>
      </c>
      <c r="AC24" s="9">
        <f t="shared" si="20"/>
        <v>0</v>
      </c>
      <c r="AD24" s="9">
        <f t="shared" si="20"/>
        <v>0</v>
      </c>
      <c r="AE24" s="9">
        <f t="shared" si="20"/>
        <v>60647</v>
      </c>
      <c r="AF24" s="9">
        <f t="shared" si="20"/>
        <v>0</v>
      </c>
    </row>
    <row r="25" spans="1:32" ht="66.75" hidden="1" customHeight="1">
      <c r="A25" s="26" t="s">
        <v>456</v>
      </c>
      <c r="B25" s="27">
        <f>B24</f>
        <v>900</v>
      </c>
      <c r="C25" s="27" t="s">
        <v>22</v>
      </c>
      <c r="D25" s="27" t="s">
        <v>80</v>
      </c>
      <c r="E25" s="27" t="s">
        <v>91</v>
      </c>
      <c r="F25" s="27" t="s">
        <v>85</v>
      </c>
      <c r="G25" s="9">
        <f t="shared" ref="G25:AF25" si="21">G26</f>
        <v>49472</v>
      </c>
      <c r="H25" s="9">
        <f t="shared" si="21"/>
        <v>0</v>
      </c>
      <c r="I25" s="9">
        <f t="shared" si="21"/>
        <v>0</v>
      </c>
      <c r="J25" s="9">
        <f t="shared" si="21"/>
        <v>0</v>
      </c>
      <c r="K25" s="9">
        <f t="shared" si="21"/>
        <v>0</v>
      </c>
      <c r="L25" s="9">
        <f t="shared" si="21"/>
        <v>0</v>
      </c>
      <c r="M25" s="9">
        <f t="shared" si="21"/>
        <v>49472</v>
      </c>
      <c r="N25" s="9">
        <f t="shared" si="21"/>
        <v>0</v>
      </c>
      <c r="O25" s="9">
        <f t="shared" si="21"/>
        <v>0</v>
      </c>
      <c r="P25" s="9">
        <f t="shared" si="21"/>
        <v>0</v>
      </c>
      <c r="Q25" s="9">
        <f t="shared" si="21"/>
        <v>0</v>
      </c>
      <c r="R25" s="9">
        <f t="shared" si="21"/>
        <v>0</v>
      </c>
      <c r="S25" s="9">
        <f t="shared" si="21"/>
        <v>49472</v>
      </c>
      <c r="T25" s="9">
        <f t="shared" si="21"/>
        <v>0</v>
      </c>
      <c r="U25" s="9">
        <f t="shared" si="21"/>
        <v>0</v>
      </c>
      <c r="V25" s="9">
        <f t="shared" si="21"/>
        <v>0</v>
      </c>
      <c r="W25" s="9">
        <f t="shared" si="21"/>
        <v>0</v>
      </c>
      <c r="X25" s="9">
        <f t="shared" si="21"/>
        <v>0</v>
      </c>
      <c r="Y25" s="9">
        <f t="shared" si="21"/>
        <v>49472</v>
      </c>
      <c r="Z25" s="9">
        <f t="shared" si="21"/>
        <v>0</v>
      </c>
      <c r="AA25" s="9">
        <f t="shared" si="21"/>
        <v>0</v>
      </c>
      <c r="AB25" s="9">
        <f t="shared" si="21"/>
        <v>1473</v>
      </c>
      <c r="AC25" s="9">
        <f t="shared" si="21"/>
        <v>0</v>
      </c>
      <c r="AD25" s="9">
        <f t="shared" si="21"/>
        <v>0</v>
      </c>
      <c r="AE25" s="9">
        <f t="shared" si="21"/>
        <v>50945</v>
      </c>
      <c r="AF25" s="9">
        <f t="shared" si="21"/>
        <v>0</v>
      </c>
    </row>
    <row r="26" spans="1:32" ht="36.75" hidden="1" customHeight="1">
      <c r="A26" s="26" t="s">
        <v>86</v>
      </c>
      <c r="B26" s="27">
        <f>B25</f>
        <v>900</v>
      </c>
      <c r="C26" s="27" t="s">
        <v>22</v>
      </c>
      <c r="D26" s="27" t="s">
        <v>80</v>
      </c>
      <c r="E26" s="27" t="s">
        <v>91</v>
      </c>
      <c r="F26" s="27" t="s">
        <v>87</v>
      </c>
      <c r="G26" s="9">
        <f>48495+977</f>
        <v>49472</v>
      </c>
      <c r="H26" s="10"/>
      <c r="I26" s="9"/>
      <c r="J26" s="10"/>
      <c r="K26" s="9"/>
      <c r="L26" s="10"/>
      <c r="M26" s="9">
        <f>G26+I26+J26+K26+L26</f>
        <v>49472</v>
      </c>
      <c r="N26" s="10">
        <f>H26+L26</f>
        <v>0</v>
      </c>
      <c r="O26" s="9"/>
      <c r="P26" s="10"/>
      <c r="Q26" s="9"/>
      <c r="R26" s="10"/>
      <c r="S26" s="9">
        <f>M26+O26+P26+Q26+R26</f>
        <v>49472</v>
      </c>
      <c r="T26" s="10">
        <f>N26+R26</f>
        <v>0</v>
      </c>
      <c r="U26" s="9"/>
      <c r="V26" s="10"/>
      <c r="W26" s="9"/>
      <c r="X26" s="10"/>
      <c r="Y26" s="9">
        <f>S26+U26+V26+W26+X26</f>
        <v>49472</v>
      </c>
      <c r="Z26" s="10">
        <f>T26+X26</f>
        <v>0</v>
      </c>
      <c r="AA26" s="9"/>
      <c r="AB26" s="9">
        <v>1473</v>
      </c>
      <c r="AC26" s="9"/>
      <c r="AD26" s="10"/>
      <c r="AE26" s="9">
        <f>Y26+AA26+AB26+AC26+AD26</f>
        <v>50945</v>
      </c>
      <c r="AF26" s="10">
        <f>Z26+AD26</f>
        <v>0</v>
      </c>
    </row>
    <row r="27" spans="1:32" ht="33.6" hidden="1">
      <c r="A27" s="26" t="s">
        <v>243</v>
      </c>
      <c r="B27" s="27">
        <f>B20</f>
        <v>900</v>
      </c>
      <c r="C27" s="27" t="s">
        <v>22</v>
      </c>
      <c r="D27" s="27" t="s">
        <v>80</v>
      </c>
      <c r="E27" s="27" t="s">
        <v>91</v>
      </c>
      <c r="F27" s="27" t="s">
        <v>31</v>
      </c>
      <c r="G27" s="9">
        <f t="shared" ref="G27:AF27" si="22">G28</f>
        <v>9214</v>
      </c>
      <c r="H27" s="9">
        <f t="shared" si="22"/>
        <v>0</v>
      </c>
      <c r="I27" s="9">
        <f t="shared" si="22"/>
        <v>0</v>
      </c>
      <c r="J27" s="9">
        <f t="shared" si="22"/>
        <v>0</v>
      </c>
      <c r="K27" s="9">
        <f t="shared" si="22"/>
        <v>0</v>
      </c>
      <c r="L27" s="9">
        <f t="shared" si="22"/>
        <v>0</v>
      </c>
      <c r="M27" s="9">
        <f t="shared" si="22"/>
        <v>9214</v>
      </c>
      <c r="N27" s="9">
        <f t="shared" si="22"/>
        <v>0</v>
      </c>
      <c r="O27" s="9">
        <f t="shared" si="22"/>
        <v>0</v>
      </c>
      <c r="P27" s="9">
        <f t="shared" si="22"/>
        <v>0</v>
      </c>
      <c r="Q27" s="9">
        <f t="shared" si="22"/>
        <v>0</v>
      </c>
      <c r="R27" s="9">
        <f t="shared" si="22"/>
        <v>0</v>
      </c>
      <c r="S27" s="9">
        <f t="shared" si="22"/>
        <v>9214</v>
      </c>
      <c r="T27" s="9">
        <f t="shared" si="22"/>
        <v>0</v>
      </c>
      <c r="U27" s="9">
        <f t="shared" si="22"/>
        <v>0</v>
      </c>
      <c r="V27" s="9">
        <f t="shared" si="22"/>
        <v>0</v>
      </c>
      <c r="W27" s="9">
        <f t="shared" si="22"/>
        <v>0</v>
      </c>
      <c r="X27" s="9">
        <f t="shared" si="22"/>
        <v>0</v>
      </c>
      <c r="Y27" s="9">
        <f t="shared" si="22"/>
        <v>9214</v>
      </c>
      <c r="Z27" s="9">
        <f t="shared" si="22"/>
        <v>0</v>
      </c>
      <c r="AA27" s="9">
        <f t="shared" si="22"/>
        <v>0</v>
      </c>
      <c r="AB27" s="9">
        <f t="shared" si="22"/>
        <v>0</v>
      </c>
      <c r="AC27" s="9">
        <f t="shared" si="22"/>
        <v>0</v>
      </c>
      <c r="AD27" s="9">
        <f t="shared" si="22"/>
        <v>0</v>
      </c>
      <c r="AE27" s="9">
        <f t="shared" si="22"/>
        <v>9214</v>
      </c>
      <c r="AF27" s="9">
        <f t="shared" si="22"/>
        <v>0</v>
      </c>
    </row>
    <row r="28" spans="1:32" ht="33.6" hidden="1">
      <c r="A28" s="26" t="s">
        <v>37</v>
      </c>
      <c r="B28" s="27">
        <v>900</v>
      </c>
      <c r="C28" s="27" t="s">
        <v>22</v>
      </c>
      <c r="D28" s="27" t="s">
        <v>80</v>
      </c>
      <c r="E28" s="27" t="s">
        <v>91</v>
      </c>
      <c r="F28" s="27" t="s">
        <v>38</v>
      </c>
      <c r="G28" s="9">
        <f>8101+1113</f>
        <v>9214</v>
      </c>
      <c r="H28" s="10"/>
      <c r="I28" s="9"/>
      <c r="J28" s="10"/>
      <c r="K28" s="9"/>
      <c r="L28" s="10"/>
      <c r="M28" s="9">
        <f>G28+I28+J28+K28+L28</f>
        <v>9214</v>
      </c>
      <c r="N28" s="10">
        <f>H28+L28</f>
        <v>0</v>
      </c>
      <c r="O28" s="9"/>
      <c r="P28" s="10"/>
      <c r="Q28" s="9"/>
      <c r="R28" s="10"/>
      <c r="S28" s="9">
        <f>M28+O28+P28+Q28+R28</f>
        <v>9214</v>
      </c>
      <c r="T28" s="10">
        <f>N28+R28</f>
        <v>0</v>
      </c>
      <c r="U28" s="9"/>
      <c r="V28" s="10"/>
      <c r="W28" s="9"/>
      <c r="X28" s="10"/>
      <c r="Y28" s="9">
        <f>S28+U28+V28+W28+X28</f>
        <v>9214</v>
      </c>
      <c r="Z28" s="10">
        <f>T28+X28</f>
        <v>0</v>
      </c>
      <c r="AA28" s="9"/>
      <c r="AB28" s="10"/>
      <c r="AC28" s="9"/>
      <c r="AD28" s="10"/>
      <c r="AE28" s="9">
        <f>Y28+AA28+AB28+AC28+AD28</f>
        <v>9214</v>
      </c>
      <c r="AF28" s="10">
        <f>Z28+AD28</f>
        <v>0</v>
      </c>
    </row>
    <row r="29" spans="1:32" ht="32.25" hidden="1" customHeight="1">
      <c r="A29" s="26" t="s">
        <v>101</v>
      </c>
      <c r="B29" s="27">
        <v>900</v>
      </c>
      <c r="C29" s="27" t="s">
        <v>22</v>
      </c>
      <c r="D29" s="27" t="s">
        <v>80</v>
      </c>
      <c r="E29" s="27" t="s">
        <v>91</v>
      </c>
      <c r="F29" s="27" t="s">
        <v>102</v>
      </c>
      <c r="G29" s="9">
        <f t="shared" ref="G29:AF29" si="23">G30</f>
        <v>98</v>
      </c>
      <c r="H29" s="9">
        <f t="shared" si="23"/>
        <v>0</v>
      </c>
      <c r="I29" s="9">
        <f t="shared" si="23"/>
        <v>0</v>
      </c>
      <c r="J29" s="9">
        <f t="shared" si="23"/>
        <v>0</v>
      </c>
      <c r="K29" s="9">
        <f t="shared" si="23"/>
        <v>0</v>
      </c>
      <c r="L29" s="9">
        <f t="shared" si="23"/>
        <v>0</v>
      </c>
      <c r="M29" s="9">
        <f t="shared" si="23"/>
        <v>98</v>
      </c>
      <c r="N29" s="9">
        <f t="shared" si="23"/>
        <v>0</v>
      </c>
      <c r="O29" s="9">
        <f t="shared" si="23"/>
        <v>0</v>
      </c>
      <c r="P29" s="9">
        <f t="shared" si="23"/>
        <v>0</v>
      </c>
      <c r="Q29" s="9">
        <f t="shared" si="23"/>
        <v>0</v>
      </c>
      <c r="R29" s="9">
        <f t="shared" si="23"/>
        <v>0</v>
      </c>
      <c r="S29" s="9">
        <f t="shared" si="23"/>
        <v>98</v>
      </c>
      <c r="T29" s="9">
        <f t="shared" si="23"/>
        <v>0</v>
      </c>
      <c r="U29" s="9">
        <f t="shared" si="23"/>
        <v>0</v>
      </c>
      <c r="V29" s="9">
        <f t="shared" si="23"/>
        <v>0</v>
      </c>
      <c r="W29" s="9">
        <f t="shared" si="23"/>
        <v>0</v>
      </c>
      <c r="X29" s="9">
        <f t="shared" si="23"/>
        <v>0</v>
      </c>
      <c r="Y29" s="9">
        <f t="shared" si="23"/>
        <v>98</v>
      </c>
      <c r="Z29" s="9">
        <f t="shared" si="23"/>
        <v>0</v>
      </c>
      <c r="AA29" s="9">
        <f t="shared" si="23"/>
        <v>0</v>
      </c>
      <c r="AB29" s="9">
        <f t="shared" si="23"/>
        <v>0</v>
      </c>
      <c r="AC29" s="9">
        <f t="shared" si="23"/>
        <v>0</v>
      </c>
      <c r="AD29" s="9">
        <f t="shared" si="23"/>
        <v>0</v>
      </c>
      <c r="AE29" s="9">
        <f t="shared" si="23"/>
        <v>98</v>
      </c>
      <c r="AF29" s="9">
        <f t="shared" si="23"/>
        <v>0</v>
      </c>
    </row>
    <row r="30" spans="1:32" ht="17.25" hidden="1" customHeight="1">
      <c r="A30" s="26" t="s">
        <v>103</v>
      </c>
      <c r="B30" s="27">
        <v>900</v>
      </c>
      <c r="C30" s="27" t="s">
        <v>22</v>
      </c>
      <c r="D30" s="27" t="s">
        <v>80</v>
      </c>
      <c r="E30" s="27" t="s">
        <v>91</v>
      </c>
      <c r="F30" s="27" t="s">
        <v>104</v>
      </c>
      <c r="G30" s="9">
        <f>88+10</f>
        <v>98</v>
      </c>
      <c r="H30" s="10"/>
      <c r="I30" s="9"/>
      <c r="J30" s="10"/>
      <c r="K30" s="9"/>
      <c r="L30" s="10"/>
      <c r="M30" s="9">
        <f>G30+I30+J30+K30+L30</f>
        <v>98</v>
      </c>
      <c r="N30" s="10">
        <f>H30+L30</f>
        <v>0</v>
      </c>
      <c r="O30" s="9"/>
      <c r="P30" s="10"/>
      <c r="Q30" s="9"/>
      <c r="R30" s="10"/>
      <c r="S30" s="9">
        <f>M30+O30+P30+Q30+R30</f>
        <v>98</v>
      </c>
      <c r="T30" s="10">
        <f>N30+R30</f>
        <v>0</v>
      </c>
      <c r="U30" s="9"/>
      <c r="V30" s="10"/>
      <c r="W30" s="9"/>
      <c r="X30" s="10"/>
      <c r="Y30" s="9">
        <f>S30+U30+V30+W30+X30</f>
        <v>98</v>
      </c>
      <c r="Z30" s="10">
        <f>T30+X30</f>
        <v>0</v>
      </c>
      <c r="AA30" s="9"/>
      <c r="AB30" s="10"/>
      <c r="AC30" s="9"/>
      <c r="AD30" s="10"/>
      <c r="AE30" s="9">
        <f>Y30+AA30+AB30+AC30+AD30</f>
        <v>98</v>
      </c>
      <c r="AF30" s="10">
        <f>Z30+AD30</f>
        <v>0</v>
      </c>
    </row>
    <row r="31" spans="1:32" ht="21.75" hidden="1" customHeight="1">
      <c r="A31" s="26" t="s">
        <v>66</v>
      </c>
      <c r="B31" s="27">
        <v>900</v>
      </c>
      <c r="C31" s="27" t="s">
        <v>22</v>
      </c>
      <c r="D31" s="27" t="s">
        <v>80</v>
      </c>
      <c r="E31" s="27" t="s">
        <v>91</v>
      </c>
      <c r="F31" s="27" t="s">
        <v>67</v>
      </c>
      <c r="G31" s="9">
        <f>G32</f>
        <v>390</v>
      </c>
      <c r="H31" s="9">
        <f>H32</f>
        <v>0</v>
      </c>
      <c r="I31" s="9">
        <f t="shared" ref="I31:AF31" si="24">I32</f>
        <v>0</v>
      </c>
      <c r="J31" s="9">
        <f t="shared" si="24"/>
        <v>0</v>
      </c>
      <c r="K31" s="9">
        <f t="shared" si="24"/>
        <v>0</v>
      </c>
      <c r="L31" s="9">
        <f t="shared" si="24"/>
        <v>0</v>
      </c>
      <c r="M31" s="9">
        <f t="shared" si="24"/>
        <v>390</v>
      </c>
      <c r="N31" s="9">
        <f t="shared" si="24"/>
        <v>0</v>
      </c>
      <c r="O31" s="9">
        <f t="shared" si="24"/>
        <v>0</v>
      </c>
      <c r="P31" s="9">
        <f t="shared" si="24"/>
        <v>0</v>
      </c>
      <c r="Q31" s="9">
        <f t="shared" si="24"/>
        <v>0</v>
      </c>
      <c r="R31" s="9">
        <f t="shared" si="24"/>
        <v>0</v>
      </c>
      <c r="S31" s="9">
        <f t="shared" si="24"/>
        <v>390</v>
      </c>
      <c r="T31" s="9">
        <f t="shared" si="24"/>
        <v>0</v>
      </c>
      <c r="U31" s="9">
        <f t="shared" si="24"/>
        <v>0</v>
      </c>
      <c r="V31" s="9">
        <f t="shared" si="24"/>
        <v>0</v>
      </c>
      <c r="W31" s="9">
        <f t="shared" si="24"/>
        <v>0</v>
      </c>
      <c r="X31" s="9">
        <f t="shared" si="24"/>
        <v>0</v>
      </c>
      <c r="Y31" s="9">
        <f t="shared" si="24"/>
        <v>390</v>
      </c>
      <c r="Z31" s="9">
        <f t="shared" si="24"/>
        <v>0</v>
      </c>
      <c r="AA31" s="9">
        <f t="shared" si="24"/>
        <v>0</v>
      </c>
      <c r="AB31" s="9">
        <f t="shared" si="24"/>
        <v>0</v>
      </c>
      <c r="AC31" s="9">
        <f t="shared" si="24"/>
        <v>0</v>
      </c>
      <c r="AD31" s="9">
        <f t="shared" si="24"/>
        <v>0</v>
      </c>
      <c r="AE31" s="9">
        <f t="shared" si="24"/>
        <v>390</v>
      </c>
      <c r="AF31" s="9">
        <f t="shared" si="24"/>
        <v>0</v>
      </c>
    </row>
    <row r="32" spans="1:32" ht="21.75" hidden="1" customHeight="1">
      <c r="A32" s="26" t="s">
        <v>92</v>
      </c>
      <c r="B32" s="27">
        <v>900</v>
      </c>
      <c r="C32" s="27" t="s">
        <v>22</v>
      </c>
      <c r="D32" s="27" t="s">
        <v>80</v>
      </c>
      <c r="E32" s="27" t="s">
        <v>91</v>
      </c>
      <c r="F32" s="27" t="s">
        <v>69</v>
      </c>
      <c r="G32" s="9">
        <f>378+12</f>
        <v>390</v>
      </c>
      <c r="H32" s="10"/>
      <c r="I32" s="9"/>
      <c r="J32" s="10"/>
      <c r="K32" s="9"/>
      <c r="L32" s="10"/>
      <c r="M32" s="9">
        <f>G32+I32+J32+K32+L32</f>
        <v>390</v>
      </c>
      <c r="N32" s="10">
        <f>H32+L32</f>
        <v>0</v>
      </c>
      <c r="O32" s="9"/>
      <c r="P32" s="10"/>
      <c r="Q32" s="9"/>
      <c r="R32" s="10"/>
      <c r="S32" s="9">
        <f>M32+O32+P32+Q32+R32</f>
        <v>390</v>
      </c>
      <c r="T32" s="10">
        <f>N32+R32</f>
        <v>0</v>
      </c>
      <c r="U32" s="9"/>
      <c r="V32" s="10"/>
      <c r="W32" s="9"/>
      <c r="X32" s="10"/>
      <c r="Y32" s="9">
        <f>S32+U32+V32+W32+X32</f>
        <v>390</v>
      </c>
      <c r="Z32" s="10">
        <f>T32+X32</f>
        <v>0</v>
      </c>
      <c r="AA32" s="9"/>
      <c r="AB32" s="10"/>
      <c r="AC32" s="9"/>
      <c r="AD32" s="10"/>
      <c r="AE32" s="9">
        <f>Y32+AA32+AB32+AC32+AD32</f>
        <v>390</v>
      </c>
      <c r="AF32" s="10">
        <f>Z32+AD32</f>
        <v>0</v>
      </c>
    </row>
    <row r="33" spans="1:32" hidden="1">
      <c r="A33" s="26"/>
      <c r="B33" s="27"/>
      <c r="C33" s="27"/>
      <c r="D33" s="27"/>
      <c r="E33" s="27"/>
      <c r="F33" s="27"/>
      <c r="G33" s="9"/>
      <c r="H33" s="10"/>
      <c r="I33" s="9"/>
      <c r="J33" s="10"/>
      <c r="K33" s="9"/>
      <c r="L33" s="10"/>
      <c r="M33" s="9"/>
      <c r="N33" s="10"/>
      <c r="O33" s="9"/>
      <c r="P33" s="10"/>
      <c r="Q33" s="9"/>
      <c r="R33" s="10"/>
      <c r="S33" s="9"/>
      <c r="T33" s="10"/>
      <c r="U33" s="9"/>
      <c r="V33" s="10"/>
      <c r="W33" s="9"/>
      <c r="X33" s="10"/>
      <c r="Y33" s="9"/>
      <c r="Z33" s="10"/>
      <c r="AA33" s="9"/>
      <c r="AB33" s="10"/>
      <c r="AC33" s="9"/>
      <c r="AD33" s="10"/>
      <c r="AE33" s="9"/>
      <c r="AF33" s="10"/>
    </row>
    <row r="34" spans="1:32" ht="60" hidden="1" customHeight="1">
      <c r="A34" s="24" t="s">
        <v>93</v>
      </c>
      <c r="B34" s="25">
        <f>B31</f>
        <v>900</v>
      </c>
      <c r="C34" s="25" t="s">
        <v>22</v>
      </c>
      <c r="D34" s="25" t="s">
        <v>17</v>
      </c>
      <c r="E34" s="25"/>
      <c r="F34" s="25"/>
      <c r="G34" s="7">
        <f t="shared" ref="G34:V36" si="25">G35</f>
        <v>15196</v>
      </c>
      <c r="H34" s="7">
        <f t="shared" si="25"/>
        <v>0</v>
      </c>
      <c r="I34" s="7">
        <f t="shared" si="25"/>
        <v>0</v>
      </c>
      <c r="J34" s="7">
        <f t="shared" si="25"/>
        <v>0</v>
      </c>
      <c r="K34" s="7">
        <f t="shared" si="25"/>
        <v>0</v>
      </c>
      <c r="L34" s="7">
        <f t="shared" si="25"/>
        <v>0</v>
      </c>
      <c r="M34" s="7">
        <f t="shared" si="25"/>
        <v>15196</v>
      </c>
      <c r="N34" s="7">
        <f t="shared" si="25"/>
        <v>0</v>
      </c>
      <c r="O34" s="7">
        <f t="shared" si="25"/>
        <v>0</v>
      </c>
      <c r="P34" s="7">
        <f t="shared" si="25"/>
        <v>3</v>
      </c>
      <c r="Q34" s="7">
        <f t="shared" si="25"/>
        <v>0</v>
      </c>
      <c r="R34" s="7">
        <f t="shared" si="25"/>
        <v>0</v>
      </c>
      <c r="S34" s="7">
        <f t="shared" si="25"/>
        <v>15199</v>
      </c>
      <c r="T34" s="7">
        <f t="shared" si="25"/>
        <v>0</v>
      </c>
      <c r="U34" s="7">
        <f t="shared" si="25"/>
        <v>0</v>
      </c>
      <c r="V34" s="7">
        <f t="shared" si="25"/>
        <v>0</v>
      </c>
      <c r="W34" s="7">
        <f t="shared" ref="U34:AF36" si="26">W35</f>
        <v>0</v>
      </c>
      <c r="X34" s="7">
        <f t="shared" si="26"/>
        <v>0</v>
      </c>
      <c r="Y34" s="7">
        <f t="shared" si="26"/>
        <v>15199</v>
      </c>
      <c r="Z34" s="7">
        <f t="shared" si="26"/>
        <v>0</v>
      </c>
      <c r="AA34" s="7">
        <f t="shared" si="26"/>
        <v>0</v>
      </c>
      <c r="AB34" s="7">
        <f t="shared" si="26"/>
        <v>410</v>
      </c>
      <c r="AC34" s="7">
        <f t="shared" si="26"/>
        <v>0</v>
      </c>
      <c r="AD34" s="7">
        <f t="shared" si="26"/>
        <v>0</v>
      </c>
      <c r="AE34" s="7">
        <f t="shared" si="26"/>
        <v>15609</v>
      </c>
      <c r="AF34" s="7">
        <f t="shared" si="26"/>
        <v>0</v>
      </c>
    </row>
    <row r="35" spans="1:32" ht="22.5" hidden="1" customHeight="1">
      <c r="A35" s="26" t="s">
        <v>62</v>
      </c>
      <c r="B35" s="27">
        <f>B34</f>
        <v>900</v>
      </c>
      <c r="C35" s="27" t="s">
        <v>22</v>
      </c>
      <c r="D35" s="27" t="s">
        <v>17</v>
      </c>
      <c r="E35" s="27" t="s">
        <v>63</v>
      </c>
      <c r="F35" s="28"/>
      <c r="G35" s="8">
        <f t="shared" si="25"/>
        <v>15196</v>
      </c>
      <c r="H35" s="8">
        <f t="shared" si="25"/>
        <v>0</v>
      </c>
      <c r="I35" s="8">
        <f t="shared" si="25"/>
        <v>0</v>
      </c>
      <c r="J35" s="8">
        <f t="shared" si="25"/>
        <v>0</v>
      </c>
      <c r="K35" s="8">
        <f t="shared" si="25"/>
        <v>0</v>
      </c>
      <c r="L35" s="8">
        <f t="shared" si="25"/>
        <v>0</v>
      </c>
      <c r="M35" s="8">
        <f t="shared" si="25"/>
        <v>15196</v>
      </c>
      <c r="N35" s="8">
        <f t="shared" si="25"/>
        <v>0</v>
      </c>
      <c r="O35" s="8">
        <f t="shared" si="25"/>
        <v>0</v>
      </c>
      <c r="P35" s="8">
        <f t="shared" si="25"/>
        <v>3</v>
      </c>
      <c r="Q35" s="8">
        <f t="shared" si="25"/>
        <v>0</v>
      </c>
      <c r="R35" s="8">
        <f t="shared" si="25"/>
        <v>0</v>
      </c>
      <c r="S35" s="8">
        <f t="shared" si="25"/>
        <v>15199</v>
      </c>
      <c r="T35" s="8">
        <f t="shared" si="25"/>
        <v>0</v>
      </c>
      <c r="U35" s="8">
        <f t="shared" si="26"/>
        <v>0</v>
      </c>
      <c r="V35" s="8">
        <f t="shared" si="26"/>
        <v>0</v>
      </c>
      <c r="W35" s="8">
        <f t="shared" si="26"/>
        <v>0</v>
      </c>
      <c r="X35" s="8">
        <f t="shared" si="26"/>
        <v>0</v>
      </c>
      <c r="Y35" s="8">
        <f t="shared" si="26"/>
        <v>15199</v>
      </c>
      <c r="Z35" s="8">
        <f t="shared" si="26"/>
        <v>0</v>
      </c>
      <c r="AA35" s="8">
        <f t="shared" si="26"/>
        <v>0</v>
      </c>
      <c r="AB35" s="8">
        <f t="shared" si="26"/>
        <v>410</v>
      </c>
      <c r="AC35" s="8">
        <f t="shared" si="26"/>
        <v>0</v>
      </c>
      <c r="AD35" s="8">
        <f t="shared" si="26"/>
        <v>0</v>
      </c>
      <c r="AE35" s="8">
        <f t="shared" si="26"/>
        <v>15609</v>
      </c>
      <c r="AF35" s="8">
        <f t="shared" si="26"/>
        <v>0</v>
      </c>
    </row>
    <row r="36" spans="1:32" ht="36.75" hidden="1" customHeight="1">
      <c r="A36" s="26" t="s">
        <v>81</v>
      </c>
      <c r="B36" s="27">
        <f>B35</f>
        <v>900</v>
      </c>
      <c r="C36" s="27" t="s">
        <v>22</v>
      </c>
      <c r="D36" s="27" t="s">
        <v>17</v>
      </c>
      <c r="E36" s="27" t="s">
        <v>82</v>
      </c>
      <c r="F36" s="27"/>
      <c r="G36" s="11">
        <f t="shared" si="25"/>
        <v>15196</v>
      </c>
      <c r="H36" s="11">
        <f t="shared" si="25"/>
        <v>0</v>
      </c>
      <c r="I36" s="11">
        <f t="shared" si="25"/>
        <v>0</v>
      </c>
      <c r="J36" s="11">
        <f t="shared" si="25"/>
        <v>0</v>
      </c>
      <c r="K36" s="11">
        <f t="shared" si="25"/>
        <v>0</v>
      </c>
      <c r="L36" s="11">
        <f t="shared" si="25"/>
        <v>0</v>
      </c>
      <c r="M36" s="11">
        <f t="shared" si="25"/>
        <v>15196</v>
      </c>
      <c r="N36" s="11">
        <f t="shared" si="25"/>
        <v>0</v>
      </c>
      <c r="O36" s="11">
        <f t="shared" si="25"/>
        <v>0</v>
      </c>
      <c r="P36" s="11">
        <f t="shared" si="25"/>
        <v>3</v>
      </c>
      <c r="Q36" s="11">
        <f t="shared" si="25"/>
        <v>0</v>
      </c>
      <c r="R36" s="11">
        <f t="shared" si="25"/>
        <v>0</v>
      </c>
      <c r="S36" s="11">
        <f t="shared" si="25"/>
        <v>15199</v>
      </c>
      <c r="T36" s="11">
        <f t="shared" si="25"/>
        <v>0</v>
      </c>
      <c r="U36" s="11">
        <f t="shared" si="26"/>
        <v>0</v>
      </c>
      <c r="V36" s="11">
        <f t="shared" si="26"/>
        <v>0</v>
      </c>
      <c r="W36" s="11">
        <f t="shared" si="26"/>
        <v>0</v>
      </c>
      <c r="X36" s="11">
        <f t="shared" si="26"/>
        <v>0</v>
      </c>
      <c r="Y36" s="11">
        <f t="shared" si="26"/>
        <v>15199</v>
      </c>
      <c r="Z36" s="11">
        <f t="shared" si="26"/>
        <v>0</v>
      </c>
      <c r="AA36" s="11">
        <f t="shared" si="26"/>
        <v>0</v>
      </c>
      <c r="AB36" s="11">
        <f t="shared" si="26"/>
        <v>410</v>
      </c>
      <c r="AC36" s="11">
        <f t="shared" si="26"/>
        <v>0</v>
      </c>
      <c r="AD36" s="11">
        <f t="shared" si="26"/>
        <v>0</v>
      </c>
      <c r="AE36" s="11">
        <f t="shared" si="26"/>
        <v>15609</v>
      </c>
      <c r="AF36" s="11">
        <f t="shared" si="26"/>
        <v>0</v>
      </c>
    </row>
    <row r="37" spans="1:32" ht="21" hidden="1" customHeight="1">
      <c r="A37" s="26" t="s">
        <v>90</v>
      </c>
      <c r="B37" s="27">
        <f>B36</f>
        <v>900</v>
      </c>
      <c r="C37" s="27" t="s">
        <v>22</v>
      </c>
      <c r="D37" s="27" t="s">
        <v>17</v>
      </c>
      <c r="E37" s="27" t="s">
        <v>91</v>
      </c>
      <c r="F37" s="27"/>
      <c r="G37" s="11">
        <f t="shared" ref="G37:H37" si="27">G38+G40+G42</f>
        <v>15196</v>
      </c>
      <c r="H37" s="11">
        <f t="shared" si="27"/>
        <v>0</v>
      </c>
      <c r="I37" s="11">
        <f t="shared" ref="I37:N37" si="28">I38+I40+I42</f>
        <v>0</v>
      </c>
      <c r="J37" s="11">
        <f t="shared" si="28"/>
        <v>0</v>
      </c>
      <c r="K37" s="11">
        <f t="shared" si="28"/>
        <v>0</v>
      </c>
      <c r="L37" s="11">
        <f t="shared" si="28"/>
        <v>0</v>
      </c>
      <c r="M37" s="11">
        <f t="shared" si="28"/>
        <v>15196</v>
      </c>
      <c r="N37" s="11">
        <f t="shared" si="28"/>
        <v>0</v>
      </c>
      <c r="O37" s="11">
        <f t="shared" ref="O37:T37" si="29">O38+O40+O42</f>
        <v>0</v>
      </c>
      <c r="P37" s="11">
        <f t="shared" si="29"/>
        <v>3</v>
      </c>
      <c r="Q37" s="11">
        <f t="shared" si="29"/>
        <v>0</v>
      </c>
      <c r="R37" s="11">
        <f t="shared" si="29"/>
        <v>0</v>
      </c>
      <c r="S37" s="11">
        <f t="shared" si="29"/>
        <v>15199</v>
      </c>
      <c r="T37" s="11">
        <f t="shared" si="29"/>
        <v>0</v>
      </c>
      <c r="U37" s="11">
        <f t="shared" ref="U37:Z37" si="30">U38+U40+U42</f>
        <v>0</v>
      </c>
      <c r="V37" s="11">
        <f t="shared" si="30"/>
        <v>0</v>
      </c>
      <c r="W37" s="11">
        <f t="shared" si="30"/>
        <v>0</v>
      </c>
      <c r="X37" s="11">
        <f t="shared" si="30"/>
        <v>0</v>
      </c>
      <c r="Y37" s="11">
        <f t="shared" si="30"/>
        <v>15199</v>
      </c>
      <c r="Z37" s="11">
        <f t="shared" si="30"/>
        <v>0</v>
      </c>
      <c r="AA37" s="11">
        <f t="shared" ref="AA37:AF37" si="31">AA38+AA40+AA42</f>
        <v>0</v>
      </c>
      <c r="AB37" s="11">
        <f t="shared" si="31"/>
        <v>410</v>
      </c>
      <c r="AC37" s="11">
        <f t="shared" si="31"/>
        <v>0</v>
      </c>
      <c r="AD37" s="11">
        <f t="shared" si="31"/>
        <v>0</v>
      </c>
      <c r="AE37" s="11">
        <f t="shared" si="31"/>
        <v>15609</v>
      </c>
      <c r="AF37" s="11">
        <f t="shared" si="31"/>
        <v>0</v>
      </c>
    </row>
    <row r="38" spans="1:32" ht="69.75" hidden="1" customHeight="1">
      <c r="A38" s="26" t="s">
        <v>456</v>
      </c>
      <c r="B38" s="27">
        <f>B37</f>
        <v>900</v>
      </c>
      <c r="C38" s="27" t="s">
        <v>22</v>
      </c>
      <c r="D38" s="27" t="s">
        <v>17</v>
      </c>
      <c r="E38" s="27" t="s">
        <v>91</v>
      </c>
      <c r="F38" s="27" t="s">
        <v>85</v>
      </c>
      <c r="G38" s="9">
        <f t="shared" ref="G38:AF38" si="32">G39</f>
        <v>13734</v>
      </c>
      <c r="H38" s="9">
        <f t="shared" si="32"/>
        <v>0</v>
      </c>
      <c r="I38" s="9">
        <f t="shared" si="32"/>
        <v>0</v>
      </c>
      <c r="J38" s="9">
        <f t="shared" si="32"/>
        <v>0</v>
      </c>
      <c r="K38" s="9">
        <f t="shared" si="32"/>
        <v>0</v>
      </c>
      <c r="L38" s="9">
        <f t="shared" si="32"/>
        <v>0</v>
      </c>
      <c r="M38" s="9">
        <f t="shared" si="32"/>
        <v>13734</v>
      </c>
      <c r="N38" s="9">
        <f t="shared" si="32"/>
        <v>0</v>
      </c>
      <c r="O38" s="9">
        <f t="shared" si="32"/>
        <v>0</v>
      </c>
      <c r="P38" s="9">
        <f t="shared" si="32"/>
        <v>0</v>
      </c>
      <c r="Q38" s="9">
        <f t="shared" si="32"/>
        <v>0</v>
      </c>
      <c r="R38" s="9">
        <f t="shared" si="32"/>
        <v>0</v>
      </c>
      <c r="S38" s="9">
        <f t="shared" si="32"/>
        <v>13734</v>
      </c>
      <c r="T38" s="9">
        <f t="shared" si="32"/>
        <v>0</v>
      </c>
      <c r="U38" s="9">
        <f t="shared" si="32"/>
        <v>0</v>
      </c>
      <c r="V38" s="9">
        <f t="shared" si="32"/>
        <v>0</v>
      </c>
      <c r="W38" s="9">
        <f t="shared" si="32"/>
        <v>0</v>
      </c>
      <c r="X38" s="9">
        <f t="shared" si="32"/>
        <v>0</v>
      </c>
      <c r="Y38" s="9">
        <f t="shared" si="32"/>
        <v>13734</v>
      </c>
      <c r="Z38" s="9">
        <f t="shared" si="32"/>
        <v>0</v>
      </c>
      <c r="AA38" s="9">
        <f t="shared" si="32"/>
        <v>0</v>
      </c>
      <c r="AB38" s="9">
        <f t="shared" si="32"/>
        <v>410</v>
      </c>
      <c r="AC38" s="9">
        <f t="shared" si="32"/>
        <v>0</v>
      </c>
      <c r="AD38" s="9">
        <f t="shared" si="32"/>
        <v>0</v>
      </c>
      <c r="AE38" s="9">
        <f t="shared" si="32"/>
        <v>14144</v>
      </c>
      <c r="AF38" s="9">
        <f t="shared" si="32"/>
        <v>0</v>
      </c>
    </row>
    <row r="39" spans="1:32" ht="36" hidden="1" customHeight="1">
      <c r="A39" s="26" t="s">
        <v>86</v>
      </c>
      <c r="B39" s="27">
        <f>B38</f>
        <v>900</v>
      </c>
      <c r="C39" s="27" t="s">
        <v>22</v>
      </c>
      <c r="D39" s="27" t="s">
        <v>17</v>
      </c>
      <c r="E39" s="27" t="s">
        <v>91</v>
      </c>
      <c r="F39" s="27" t="s">
        <v>87</v>
      </c>
      <c r="G39" s="9">
        <f>11807+1927</f>
        <v>13734</v>
      </c>
      <c r="H39" s="10"/>
      <c r="I39" s="9"/>
      <c r="J39" s="10"/>
      <c r="K39" s="9"/>
      <c r="L39" s="10"/>
      <c r="M39" s="9">
        <f>G39+I39+J39+K39+L39</f>
        <v>13734</v>
      </c>
      <c r="N39" s="10">
        <f>H39+L39</f>
        <v>0</v>
      </c>
      <c r="O39" s="9"/>
      <c r="P39" s="10"/>
      <c r="Q39" s="9"/>
      <c r="R39" s="10"/>
      <c r="S39" s="9">
        <f>M39+O39+P39+Q39+R39</f>
        <v>13734</v>
      </c>
      <c r="T39" s="10">
        <f>N39+R39</f>
        <v>0</v>
      </c>
      <c r="U39" s="9"/>
      <c r="V39" s="10"/>
      <c r="W39" s="9"/>
      <c r="X39" s="10"/>
      <c r="Y39" s="9">
        <f>S39+U39+V39+W39+X39</f>
        <v>13734</v>
      </c>
      <c r="Z39" s="10">
        <f>T39+X39</f>
        <v>0</v>
      </c>
      <c r="AA39" s="9"/>
      <c r="AB39" s="9">
        <v>410</v>
      </c>
      <c r="AC39" s="9"/>
      <c r="AD39" s="10"/>
      <c r="AE39" s="9">
        <f>Y39+AA39+AB39+AC39+AD39</f>
        <v>14144</v>
      </c>
      <c r="AF39" s="10">
        <f>Z39+AD39</f>
        <v>0</v>
      </c>
    </row>
    <row r="40" spans="1:32" ht="33.6" hidden="1">
      <c r="A40" s="26" t="s">
        <v>243</v>
      </c>
      <c r="B40" s="27">
        <f>B38</f>
        <v>900</v>
      </c>
      <c r="C40" s="27" t="s">
        <v>22</v>
      </c>
      <c r="D40" s="27" t="s">
        <v>17</v>
      </c>
      <c r="E40" s="27" t="s">
        <v>91</v>
      </c>
      <c r="F40" s="27" t="s">
        <v>31</v>
      </c>
      <c r="G40" s="9">
        <f t="shared" ref="G40:AF40" si="33">G41</f>
        <v>1457</v>
      </c>
      <c r="H40" s="9">
        <f t="shared" si="33"/>
        <v>0</v>
      </c>
      <c r="I40" s="9">
        <f t="shared" si="33"/>
        <v>0</v>
      </c>
      <c r="J40" s="9">
        <f t="shared" si="33"/>
        <v>0</v>
      </c>
      <c r="K40" s="9">
        <f t="shared" si="33"/>
        <v>0</v>
      </c>
      <c r="L40" s="9">
        <f t="shared" si="33"/>
        <v>0</v>
      </c>
      <c r="M40" s="9">
        <f t="shared" si="33"/>
        <v>1457</v>
      </c>
      <c r="N40" s="9">
        <f t="shared" si="33"/>
        <v>0</v>
      </c>
      <c r="O40" s="9">
        <f t="shared" si="33"/>
        <v>0</v>
      </c>
      <c r="P40" s="9">
        <f t="shared" si="33"/>
        <v>0</v>
      </c>
      <c r="Q40" s="9">
        <f t="shared" si="33"/>
        <v>0</v>
      </c>
      <c r="R40" s="9">
        <f t="shared" si="33"/>
        <v>0</v>
      </c>
      <c r="S40" s="9">
        <f t="shared" si="33"/>
        <v>1457</v>
      </c>
      <c r="T40" s="9">
        <f t="shared" si="33"/>
        <v>0</v>
      </c>
      <c r="U40" s="9">
        <f t="shared" si="33"/>
        <v>0</v>
      </c>
      <c r="V40" s="9">
        <f t="shared" si="33"/>
        <v>0</v>
      </c>
      <c r="W40" s="9">
        <f t="shared" si="33"/>
        <v>0</v>
      </c>
      <c r="X40" s="9">
        <f t="shared" si="33"/>
        <v>0</v>
      </c>
      <c r="Y40" s="9">
        <f t="shared" si="33"/>
        <v>1457</v>
      </c>
      <c r="Z40" s="9">
        <f t="shared" si="33"/>
        <v>0</v>
      </c>
      <c r="AA40" s="9">
        <f t="shared" si="33"/>
        <v>0</v>
      </c>
      <c r="AB40" s="9">
        <f t="shared" si="33"/>
        <v>0</v>
      </c>
      <c r="AC40" s="9">
        <f t="shared" si="33"/>
        <v>0</v>
      </c>
      <c r="AD40" s="9">
        <f t="shared" si="33"/>
        <v>0</v>
      </c>
      <c r="AE40" s="9">
        <f t="shared" si="33"/>
        <v>1457</v>
      </c>
      <c r="AF40" s="9">
        <f t="shared" si="33"/>
        <v>0</v>
      </c>
    </row>
    <row r="41" spans="1:32" ht="37.5" hidden="1" customHeight="1">
      <c r="A41" s="26" t="s">
        <v>37</v>
      </c>
      <c r="B41" s="27">
        <f>B39</f>
        <v>900</v>
      </c>
      <c r="C41" s="27" t="s">
        <v>22</v>
      </c>
      <c r="D41" s="27" t="s">
        <v>17</v>
      </c>
      <c r="E41" s="27" t="s">
        <v>91</v>
      </c>
      <c r="F41" s="27" t="s">
        <v>38</v>
      </c>
      <c r="G41" s="9">
        <f>1497-40</f>
        <v>1457</v>
      </c>
      <c r="H41" s="10"/>
      <c r="I41" s="9"/>
      <c r="J41" s="10"/>
      <c r="K41" s="9"/>
      <c r="L41" s="10"/>
      <c r="M41" s="9">
        <f>G41+I41+J41+K41+L41</f>
        <v>1457</v>
      </c>
      <c r="N41" s="10">
        <f>H41+L41</f>
        <v>0</v>
      </c>
      <c r="O41" s="9"/>
      <c r="P41" s="10"/>
      <c r="Q41" s="9"/>
      <c r="R41" s="10"/>
      <c r="S41" s="9">
        <f>M41+O41+P41+Q41+R41</f>
        <v>1457</v>
      </c>
      <c r="T41" s="10">
        <f>N41+R41</f>
        <v>0</v>
      </c>
      <c r="U41" s="9"/>
      <c r="V41" s="10"/>
      <c r="W41" s="9"/>
      <c r="X41" s="10"/>
      <c r="Y41" s="9">
        <f>S41+U41+V41+W41+X41</f>
        <v>1457</v>
      </c>
      <c r="Z41" s="10">
        <f>T41+X41</f>
        <v>0</v>
      </c>
      <c r="AA41" s="9"/>
      <c r="AB41" s="10"/>
      <c r="AC41" s="9"/>
      <c r="AD41" s="10"/>
      <c r="AE41" s="9">
        <f>Y41+AA41+AB41+AC41+AD41</f>
        <v>1457</v>
      </c>
      <c r="AF41" s="10">
        <f>Z41+AD41</f>
        <v>0</v>
      </c>
    </row>
    <row r="42" spans="1:32" ht="18.75" hidden="1" customHeight="1">
      <c r="A42" s="26" t="s">
        <v>66</v>
      </c>
      <c r="B42" s="27">
        <f>B40</f>
        <v>900</v>
      </c>
      <c r="C42" s="27" t="s">
        <v>22</v>
      </c>
      <c r="D42" s="27" t="s">
        <v>17</v>
      </c>
      <c r="E42" s="27" t="s">
        <v>91</v>
      </c>
      <c r="F42" s="27" t="s">
        <v>67</v>
      </c>
      <c r="G42" s="9">
        <f t="shared" ref="G42:N42" si="34">G44</f>
        <v>5</v>
      </c>
      <c r="H42" s="9">
        <f t="shared" si="34"/>
        <v>0</v>
      </c>
      <c r="I42" s="9">
        <f t="shared" si="34"/>
        <v>0</v>
      </c>
      <c r="J42" s="9">
        <f t="shared" si="34"/>
        <v>0</v>
      </c>
      <c r="K42" s="9">
        <f t="shared" si="34"/>
        <v>0</v>
      </c>
      <c r="L42" s="9">
        <f t="shared" si="34"/>
        <v>0</v>
      </c>
      <c r="M42" s="9">
        <f t="shared" si="34"/>
        <v>5</v>
      </c>
      <c r="N42" s="9">
        <f t="shared" si="34"/>
        <v>0</v>
      </c>
      <c r="O42" s="9">
        <f>O43+O44</f>
        <v>0</v>
      </c>
      <c r="P42" s="9">
        <f t="shared" ref="P42:T42" si="35">P43+P44</f>
        <v>3</v>
      </c>
      <c r="Q42" s="9">
        <f t="shared" si="35"/>
        <v>0</v>
      </c>
      <c r="R42" s="9">
        <f t="shared" si="35"/>
        <v>0</v>
      </c>
      <c r="S42" s="9">
        <f t="shared" si="35"/>
        <v>8</v>
      </c>
      <c r="T42" s="9">
        <f t="shared" si="35"/>
        <v>0</v>
      </c>
      <c r="U42" s="9">
        <f>U43+U44</f>
        <v>0</v>
      </c>
      <c r="V42" s="9">
        <f t="shared" ref="V42:Z42" si="36">V43+V44</f>
        <v>0</v>
      </c>
      <c r="W42" s="9">
        <f t="shared" si="36"/>
        <v>0</v>
      </c>
      <c r="X42" s="9">
        <f t="shared" si="36"/>
        <v>0</v>
      </c>
      <c r="Y42" s="9">
        <f t="shared" si="36"/>
        <v>8</v>
      </c>
      <c r="Z42" s="9">
        <f t="shared" si="36"/>
        <v>0</v>
      </c>
      <c r="AA42" s="9">
        <f>AA43+AA44</f>
        <v>0</v>
      </c>
      <c r="AB42" s="9">
        <f t="shared" ref="AB42:AF42" si="37">AB43+AB44</f>
        <v>0</v>
      </c>
      <c r="AC42" s="9">
        <f t="shared" si="37"/>
        <v>0</v>
      </c>
      <c r="AD42" s="9">
        <f t="shared" si="37"/>
        <v>0</v>
      </c>
      <c r="AE42" s="9">
        <f t="shared" si="37"/>
        <v>8</v>
      </c>
      <c r="AF42" s="9">
        <f t="shared" si="37"/>
        <v>0</v>
      </c>
    </row>
    <row r="43" spans="1:32" ht="18.75" hidden="1" customHeight="1">
      <c r="A43" s="26" t="s">
        <v>155</v>
      </c>
      <c r="B43" s="27">
        <f>B41</f>
        <v>900</v>
      </c>
      <c r="C43" s="27" t="s">
        <v>22</v>
      </c>
      <c r="D43" s="27" t="s">
        <v>17</v>
      </c>
      <c r="E43" s="27" t="s">
        <v>91</v>
      </c>
      <c r="F43" s="27" t="s">
        <v>648</v>
      </c>
      <c r="G43" s="9"/>
      <c r="H43" s="9"/>
      <c r="I43" s="9"/>
      <c r="J43" s="9"/>
      <c r="K43" s="9"/>
      <c r="L43" s="9"/>
      <c r="M43" s="9"/>
      <c r="N43" s="9"/>
      <c r="O43" s="9"/>
      <c r="P43" s="9">
        <v>3</v>
      </c>
      <c r="Q43" s="9"/>
      <c r="R43" s="9"/>
      <c r="S43" s="9">
        <f>M43+O43+P43+Q43+R43</f>
        <v>3</v>
      </c>
      <c r="T43" s="10">
        <f>N43+R43</f>
        <v>0</v>
      </c>
      <c r="U43" s="9"/>
      <c r="V43" s="9"/>
      <c r="W43" s="9"/>
      <c r="X43" s="9"/>
      <c r="Y43" s="9">
        <f>S43+U43+V43+W43+X43</f>
        <v>3</v>
      </c>
      <c r="Z43" s="10">
        <f>T43+X43</f>
        <v>0</v>
      </c>
      <c r="AA43" s="9"/>
      <c r="AB43" s="9"/>
      <c r="AC43" s="9"/>
      <c r="AD43" s="9"/>
      <c r="AE43" s="9">
        <f>Y43+AA43+AB43+AC43+AD43</f>
        <v>3</v>
      </c>
      <c r="AF43" s="10">
        <f>Z43+AD43</f>
        <v>0</v>
      </c>
    </row>
    <row r="44" spans="1:32" ht="20.25" hidden="1" customHeight="1">
      <c r="A44" s="26" t="s">
        <v>92</v>
      </c>
      <c r="B44" s="27">
        <v>900</v>
      </c>
      <c r="C44" s="27" t="s">
        <v>22</v>
      </c>
      <c r="D44" s="27" t="s">
        <v>17</v>
      </c>
      <c r="E44" s="27" t="s">
        <v>91</v>
      </c>
      <c r="F44" s="27" t="s">
        <v>69</v>
      </c>
      <c r="G44" s="9">
        <f>18-13</f>
        <v>5</v>
      </c>
      <c r="H44" s="10"/>
      <c r="I44" s="9"/>
      <c r="J44" s="10"/>
      <c r="K44" s="9"/>
      <c r="L44" s="10"/>
      <c r="M44" s="9">
        <f>G44+I44+J44+K44+L44</f>
        <v>5</v>
      </c>
      <c r="N44" s="10">
        <f>H44+L44</f>
        <v>0</v>
      </c>
      <c r="O44" s="9"/>
      <c r="P44" s="10"/>
      <c r="Q44" s="9"/>
      <c r="R44" s="10"/>
      <c r="S44" s="9">
        <f>M44+O44+P44+Q44+R44</f>
        <v>5</v>
      </c>
      <c r="T44" s="10">
        <f>N44+R44</f>
        <v>0</v>
      </c>
      <c r="U44" s="9"/>
      <c r="V44" s="10"/>
      <c r="W44" s="9"/>
      <c r="X44" s="10"/>
      <c r="Y44" s="9">
        <f>S44+U44+V44+W44+X44</f>
        <v>5</v>
      </c>
      <c r="Z44" s="10">
        <f>T44+X44</f>
        <v>0</v>
      </c>
      <c r="AA44" s="9"/>
      <c r="AB44" s="10"/>
      <c r="AC44" s="9"/>
      <c r="AD44" s="10"/>
      <c r="AE44" s="9">
        <f>Y44+AA44+AB44+AC44+AD44</f>
        <v>5</v>
      </c>
      <c r="AF44" s="10">
        <f>Z44+AD44</f>
        <v>0</v>
      </c>
    </row>
    <row r="45" spans="1:32" hidden="1">
      <c r="A45" s="26"/>
      <c r="B45" s="27"/>
      <c r="C45" s="27"/>
      <c r="D45" s="27"/>
      <c r="E45" s="27"/>
      <c r="F45" s="27"/>
      <c r="G45" s="9"/>
      <c r="H45" s="10"/>
      <c r="I45" s="9"/>
      <c r="J45" s="10"/>
      <c r="K45" s="9"/>
      <c r="L45" s="10"/>
      <c r="M45" s="9"/>
      <c r="N45" s="10"/>
      <c r="O45" s="9"/>
      <c r="P45" s="10"/>
      <c r="Q45" s="9"/>
      <c r="R45" s="10"/>
      <c r="S45" s="9"/>
      <c r="T45" s="10"/>
      <c r="U45" s="9"/>
      <c r="V45" s="10"/>
      <c r="W45" s="9"/>
      <c r="X45" s="10"/>
      <c r="Y45" s="9"/>
      <c r="Z45" s="10"/>
      <c r="AA45" s="9"/>
      <c r="AB45" s="10"/>
      <c r="AC45" s="9"/>
      <c r="AD45" s="10"/>
      <c r="AE45" s="9"/>
      <c r="AF45" s="10"/>
    </row>
    <row r="46" spans="1:32" ht="20.25" hidden="1" customHeight="1">
      <c r="A46" s="24" t="s">
        <v>59</v>
      </c>
      <c r="B46" s="25">
        <f>B31</f>
        <v>900</v>
      </c>
      <c r="C46" s="25" t="s">
        <v>22</v>
      </c>
      <c r="D46" s="25" t="s">
        <v>60</v>
      </c>
      <c r="E46" s="25"/>
      <c r="F46" s="25"/>
      <c r="G46" s="7">
        <f>G53+G47</f>
        <v>33007</v>
      </c>
      <c r="H46" s="7">
        <f>H53+H47</f>
        <v>0</v>
      </c>
      <c r="I46" s="7">
        <f t="shared" ref="I46:N46" si="38">I53+I47</f>
        <v>0</v>
      </c>
      <c r="J46" s="7">
        <f t="shared" si="38"/>
        <v>0</v>
      </c>
      <c r="K46" s="7">
        <f t="shared" si="38"/>
        <v>0</v>
      </c>
      <c r="L46" s="7">
        <f t="shared" si="38"/>
        <v>0</v>
      </c>
      <c r="M46" s="7">
        <f t="shared" si="38"/>
        <v>33007</v>
      </c>
      <c r="N46" s="7">
        <f t="shared" si="38"/>
        <v>0</v>
      </c>
      <c r="O46" s="7">
        <f t="shared" ref="O46:T46" si="39">O53+O47</f>
        <v>0</v>
      </c>
      <c r="P46" s="7">
        <f t="shared" si="39"/>
        <v>0</v>
      </c>
      <c r="Q46" s="7">
        <f t="shared" si="39"/>
        <v>0</v>
      </c>
      <c r="R46" s="7">
        <f t="shared" si="39"/>
        <v>0</v>
      </c>
      <c r="S46" s="7">
        <f t="shared" si="39"/>
        <v>33007</v>
      </c>
      <c r="T46" s="7">
        <f t="shared" si="39"/>
        <v>0</v>
      </c>
      <c r="U46" s="7">
        <f t="shared" ref="U46:Z46" si="40">U53+U47</f>
        <v>0</v>
      </c>
      <c r="V46" s="7">
        <f t="shared" si="40"/>
        <v>0</v>
      </c>
      <c r="W46" s="7">
        <f t="shared" si="40"/>
        <v>0</v>
      </c>
      <c r="X46" s="7">
        <f t="shared" si="40"/>
        <v>0</v>
      </c>
      <c r="Y46" s="7">
        <f t="shared" si="40"/>
        <v>33007</v>
      </c>
      <c r="Z46" s="7">
        <f t="shared" si="40"/>
        <v>0</v>
      </c>
      <c r="AA46" s="7">
        <f t="shared" ref="AA46:AF46" si="41">AA53+AA47</f>
        <v>0</v>
      </c>
      <c r="AB46" s="7">
        <f t="shared" si="41"/>
        <v>0</v>
      </c>
      <c r="AC46" s="7">
        <f t="shared" si="41"/>
        <v>0</v>
      </c>
      <c r="AD46" s="7">
        <f t="shared" si="41"/>
        <v>0</v>
      </c>
      <c r="AE46" s="7">
        <f t="shared" si="41"/>
        <v>33007</v>
      </c>
      <c r="AF46" s="7">
        <f t="shared" si="41"/>
        <v>0</v>
      </c>
    </row>
    <row r="47" spans="1:32" ht="53.25" hidden="1" customHeight="1">
      <c r="A47" s="29" t="s">
        <v>435</v>
      </c>
      <c r="B47" s="27">
        <f t="shared" ref="B47:B52" si="42">B46</f>
        <v>900</v>
      </c>
      <c r="C47" s="27" t="s">
        <v>22</v>
      </c>
      <c r="D47" s="27" t="s">
        <v>60</v>
      </c>
      <c r="E47" s="27" t="s">
        <v>74</v>
      </c>
      <c r="F47" s="27"/>
      <c r="G47" s="11">
        <f t="shared" ref="G47:V51" si="43">G48</f>
        <v>134</v>
      </c>
      <c r="H47" s="11">
        <f t="shared" si="43"/>
        <v>0</v>
      </c>
      <c r="I47" s="11">
        <f t="shared" si="43"/>
        <v>0</v>
      </c>
      <c r="J47" s="11">
        <f t="shared" si="43"/>
        <v>0</v>
      </c>
      <c r="K47" s="11">
        <f t="shared" si="43"/>
        <v>0</v>
      </c>
      <c r="L47" s="11">
        <f t="shared" si="43"/>
        <v>0</v>
      </c>
      <c r="M47" s="11">
        <f t="shared" si="43"/>
        <v>134</v>
      </c>
      <c r="N47" s="11">
        <f t="shared" si="43"/>
        <v>0</v>
      </c>
      <c r="O47" s="11">
        <f t="shared" si="43"/>
        <v>0</v>
      </c>
      <c r="P47" s="11">
        <f t="shared" si="43"/>
        <v>0</v>
      </c>
      <c r="Q47" s="11">
        <f t="shared" si="43"/>
        <v>0</v>
      </c>
      <c r="R47" s="11">
        <f t="shared" si="43"/>
        <v>0</v>
      </c>
      <c r="S47" s="11">
        <f t="shared" si="43"/>
        <v>134</v>
      </c>
      <c r="T47" s="11">
        <f t="shared" si="43"/>
        <v>0</v>
      </c>
      <c r="U47" s="11">
        <f t="shared" si="43"/>
        <v>0</v>
      </c>
      <c r="V47" s="11">
        <f t="shared" si="43"/>
        <v>0</v>
      </c>
      <c r="W47" s="11">
        <f t="shared" ref="U47:AF51" si="44">W48</f>
        <v>0</v>
      </c>
      <c r="X47" s="11">
        <f t="shared" si="44"/>
        <v>0</v>
      </c>
      <c r="Y47" s="11">
        <f t="shared" si="44"/>
        <v>134</v>
      </c>
      <c r="Z47" s="11">
        <f t="shared" si="44"/>
        <v>0</v>
      </c>
      <c r="AA47" s="11">
        <f t="shared" si="44"/>
        <v>0</v>
      </c>
      <c r="AB47" s="11">
        <f t="shared" si="44"/>
        <v>0</v>
      </c>
      <c r="AC47" s="11">
        <f t="shared" si="44"/>
        <v>0</v>
      </c>
      <c r="AD47" s="11">
        <f t="shared" si="44"/>
        <v>0</v>
      </c>
      <c r="AE47" s="11">
        <f t="shared" si="44"/>
        <v>134</v>
      </c>
      <c r="AF47" s="11">
        <f t="shared" si="44"/>
        <v>0</v>
      </c>
    </row>
    <row r="48" spans="1:32" ht="33.6" hidden="1">
      <c r="A48" s="26" t="s">
        <v>454</v>
      </c>
      <c r="B48" s="27">
        <f t="shared" si="42"/>
        <v>900</v>
      </c>
      <c r="C48" s="27" t="s">
        <v>22</v>
      </c>
      <c r="D48" s="27" t="s">
        <v>60</v>
      </c>
      <c r="E48" s="27" t="s">
        <v>446</v>
      </c>
      <c r="F48" s="27"/>
      <c r="G48" s="11">
        <f t="shared" si="43"/>
        <v>134</v>
      </c>
      <c r="H48" s="11">
        <f t="shared" si="43"/>
        <v>0</v>
      </c>
      <c r="I48" s="11">
        <f t="shared" si="43"/>
        <v>0</v>
      </c>
      <c r="J48" s="11">
        <f t="shared" si="43"/>
        <v>0</v>
      </c>
      <c r="K48" s="11">
        <f t="shared" si="43"/>
        <v>0</v>
      </c>
      <c r="L48" s="11">
        <f t="shared" si="43"/>
        <v>0</v>
      </c>
      <c r="M48" s="11">
        <f t="shared" si="43"/>
        <v>134</v>
      </c>
      <c r="N48" s="11">
        <f t="shared" si="43"/>
        <v>0</v>
      </c>
      <c r="O48" s="11">
        <f t="shared" si="43"/>
        <v>0</v>
      </c>
      <c r="P48" s="11">
        <f t="shared" si="43"/>
        <v>0</v>
      </c>
      <c r="Q48" s="11">
        <f t="shared" si="43"/>
        <v>0</v>
      </c>
      <c r="R48" s="11">
        <f t="shared" si="43"/>
        <v>0</v>
      </c>
      <c r="S48" s="11">
        <f t="shared" si="43"/>
        <v>134</v>
      </c>
      <c r="T48" s="11">
        <f t="shared" si="43"/>
        <v>0</v>
      </c>
      <c r="U48" s="11">
        <f t="shared" si="44"/>
        <v>0</v>
      </c>
      <c r="V48" s="11">
        <f t="shared" si="44"/>
        <v>0</v>
      </c>
      <c r="W48" s="11">
        <f t="shared" si="44"/>
        <v>0</v>
      </c>
      <c r="X48" s="11">
        <f t="shared" si="44"/>
        <v>0</v>
      </c>
      <c r="Y48" s="11">
        <f t="shared" si="44"/>
        <v>134</v>
      </c>
      <c r="Z48" s="11">
        <f t="shared" si="44"/>
        <v>0</v>
      </c>
      <c r="AA48" s="11">
        <f t="shared" si="44"/>
        <v>0</v>
      </c>
      <c r="AB48" s="11">
        <f t="shared" si="44"/>
        <v>0</v>
      </c>
      <c r="AC48" s="11">
        <f t="shared" si="44"/>
        <v>0</v>
      </c>
      <c r="AD48" s="11">
        <f t="shared" si="44"/>
        <v>0</v>
      </c>
      <c r="AE48" s="11">
        <f t="shared" si="44"/>
        <v>134</v>
      </c>
      <c r="AF48" s="11">
        <f t="shared" si="44"/>
        <v>0</v>
      </c>
    </row>
    <row r="49" spans="1:32" ht="20.25" hidden="1" customHeight="1">
      <c r="A49" s="26" t="s">
        <v>15</v>
      </c>
      <c r="B49" s="27">
        <f t="shared" si="42"/>
        <v>900</v>
      </c>
      <c r="C49" s="27" t="s">
        <v>22</v>
      </c>
      <c r="D49" s="27" t="s">
        <v>60</v>
      </c>
      <c r="E49" s="27" t="s">
        <v>444</v>
      </c>
      <c r="F49" s="27"/>
      <c r="G49" s="11">
        <f t="shared" si="43"/>
        <v>134</v>
      </c>
      <c r="H49" s="11">
        <f t="shared" si="43"/>
        <v>0</v>
      </c>
      <c r="I49" s="11">
        <f t="shared" si="43"/>
        <v>0</v>
      </c>
      <c r="J49" s="11">
        <f t="shared" si="43"/>
        <v>0</v>
      </c>
      <c r="K49" s="11">
        <f t="shared" si="43"/>
        <v>0</v>
      </c>
      <c r="L49" s="11">
        <f t="shared" si="43"/>
        <v>0</v>
      </c>
      <c r="M49" s="11">
        <f t="shared" si="43"/>
        <v>134</v>
      </c>
      <c r="N49" s="11">
        <f t="shared" si="43"/>
        <v>0</v>
      </c>
      <c r="O49" s="11">
        <f t="shared" si="43"/>
        <v>0</v>
      </c>
      <c r="P49" s="11">
        <f t="shared" si="43"/>
        <v>0</v>
      </c>
      <c r="Q49" s="11">
        <f t="shared" si="43"/>
        <v>0</v>
      </c>
      <c r="R49" s="11">
        <f t="shared" si="43"/>
        <v>0</v>
      </c>
      <c r="S49" s="11">
        <f t="shared" si="43"/>
        <v>134</v>
      </c>
      <c r="T49" s="11">
        <f t="shared" si="43"/>
        <v>0</v>
      </c>
      <c r="U49" s="11">
        <f t="shared" si="44"/>
        <v>0</v>
      </c>
      <c r="V49" s="11">
        <f t="shared" si="44"/>
        <v>0</v>
      </c>
      <c r="W49" s="11">
        <f t="shared" si="44"/>
        <v>0</v>
      </c>
      <c r="X49" s="11">
        <f t="shared" si="44"/>
        <v>0</v>
      </c>
      <c r="Y49" s="11">
        <f t="shared" si="44"/>
        <v>134</v>
      </c>
      <c r="Z49" s="11">
        <f t="shared" si="44"/>
        <v>0</v>
      </c>
      <c r="AA49" s="11">
        <f t="shared" si="44"/>
        <v>0</v>
      </c>
      <c r="AB49" s="11">
        <f t="shared" si="44"/>
        <v>0</v>
      </c>
      <c r="AC49" s="11">
        <f t="shared" si="44"/>
        <v>0</v>
      </c>
      <c r="AD49" s="11">
        <f t="shared" si="44"/>
        <v>0</v>
      </c>
      <c r="AE49" s="11">
        <f t="shared" si="44"/>
        <v>134</v>
      </c>
      <c r="AF49" s="11">
        <f t="shared" si="44"/>
        <v>0</v>
      </c>
    </row>
    <row r="50" spans="1:32" ht="36" hidden="1" customHeight="1">
      <c r="A50" s="26" t="s">
        <v>94</v>
      </c>
      <c r="B50" s="27">
        <f t="shared" si="42"/>
        <v>900</v>
      </c>
      <c r="C50" s="27" t="s">
        <v>22</v>
      </c>
      <c r="D50" s="27" t="s">
        <v>60</v>
      </c>
      <c r="E50" s="27" t="s">
        <v>445</v>
      </c>
      <c r="F50" s="27"/>
      <c r="G50" s="11">
        <f t="shared" si="43"/>
        <v>134</v>
      </c>
      <c r="H50" s="11">
        <f t="shared" si="43"/>
        <v>0</v>
      </c>
      <c r="I50" s="11">
        <f t="shared" si="43"/>
        <v>0</v>
      </c>
      <c r="J50" s="11">
        <f t="shared" si="43"/>
        <v>0</v>
      </c>
      <c r="K50" s="11">
        <f t="shared" si="43"/>
        <v>0</v>
      </c>
      <c r="L50" s="11">
        <f t="shared" si="43"/>
        <v>0</v>
      </c>
      <c r="M50" s="11">
        <f t="shared" si="43"/>
        <v>134</v>
      </c>
      <c r="N50" s="11">
        <f t="shared" si="43"/>
        <v>0</v>
      </c>
      <c r="O50" s="11">
        <f t="shared" si="43"/>
        <v>0</v>
      </c>
      <c r="P50" s="11">
        <f t="shared" si="43"/>
        <v>0</v>
      </c>
      <c r="Q50" s="11">
        <f t="shared" si="43"/>
        <v>0</v>
      </c>
      <c r="R50" s="11">
        <f t="shared" si="43"/>
        <v>0</v>
      </c>
      <c r="S50" s="11">
        <f t="shared" si="43"/>
        <v>134</v>
      </c>
      <c r="T50" s="11">
        <f t="shared" si="43"/>
        <v>0</v>
      </c>
      <c r="U50" s="11">
        <f t="shared" si="44"/>
        <v>0</v>
      </c>
      <c r="V50" s="11">
        <f t="shared" si="44"/>
        <v>0</v>
      </c>
      <c r="W50" s="11">
        <f t="shared" si="44"/>
        <v>0</v>
      </c>
      <c r="X50" s="11">
        <f t="shared" si="44"/>
        <v>0</v>
      </c>
      <c r="Y50" s="11">
        <f t="shared" si="44"/>
        <v>134</v>
      </c>
      <c r="Z50" s="11">
        <f t="shared" si="44"/>
        <v>0</v>
      </c>
      <c r="AA50" s="11">
        <f t="shared" si="44"/>
        <v>0</v>
      </c>
      <c r="AB50" s="11">
        <f t="shared" si="44"/>
        <v>0</v>
      </c>
      <c r="AC50" s="11">
        <f t="shared" si="44"/>
        <v>0</v>
      </c>
      <c r="AD50" s="11">
        <f t="shared" si="44"/>
        <v>0</v>
      </c>
      <c r="AE50" s="11">
        <f t="shared" si="44"/>
        <v>134</v>
      </c>
      <c r="AF50" s="11">
        <f t="shared" si="44"/>
        <v>0</v>
      </c>
    </row>
    <row r="51" spans="1:32" ht="33.6" hidden="1">
      <c r="A51" s="26" t="s">
        <v>243</v>
      </c>
      <c r="B51" s="27">
        <f t="shared" si="42"/>
        <v>900</v>
      </c>
      <c r="C51" s="27" t="s">
        <v>22</v>
      </c>
      <c r="D51" s="27" t="s">
        <v>60</v>
      </c>
      <c r="E51" s="27" t="s">
        <v>445</v>
      </c>
      <c r="F51" s="27" t="s">
        <v>31</v>
      </c>
      <c r="G51" s="9">
        <f t="shared" si="43"/>
        <v>134</v>
      </c>
      <c r="H51" s="9">
        <f t="shared" si="43"/>
        <v>0</v>
      </c>
      <c r="I51" s="9">
        <f t="shared" si="43"/>
        <v>0</v>
      </c>
      <c r="J51" s="9">
        <f t="shared" si="43"/>
        <v>0</v>
      </c>
      <c r="K51" s="9">
        <f t="shared" si="43"/>
        <v>0</v>
      </c>
      <c r="L51" s="9">
        <f t="shared" si="43"/>
        <v>0</v>
      </c>
      <c r="M51" s="9">
        <f t="shared" si="43"/>
        <v>134</v>
      </c>
      <c r="N51" s="9">
        <f t="shared" si="43"/>
        <v>0</v>
      </c>
      <c r="O51" s="9">
        <f t="shared" si="43"/>
        <v>0</v>
      </c>
      <c r="P51" s="9">
        <f t="shared" si="43"/>
        <v>0</v>
      </c>
      <c r="Q51" s="9">
        <f t="shared" si="43"/>
        <v>0</v>
      </c>
      <c r="R51" s="9">
        <f t="shared" si="43"/>
        <v>0</v>
      </c>
      <c r="S51" s="9">
        <f t="shared" si="43"/>
        <v>134</v>
      </c>
      <c r="T51" s="9">
        <f t="shared" si="43"/>
        <v>0</v>
      </c>
      <c r="U51" s="9">
        <f t="shared" si="44"/>
        <v>0</v>
      </c>
      <c r="V51" s="9">
        <f t="shared" si="44"/>
        <v>0</v>
      </c>
      <c r="W51" s="9">
        <f t="shared" si="44"/>
        <v>0</v>
      </c>
      <c r="X51" s="9">
        <f t="shared" si="44"/>
        <v>0</v>
      </c>
      <c r="Y51" s="9">
        <f t="shared" si="44"/>
        <v>134</v>
      </c>
      <c r="Z51" s="9">
        <f t="shared" si="44"/>
        <v>0</v>
      </c>
      <c r="AA51" s="9">
        <f t="shared" si="44"/>
        <v>0</v>
      </c>
      <c r="AB51" s="9">
        <f t="shared" si="44"/>
        <v>0</v>
      </c>
      <c r="AC51" s="9">
        <f t="shared" si="44"/>
        <v>0</v>
      </c>
      <c r="AD51" s="9">
        <f t="shared" si="44"/>
        <v>0</v>
      </c>
      <c r="AE51" s="9">
        <f t="shared" si="44"/>
        <v>134</v>
      </c>
      <c r="AF51" s="9">
        <f t="shared" si="44"/>
        <v>0</v>
      </c>
    </row>
    <row r="52" spans="1:32" ht="33.6" hidden="1">
      <c r="A52" s="26" t="s">
        <v>37</v>
      </c>
      <c r="B52" s="27">
        <f t="shared" si="42"/>
        <v>900</v>
      </c>
      <c r="C52" s="27" t="s">
        <v>22</v>
      </c>
      <c r="D52" s="27" t="s">
        <v>60</v>
      </c>
      <c r="E52" s="27" t="s">
        <v>445</v>
      </c>
      <c r="F52" s="27" t="s">
        <v>38</v>
      </c>
      <c r="G52" s="9">
        <v>134</v>
      </c>
      <c r="H52" s="10"/>
      <c r="I52" s="9"/>
      <c r="J52" s="10"/>
      <c r="K52" s="9"/>
      <c r="L52" s="10"/>
      <c r="M52" s="9">
        <f>G52+I52+J52+K52+L52</f>
        <v>134</v>
      </c>
      <c r="N52" s="10">
        <f>H52+L52</f>
        <v>0</v>
      </c>
      <c r="O52" s="9"/>
      <c r="P52" s="10"/>
      <c r="Q52" s="9"/>
      <c r="R52" s="10"/>
      <c r="S52" s="9">
        <f>M52+O52+P52+Q52+R52</f>
        <v>134</v>
      </c>
      <c r="T52" s="10">
        <f>N52+R52</f>
        <v>0</v>
      </c>
      <c r="U52" s="9"/>
      <c r="V52" s="10"/>
      <c r="W52" s="9"/>
      <c r="X52" s="10"/>
      <c r="Y52" s="9">
        <f>S52+U52+V52+W52+X52</f>
        <v>134</v>
      </c>
      <c r="Z52" s="10">
        <f>T52+X52</f>
        <v>0</v>
      </c>
      <c r="AA52" s="9"/>
      <c r="AB52" s="10"/>
      <c r="AC52" s="9"/>
      <c r="AD52" s="10"/>
      <c r="AE52" s="9">
        <f>Y52+AA52+AB52+AC52+AD52</f>
        <v>134</v>
      </c>
      <c r="AF52" s="10">
        <f>Z52+AD52</f>
        <v>0</v>
      </c>
    </row>
    <row r="53" spans="1:32" ht="19.5" hidden="1" customHeight="1">
      <c r="A53" s="26" t="s">
        <v>62</v>
      </c>
      <c r="B53" s="27">
        <f>B46</f>
        <v>900</v>
      </c>
      <c r="C53" s="27" t="s">
        <v>22</v>
      </c>
      <c r="D53" s="27" t="s">
        <v>60</v>
      </c>
      <c r="E53" s="27" t="s">
        <v>63</v>
      </c>
      <c r="F53" s="27"/>
      <c r="G53" s="8">
        <f t="shared" ref="G53:AF53" si="45">G54</f>
        <v>32873</v>
      </c>
      <c r="H53" s="8">
        <f t="shared" si="45"/>
        <v>0</v>
      </c>
      <c r="I53" s="8">
        <f t="shared" si="45"/>
        <v>0</v>
      </c>
      <c r="J53" s="8">
        <f t="shared" si="45"/>
        <v>0</v>
      </c>
      <c r="K53" s="8">
        <f t="shared" si="45"/>
        <v>0</v>
      </c>
      <c r="L53" s="8">
        <f t="shared" si="45"/>
        <v>0</v>
      </c>
      <c r="M53" s="8">
        <f t="shared" si="45"/>
        <v>32873</v>
      </c>
      <c r="N53" s="8">
        <f t="shared" si="45"/>
        <v>0</v>
      </c>
      <c r="O53" s="8">
        <f t="shared" si="45"/>
        <v>0</v>
      </c>
      <c r="P53" s="8">
        <f t="shared" si="45"/>
        <v>0</v>
      </c>
      <c r="Q53" s="8">
        <f t="shared" si="45"/>
        <v>0</v>
      </c>
      <c r="R53" s="8">
        <f t="shared" si="45"/>
        <v>0</v>
      </c>
      <c r="S53" s="8">
        <f t="shared" si="45"/>
        <v>32873</v>
      </c>
      <c r="T53" s="8">
        <f t="shared" si="45"/>
        <v>0</v>
      </c>
      <c r="U53" s="8">
        <f t="shared" si="45"/>
        <v>0</v>
      </c>
      <c r="V53" s="8">
        <f t="shared" si="45"/>
        <v>0</v>
      </c>
      <c r="W53" s="8">
        <f t="shared" si="45"/>
        <v>0</v>
      </c>
      <c r="X53" s="8">
        <f t="shared" si="45"/>
        <v>0</v>
      </c>
      <c r="Y53" s="8">
        <f t="shared" si="45"/>
        <v>32873</v>
      </c>
      <c r="Z53" s="8">
        <f t="shared" si="45"/>
        <v>0</v>
      </c>
      <c r="AA53" s="8">
        <f t="shared" si="45"/>
        <v>0</v>
      </c>
      <c r="AB53" s="8">
        <f t="shared" si="45"/>
        <v>0</v>
      </c>
      <c r="AC53" s="8">
        <f t="shared" si="45"/>
        <v>0</v>
      </c>
      <c r="AD53" s="8">
        <f t="shared" si="45"/>
        <v>0</v>
      </c>
      <c r="AE53" s="8">
        <f t="shared" si="45"/>
        <v>32873</v>
      </c>
      <c r="AF53" s="8">
        <f t="shared" si="45"/>
        <v>0</v>
      </c>
    </row>
    <row r="54" spans="1:32" ht="19.5" hidden="1" customHeight="1">
      <c r="A54" s="26" t="s">
        <v>15</v>
      </c>
      <c r="B54" s="27">
        <f>B53</f>
        <v>900</v>
      </c>
      <c r="C54" s="27" t="s">
        <v>22</v>
      </c>
      <c r="D54" s="27" t="s">
        <v>60</v>
      </c>
      <c r="E54" s="27" t="s">
        <v>64</v>
      </c>
      <c r="F54" s="27"/>
      <c r="G54" s="8">
        <f t="shared" ref="G54:H54" si="46">G55+G62</f>
        <v>32873</v>
      </c>
      <c r="H54" s="8">
        <f t="shared" si="46"/>
        <v>0</v>
      </c>
      <c r="I54" s="8">
        <f t="shared" ref="I54:N54" si="47">I55+I62</f>
        <v>0</v>
      </c>
      <c r="J54" s="8">
        <f t="shared" si="47"/>
        <v>0</v>
      </c>
      <c r="K54" s="8">
        <f t="shared" si="47"/>
        <v>0</v>
      </c>
      <c r="L54" s="8">
        <f t="shared" si="47"/>
        <v>0</v>
      </c>
      <c r="M54" s="8">
        <f t="shared" si="47"/>
        <v>32873</v>
      </c>
      <c r="N54" s="8">
        <f t="shared" si="47"/>
        <v>0</v>
      </c>
      <c r="O54" s="8">
        <f t="shared" ref="O54:T54" si="48">O55+O62</f>
        <v>0</v>
      </c>
      <c r="P54" s="8">
        <f t="shared" si="48"/>
        <v>0</v>
      </c>
      <c r="Q54" s="8">
        <f t="shared" si="48"/>
        <v>0</v>
      </c>
      <c r="R54" s="8">
        <f t="shared" si="48"/>
        <v>0</v>
      </c>
      <c r="S54" s="8">
        <f t="shared" si="48"/>
        <v>32873</v>
      </c>
      <c r="T54" s="8">
        <f t="shared" si="48"/>
        <v>0</v>
      </c>
      <c r="U54" s="8">
        <f t="shared" ref="U54:Z54" si="49">U55+U62</f>
        <v>0</v>
      </c>
      <c r="V54" s="8">
        <f t="shared" si="49"/>
        <v>0</v>
      </c>
      <c r="W54" s="8">
        <f t="shared" si="49"/>
        <v>0</v>
      </c>
      <c r="X54" s="8">
        <f t="shared" si="49"/>
        <v>0</v>
      </c>
      <c r="Y54" s="8">
        <f t="shared" si="49"/>
        <v>32873</v>
      </c>
      <c r="Z54" s="8">
        <f t="shared" si="49"/>
        <v>0</v>
      </c>
      <c r="AA54" s="8">
        <f t="shared" ref="AA54:AF54" si="50">AA55+AA62</f>
        <v>0</v>
      </c>
      <c r="AB54" s="8">
        <f t="shared" si="50"/>
        <v>0</v>
      </c>
      <c r="AC54" s="8">
        <f t="shared" si="50"/>
        <v>0</v>
      </c>
      <c r="AD54" s="8">
        <f t="shared" si="50"/>
        <v>0</v>
      </c>
      <c r="AE54" s="8">
        <f t="shared" si="50"/>
        <v>32873</v>
      </c>
      <c r="AF54" s="8">
        <f t="shared" si="50"/>
        <v>0</v>
      </c>
    </row>
    <row r="55" spans="1:32" ht="18.75" hidden="1" customHeight="1">
      <c r="A55" s="26" t="s">
        <v>61</v>
      </c>
      <c r="B55" s="27">
        <f>B54</f>
        <v>900</v>
      </c>
      <c r="C55" s="27" t="s">
        <v>22</v>
      </c>
      <c r="D55" s="27" t="s">
        <v>60</v>
      </c>
      <c r="E55" s="27" t="s">
        <v>65</v>
      </c>
      <c r="F55" s="27"/>
      <c r="G55" s="8">
        <f t="shared" ref="G55:H55" si="51">G58+G56</f>
        <v>32682</v>
      </c>
      <c r="H55" s="8">
        <f t="shared" si="51"/>
        <v>0</v>
      </c>
      <c r="I55" s="8">
        <f t="shared" ref="I55:N55" si="52">I58+I56</f>
        <v>0</v>
      </c>
      <c r="J55" s="8">
        <f t="shared" si="52"/>
        <v>0</v>
      </c>
      <c r="K55" s="8">
        <f t="shared" si="52"/>
        <v>0</v>
      </c>
      <c r="L55" s="8">
        <f t="shared" si="52"/>
        <v>0</v>
      </c>
      <c r="M55" s="8">
        <f t="shared" si="52"/>
        <v>32682</v>
      </c>
      <c r="N55" s="8">
        <f t="shared" si="52"/>
        <v>0</v>
      </c>
      <c r="O55" s="8">
        <f t="shared" ref="O55:T55" si="53">O58+O56</f>
        <v>0</v>
      </c>
      <c r="P55" s="8">
        <f t="shared" si="53"/>
        <v>0</v>
      </c>
      <c r="Q55" s="8">
        <f t="shared" si="53"/>
        <v>0</v>
      </c>
      <c r="R55" s="8">
        <f t="shared" si="53"/>
        <v>0</v>
      </c>
      <c r="S55" s="8">
        <f t="shared" si="53"/>
        <v>32682</v>
      </c>
      <c r="T55" s="8">
        <f t="shared" si="53"/>
        <v>0</v>
      </c>
      <c r="U55" s="8">
        <f t="shared" ref="U55:Z55" si="54">U58+U56</f>
        <v>0</v>
      </c>
      <c r="V55" s="8">
        <f t="shared" si="54"/>
        <v>0</v>
      </c>
      <c r="W55" s="8">
        <f t="shared" si="54"/>
        <v>0</v>
      </c>
      <c r="X55" s="8">
        <f t="shared" si="54"/>
        <v>0</v>
      </c>
      <c r="Y55" s="8">
        <f t="shared" si="54"/>
        <v>32682</v>
      </c>
      <c r="Z55" s="8">
        <f t="shared" si="54"/>
        <v>0</v>
      </c>
      <c r="AA55" s="8">
        <f>AA58+AA56+AA60</f>
        <v>0</v>
      </c>
      <c r="AB55" s="8">
        <f t="shared" ref="AB55:AF55" si="55">AB58+AB56+AB60</f>
        <v>0</v>
      </c>
      <c r="AC55" s="8">
        <f t="shared" si="55"/>
        <v>0</v>
      </c>
      <c r="AD55" s="8">
        <f t="shared" si="55"/>
        <v>0</v>
      </c>
      <c r="AE55" s="8">
        <f t="shared" si="55"/>
        <v>32682</v>
      </c>
      <c r="AF55" s="8">
        <f t="shared" si="55"/>
        <v>0</v>
      </c>
    </row>
    <row r="56" spans="1:32" ht="66.75" hidden="1" customHeight="1">
      <c r="A56" s="26" t="s">
        <v>456</v>
      </c>
      <c r="B56" s="27">
        <f>B55</f>
        <v>900</v>
      </c>
      <c r="C56" s="27" t="s">
        <v>22</v>
      </c>
      <c r="D56" s="27" t="s">
        <v>60</v>
      </c>
      <c r="E56" s="27" t="s">
        <v>65</v>
      </c>
      <c r="F56" s="27" t="s">
        <v>85</v>
      </c>
      <c r="G56" s="9">
        <f t="shared" ref="G56:AF56" si="56">G57</f>
        <v>25208</v>
      </c>
      <c r="H56" s="9">
        <f t="shared" si="56"/>
        <v>0</v>
      </c>
      <c r="I56" s="9">
        <f t="shared" si="56"/>
        <v>0</v>
      </c>
      <c r="J56" s="9">
        <f t="shared" si="56"/>
        <v>0</v>
      </c>
      <c r="K56" s="9">
        <f t="shared" si="56"/>
        <v>0</v>
      </c>
      <c r="L56" s="9">
        <f t="shared" si="56"/>
        <v>0</v>
      </c>
      <c r="M56" s="9">
        <f t="shared" si="56"/>
        <v>25208</v>
      </c>
      <c r="N56" s="9">
        <f t="shared" si="56"/>
        <v>0</v>
      </c>
      <c r="O56" s="9">
        <f t="shared" si="56"/>
        <v>0</v>
      </c>
      <c r="P56" s="9">
        <f t="shared" si="56"/>
        <v>0</v>
      </c>
      <c r="Q56" s="9">
        <f t="shared" si="56"/>
        <v>0</v>
      </c>
      <c r="R56" s="9">
        <f t="shared" si="56"/>
        <v>0</v>
      </c>
      <c r="S56" s="9">
        <f t="shared" si="56"/>
        <v>25208</v>
      </c>
      <c r="T56" s="9">
        <f t="shared" si="56"/>
        <v>0</v>
      </c>
      <c r="U56" s="9">
        <f t="shared" si="56"/>
        <v>0</v>
      </c>
      <c r="V56" s="9">
        <f t="shared" si="56"/>
        <v>0</v>
      </c>
      <c r="W56" s="9">
        <f t="shared" si="56"/>
        <v>0</v>
      </c>
      <c r="X56" s="9">
        <f t="shared" si="56"/>
        <v>0</v>
      </c>
      <c r="Y56" s="9">
        <f t="shared" si="56"/>
        <v>25208</v>
      </c>
      <c r="Z56" s="9">
        <f t="shared" si="56"/>
        <v>0</v>
      </c>
      <c r="AA56" s="9">
        <f t="shared" si="56"/>
        <v>0</v>
      </c>
      <c r="AB56" s="9">
        <f t="shared" si="56"/>
        <v>0</v>
      </c>
      <c r="AC56" s="9">
        <f t="shared" si="56"/>
        <v>0</v>
      </c>
      <c r="AD56" s="9">
        <f t="shared" si="56"/>
        <v>0</v>
      </c>
      <c r="AE56" s="9">
        <f t="shared" si="56"/>
        <v>25208</v>
      </c>
      <c r="AF56" s="9">
        <f t="shared" si="56"/>
        <v>0</v>
      </c>
    </row>
    <row r="57" spans="1:32" ht="33.6" hidden="1">
      <c r="A57" s="26" t="s">
        <v>86</v>
      </c>
      <c r="B57" s="27">
        <f>B56</f>
        <v>900</v>
      </c>
      <c r="C57" s="27" t="s">
        <v>22</v>
      </c>
      <c r="D57" s="27" t="s">
        <v>60</v>
      </c>
      <c r="E57" s="27" t="s">
        <v>65</v>
      </c>
      <c r="F57" s="27" t="s">
        <v>87</v>
      </c>
      <c r="G57" s="9">
        <f>24072+1136</f>
        <v>25208</v>
      </c>
      <c r="H57" s="10"/>
      <c r="I57" s="9"/>
      <c r="J57" s="10"/>
      <c r="K57" s="9"/>
      <c r="L57" s="10"/>
      <c r="M57" s="9">
        <f>G57+I57+J57+K57+L57</f>
        <v>25208</v>
      </c>
      <c r="N57" s="10">
        <f>H57+L57</f>
        <v>0</v>
      </c>
      <c r="O57" s="9"/>
      <c r="P57" s="10"/>
      <c r="Q57" s="9"/>
      <c r="R57" s="10"/>
      <c r="S57" s="9">
        <f>M57+O57+P57+Q57+R57</f>
        <v>25208</v>
      </c>
      <c r="T57" s="10">
        <f>N57+R57</f>
        <v>0</v>
      </c>
      <c r="U57" s="9"/>
      <c r="V57" s="10"/>
      <c r="W57" s="9"/>
      <c r="X57" s="10"/>
      <c r="Y57" s="9">
        <f>S57+U57+V57+W57+X57</f>
        <v>25208</v>
      </c>
      <c r="Z57" s="10">
        <f>T57+X57</f>
        <v>0</v>
      </c>
      <c r="AA57" s="9"/>
      <c r="AB57" s="10"/>
      <c r="AC57" s="9"/>
      <c r="AD57" s="10"/>
      <c r="AE57" s="9">
        <f>Y57+AA57+AB57+AC57+AD57</f>
        <v>25208</v>
      </c>
      <c r="AF57" s="10">
        <f>Z57+AD57</f>
        <v>0</v>
      </c>
    </row>
    <row r="58" spans="1:32" ht="33.6" hidden="1">
      <c r="A58" s="26" t="s">
        <v>243</v>
      </c>
      <c r="B58" s="27">
        <f>B55</f>
        <v>900</v>
      </c>
      <c r="C58" s="27" t="s">
        <v>22</v>
      </c>
      <c r="D58" s="27" t="s">
        <v>60</v>
      </c>
      <c r="E58" s="27" t="s">
        <v>65</v>
      </c>
      <c r="F58" s="27" t="s">
        <v>31</v>
      </c>
      <c r="G58" s="9">
        <f t="shared" ref="G58:AF58" si="57">G59</f>
        <v>7474</v>
      </c>
      <c r="H58" s="9">
        <f t="shared" si="57"/>
        <v>0</v>
      </c>
      <c r="I58" s="9">
        <f t="shared" si="57"/>
        <v>0</v>
      </c>
      <c r="J58" s="9">
        <f t="shared" si="57"/>
        <v>0</v>
      </c>
      <c r="K58" s="9">
        <f t="shared" si="57"/>
        <v>0</v>
      </c>
      <c r="L58" s="9">
        <f t="shared" si="57"/>
        <v>0</v>
      </c>
      <c r="M58" s="9">
        <f t="shared" si="57"/>
        <v>7474</v>
      </c>
      <c r="N58" s="9">
        <f t="shared" si="57"/>
        <v>0</v>
      </c>
      <c r="O58" s="9">
        <f t="shared" si="57"/>
        <v>0</v>
      </c>
      <c r="P58" s="9">
        <f t="shared" si="57"/>
        <v>0</v>
      </c>
      <c r="Q58" s="9">
        <f t="shared" si="57"/>
        <v>0</v>
      </c>
      <c r="R58" s="9">
        <f t="shared" si="57"/>
        <v>0</v>
      </c>
      <c r="S58" s="9">
        <f t="shared" si="57"/>
        <v>7474</v>
      </c>
      <c r="T58" s="9">
        <f t="shared" si="57"/>
        <v>0</v>
      </c>
      <c r="U58" s="9">
        <f t="shared" si="57"/>
        <v>0</v>
      </c>
      <c r="V58" s="9">
        <f t="shared" si="57"/>
        <v>0</v>
      </c>
      <c r="W58" s="9">
        <f t="shared" si="57"/>
        <v>0</v>
      </c>
      <c r="X58" s="9">
        <f t="shared" si="57"/>
        <v>0</v>
      </c>
      <c r="Y58" s="9">
        <f t="shared" si="57"/>
        <v>7474</v>
      </c>
      <c r="Z58" s="9">
        <f t="shared" si="57"/>
        <v>0</v>
      </c>
      <c r="AA58" s="9">
        <f t="shared" si="57"/>
        <v>-3</v>
      </c>
      <c r="AB58" s="9">
        <f t="shared" si="57"/>
        <v>0</v>
      </c>
      <c r="AC58" s="9">
        <f t="shared" si="57"/>
        <v>0</v>
      </c>
      <c r="AD58" s="9">
        <f t="shared" si="57"/>
        <v>0</v>
      </c>
      <c r="AE58" s="9">
        <f t="shared" si="57"/>
        <v>7471</v>
      </c>
      <c r="AF58" s="9">
        <f t="shared" si="57"/>
        <v>0</v>
      </c>
    </row>
    <row r="59" spans="1:32" ht="33.6" hidden="1">
      <c r="A59" s="26" t="s">
        <v>37</v>
      </c>
      <c r="B59" s="27">
        <f>B56</f>
        <v>900</v>
      </c>
      <c r="C59" s="27" t="s">
        <v>22</v>
      </c>
      <c r="D59" s="27" t="s">
        <v>60</v>
      </c>
      <c r="E59" s="27" t="s">
        <v>65</v>
      </c>
      <c r="F59" s="27" t="s">
        <v>38</v>
      </c>
      <c r="G59" s="9">
        <f>6724+750</f>
        <v>7474</v>
      </c>
      <c r="H59" s="10"/>
      <c r="I59" s="9"/>
      <c r="J59" s="10"/>
      <c r="K59" s="9"/>
      <c r="L59" s="10"/>
      <c r="M59" s="9">
        <f>G59+I59+J59+K59+L59</f>
        <v>7474</v>
      </c>
      <c r="N59" s="10">
        <f>H59+L59</f>
        <v>0</v>
      </c>
      <c r="O59" s="9"/>
      <c r="P59" s="10"/>
      <c r="Q59" s="9"/>
      <c r="R59" s="10"/>
      <c r="S59" s="9">
        <f>M59+O59+P59+Q59+R59</f>
        <v>7474</v>
      </c>
      <c r="T59" s="10">
        <f>N59+R59</f>
        <v>0</v>
      </c>
      <c r="U59" s="9"/>
      <c r="V59" s="10"/>
      <c r="W59" s="9"/>
      <c r="X59" s="10"/>
      <c r="Y59" s="9">
        <f>S59+U59+V59+W59+X59</f>
        <v>7474</v>
      </c>
      <c r="Z59" s="10">
        <f>T59+X59</f>
        <v>0</v>
      </c>
      <c r="AA59" s="9">
        <v>-3</v>
      </c>
      <c r="AB59" s="10"/>
      <c r="AC59" s="9"/>
      <c r="AD59" s="10"/>
      <c r="AE59" s="9">
        <f>Y59+AA59+AB59+AC59+AD59</f>
        <v>7471</v>
      </c>
      <c r="AF59" s="10">
        <f>Z59+AD59</f>
        <v>0</v>
      </c>
    </row>
    <row r="60" spans="1:32" ht="21" hidden="1" customHeight="1">
      <c r="A60" s="26" t="s">
        <v>66</v>
      </c>
      <c r="B60" s="27">
        <f t="shared" ref="B60:B61" si="58">B57</f>
        <v>900</v>
      </c>
      <c r="C60" s="27" t="s">
        <v>22</v>
      </c>
      <c r="D60" s="27" t="s">
        <v>60</v>
      </c>
      <c r="E60" s="27" t="s">
        <v>65</v>
      </c>
      <c r="F60" s="27" t="s">
        <v>67</v>
      </c>
      <c r="G60" s="9"/>
      <c r="H60" s="10"/>
      <c r="I60" s="9"/>
      <c r="J60" s="10"/>
      <c r="K60" s="9"/>
      <c r="L60" s="10"/>
      <c r="M60" s="9"/>
      <c r="N60" s="10"/>
      <c r="O60" s="9"/>
      <c r="P60" s="10"/>
      <c r="Q60" s="9"/>
      <c r="R60" s="10"/>
      <c r="S60" s="9"/>
      <c r="T60" s="10"/>
      <c r="U60" s="9"/>
      <c r="V60" s="10"/>
      <c r="W60" s="9"/>
      <c r="X60" s="10"/>
      <c r="Y60" s="9"/>
      <c r="Z60" s="10"/>
      <c r="AA60" s="9">
        <f>AA61</f>
        <v>3</v>
      </c>
      <c r="AB60" s="9">
        <f t="shared" ref="AB60:AF60" si="59">AB61</f>
        <v>0</v>
      </c>
      <c r="AC60" s="9">
        <f t="shared" si="59"/>
        <v>0</v>
      </c>
      <c r="AD60" s="9">
        <f t="shared" si="59"/>
        <v>0</v>
      </c>
      <c r="AE60" s="9">
        <f t="shared" si="59"/>
        <v>3</v>
      </c>
      <c r="AF60" s="9">
        <f t="shared" si="59"/>
        <v>0</v>
      </c>
    </row>
    <row r="61" spans="1:32" ht="22.5" hidden="1" customHeight="1">
      <c r="A61" s="26" t="s">
        <v>155</v>
      </c>
      <c r="B61" s="27">
        <f t="shared" si="58"/>
        <v>900</v>
      </c>
      <c r="C61" s="27" t="s">
        <v>22</v>
      </c>
      <c r="D61" s="27" t="s">
        <v>60</v>
      </c>
      <c r="E61" s="27" t="s">
        <v>65</v>
      </c>
      <c r="F61" s="27" t="s">
        <v>648</v>
      </c>
      <c r="G61" s="9"/>
      <c r="H61" s="10"/>
      <c r="I61" s="9"/>
      <c r="J61" s="10"/>
      <c r="K61" s="9"/>
      <c r="L61" s="10"/>
      <c r="M61" s="9"/>
      <c r="N61" s="10"/>
      <c r="O61" s="9"/>
      <c r="P61" s="10"/>
      <c r="Q61" s="9"/>
      <c r="R61" s="10"/>
      <c r="S61" s="9"/>
      <c r="T61" s="10"/>
      <c r="U61" s="9"/>
      <c r="V61" s="10"/>
      <c r="W61" s="9"/>
      <c r="X61" s="10"/>
      <c r="Y61" s="9"/>
      <c r="Z61" s="10"/>
      <c r="AA61" s="9">
        <v>3</v>
      </c>
      <c r="AB61" s="10"/>
      <c r="AC61" s="9"/>
      <c r="AD61" s="10"/>
      <c r="AE61" s="9">
        <f>Y61+AA61+AB61+AC61+AD61</f>
        <v>3</v>
      </c>
      <c r="AF61" s="10">
        <f>Z61+AD61</f>
        <v>0</v>
      </c>
    </row>
    <row r="62" spans="1:32" ht="33.6" hidden="1">
      <c r="A62" s="26" t="s">
        <v>482</v>
      </c>
      <c r="B62" s="27">
        <f>B59</f>
        <v>900</v>
      </c>
      <c r="C62" s="27" t="s">
        <v>22</v>
      </c>
      <c r="D62" s="27" t="s">
        <v>60</v>
      </c>
      <c r="E62" s="27" t="s">
        <v>460</v>
      </c>
      <c r="F62" s="27"/>
      <c r="G62" s="8">
        <f>G63</f>
        <v>191</v>
      </c>
      <c r="H62" s="8">
        <f>H63</f>
        <v>0</v>
      </c>
      <c r="I62" s="8">
        <f t="shared" ref="I62:X63" si="60">I63</f>
        <v>0</v>
      </c>
      <c r="J62" s="8">
        <f t="shared" si="60"/>
        <v>0</v>
      </c>
      <c r="K62" s="8">
        <f t="shared" si="60"/>
        <v>0</v>
      </c>
      <c r="L62" s="8">
        <f t="shared" si="60"/>
        <v>0</v>
      </c>
      <c r="M62" s="8">
        <f t="shared" si="60"/>
        <v>191</v>
      </c>
      <c r="N62" s="8">
        <f t="shared" si="60"/>
        <v>0</v>
      </c>
      <c r="O62" s="8">
        <f t="shared" si="60"/>
        <v>0</v>
      </c>
      <c r="P62" s="8">
        <f t="shared" si="60"/>
        <v>0</v>
      </c>
      <c r="Q62" s="8">
        <f t="shared" si="60"/>
        <v>0</v>
      </c>
      <c r="R62" s="8">
        <f t="shared" si="60"/>
        <v>0</v>
      </c>
      <c r="S62" s="8">
        <f t="shared" si="60"/>
        <v>191</v>
      </c>
      <c r="T62" s="8">
        <f t="shared" si="60"/>
        <v>0</v>
      </c>
      <c r="U62" s="8">
        <f t="shared" si="60"/>
        <v>0</v>
      </c>
      <c r="V62" s="8">
        <f t="shared" si="60"/>
        <v>0</v>
      </c>
      <c r="W62" s="8">
        <f t="shared" si="60"/>
        <v>0</v>
      </c>
      <c r="X62" s="8">
        <f t="shared" si="60"/>
        <v>0</v>
      </c>
      <c r="Y62" s="8">
        <f t="shared" ref="U62:AF63" si="61">Y63</f>
        <v>191</v>
      </c>
      <c r="Z62" s="8">
        <f t="shared" si="61"/>
        <v>0</v>
      </c>
      <c r="AA62" s="8">
        <f t="shared" si="61"/>
        <v>0</v>
      </c>
      <c r="AB62" s="8">
        <f t="shared" si="61"/>
        <v>0</v>
      </c>
      <c r="AC62" s="8">
        <f t="shared" si="61"/>
        <v>0</v>
      </c>
      <c r="AD62" s="8">
        <f t="shared" si="61"/>
        <v>0</v>
      </c>
      <c r="AE62" s="8">
        <f t="shared" si="61"/>
        <v>191</v>
      </c>
      <c r="AF62" s="8">
        <f t="shared" si="61"/>
        <v>0</v>
      </c>
    </row>
    <row r="63" spans="1:32" ht="33.6" hidden="1">
      <c r="A63" s="26" t="s">
        <v>243</v>
      </c>
      <c r="B63" s="27">
        <f>B62</f>
        <v>900</v>
      </c>
      <c r="C63" s="27" t="s">
        <v>22</v>
      </c>
      <c r="D63" s="27" t="s">
        <v>60</v>
      </c>
      <c r="E63" s="27" t="s">
        <v>460</v>
      </c>
      <c r="F63" s="27" t="s">
        <v>31</v>
      </c>
      <c r="G63" s="9">
        <f>G64</f>
        <v>191</v>
      </c>
      <c r="H63" s="9">
        <f>H64</f>
        <v>0</v>
      </c>
      <c r="I63" s="9">
        <f t="shared" si="60"/>
        <v>0</v>
      </c>
      <c r="J63" s="9">
        <f t="shared" si="60"/>
        <v>0</v>
      </c>
      <c r="K63" s="9">
        <f t="shared" si="60"/>
        <v>0</v>
      </c>
      <c r="L63" s="9">
        <f t="shared" si="60"/>
        <v>0</v>
      </c>
      <c r="M63" s="9">
        <f t="shared" si="60"/>
        <v>191</v>
      </c>
      <c r="N63" s="9">
        <f t="shared" si="60"/>
        <v>0</v>
      </c>
      <c r="O63" s="9">
        <f t="shared" si="60"/>
        <v>0</v>
      </c>
      <c r="P63" s="9">
        <f t="shared" si="60"/>
        <v>0</v>
      </c>
      <c r="Q63" s="9">
        <f t="shared" si="60"/>
        <v>0</v>
      </c>
      <c r="R63" s="9">
        <f t="shared" si="60"/>
        <v>0</v>
      </c>
      <c r="S63" s="9">
        <f t="shared" si="60"/>
        <v>191</v>
      </c>
      <c r="T63" s="9">
        <f t="shared" si="60"/>
        <v>0</v>
      </c>
      <c r="U63" s="9">
        <f t="shared" si="61"/>
        <v>0</v>
      </c>
      <c r="V63" s="9">
        <f t="shared" si="61"/>
        <v>0</v>
      </c>
      <c r="W63" s="9">
        <f t="shared" si="61"/>
        <v>0</v>
      </c>
      <c r="X63" s="9">
        <f t="shared" si="61"/>
        <v>0</v>
      </c>
      <c r="Y63" s="9">
        <f t="shared" si="61"/>
        <v>191</v>
      </c>
      <c r="Z63" s="9">
        <f t="shared" si="61"/>
        <v>0</v>
      </c>
      <c r="AA63" s="9">
        <f t="shared" si="61"/>
        <v>0</v>
      </c>
      <c r="AB63" s="9">
        <f t="shared" si="61"/>
        <v>0</v>
      </c>
      <c r="AC63" s="9">
        <f t="shared" si="61"/>
        <v>0</v>
      </c>
      <c r="AD63" s="9">
        <f t="shared" si="61"/>
        <v>0</v>
      </c>
      <c r="AE63" s="9">
        <f t="shared" si="61"/>
        <v>191</v>
      </c>
      <c r="AF63" s="9">
        <f t="shared" si="61"/>
        <v>0</v>
      </c>
    </row>
    <row r="64" spans="1:32" ht="33.6" hidden="1">
      <c r="A64" s="26" t="s">
        <v>37</v>
      </c>
      <c r="B64" s="27" t="s">
        <v>461</v>
      </c>
      <c r="C64" s="27" t="s">
        <v>22</v>
      </c>
      <c r="D64" s="27" t="s">
        <v>60</v>
      </c>
      <c r="E64" s="27" t="s">
        <v>460</v>
      </c>
      <c r="F64" s="27" t="s">
        <v>38</v>
      </c>
      <c r="G64" s="9">
        <v>191</v>
      </c>
      <c r="H64" s="10"/>
      <c r="I64" s="9"/>
      <c r="J64" s="10"/>
      <c r="K64" s="9"/>
      <c r="L64" s="10"/>
      <c r="M64" s="9">
        <f>G64+I64+J64+K64+L64</f>
        <v>191</v>
      </c>
      <c r="N64" s="10">
        <f>H64+L64</f>
        <v>0</v>
      </c>
      <c r="O64" s="9"/>
      <c r="P64" s="10"/>
      <c r="Q64" s="9"/>
      <c r="R64" s="10"/>
      <c r="S64" s="9">
        <f>M64+O64+P64+Q64+R64</f>
        <v>191</v>
      </c>
      <c r="T64" s="10">
        <f>N64+R64</f>
        <v>0</v>
      </c>
      <c r="U64" s="9"/>
      <c r="V64" s="10"/>
      <c r="W64" s="9"/>
      <c r="X64" s="10"/>
      <c r="Y64" s="9">
        <f>S64+U64+V64+W64+X64</f>
        <v>191</v>
      </c>
      <c r="Z64" s="10">
        <f>T64+X64</f>
        <v>0</v>
      </c>
      <c r="AA64" s="9"/>
      <c r="AB64" s="10"/>
      <c r="AC64" s="9"/>
      <c r="AD64" s="10"/>
      <c r="AE64" s="9">
        <f>Y64+AA64+AB64+AC64+AD64</f>
        <v>191</v>
      </c>
      <c r="AF64" s="10">
        <f>Z64+AD64</f>
        <v>0</v>
      </c>
    </row>
    <row r="65" spans="1:32" ht="18.75" hidden="1" customHeight="1">
      <c r="A65" s="26"/>
      <c r="B65" s="27"/>
      <c r="C65" s="27"/>
      <c r="D65" s="27"/>
      <c r="E65" s="27"/>
      <c r="F65" s="27"/>
      <c r="G65" s="9"/>
      <c r="H65" s="10"/>
      <c r="I65" s="9"/>
      <c r="J65" s="10"/>
      <c r="K65" s="9"/>
      <c r="L65" s="10"/>
      <c r="M65" s="9"/>
      <c r="N65" s="10"/>
      <c r="O65" s="9"/>
      <c r="P65" s="10"/>
      <c r="Q65" s="9"/>
      <c r="R65" s="10"/>
      <c r="S65" s="9"/>
      <c r="T65" s="10"/>
      <c r="U65" s="9"/>
      <c r="V65" s="10"/>
      <c r="W65" s="9"/>
      <c r="X65" s="10"/>
      <c r="Y65" s="9"/>
      <c r="Z65" s="10"/>
      <c r="AA65" s="9"/>
      <c r="AB65" s="10"/>
      <c r="AC65" s="9"/>
      <c r="AD65" s="10"/>
      <c r="AE65" s="9"/>
      <c r="AF65" s="10"/>
    </row>
    <row r="66" spans="1:32" ht="25.5" hidden="1" customHeight="1">
      <c r="A66" s="21" t="s">
        <v>483</v>
      </c>
      <c r="B66" s="30">
        <v>901</v>
      </c>
      <c r="C66" s="23"/>
      <c r="D66" s="23"/>
      <c r="E66" s="22"/>
      <c r="F66" s="22"/>
      <c r="G66" s="12">
        <f t="shared" ref="G66:N66" si="62">G68+G75+G110</f>
        <v>466054</v>
      </c>
      <c r="H66" s="12">
        <f t="shared" si="62"/>
        <v>0</v>
      </c>
      <c r="I66" s="12">
        <f t="shared" si="62"/>
        <v>0</v>
      </c>
      <c r="J66" s="12">
        <f t="shared" si="62"/>
        <v>0</v>
      </c>
      <c r="K66" s="12">
        <f t="shared" si="62"/>
        <v>0</v>
      </c>
      <c r="L66" s="12">
        <f t="shared" si="62"/>
        <v>46661</v>
      </c>
      <c r="M66" s="12">
        <f t="shared" si="62"/>
        <v>512715</v>
      </c>
      <c r="N66" s="12">
        <f t="shared" si="62"/>
        <v>46661</v>
      </c>
      <c r="O66" s="12">
        <f t="shared" ref="O66:T66" si="63">O68+O75+O110</f>
        <v>0</v>
      </c>
      <c r="P66" s="12">
        <f t="shared" si="63"/>
        <v>0</v>
      </c>
      <c r="Q66" s="12">
        <f t="shared" si="63"/>
        <v>0</v>
      </c>
      <c r="R66" s="12">
        <f t="shared" si="63"/>
        <v>0</v>
      </c>
      <c r="S66" s="12">
        <f t="shared" si="63"/>
        <v>512715</v>
      </c>
      <c r="T66" s="12">
        <f t="shared" si="63"/>
        <v>46661</v>
      </c>
      <c r="U66" s="12">
        <f t="shared" ref="U66:Z66" si="64">U68+U75+U110</f>
        <v>0</v>
      </c>
      <c r="V66" s="12">
        <f t="shared" si="64"/>
        <v>0</v>
      </c>
      <c r="W66" s="12">
        <f t="shared" si="64"/>
        <v>0</v>
      </c>
      <c r="X66" s="12">
        <f t="shared" si="64"/>
        <v>0</v>
      </c>
      <c r="Y66" s="12">
        <f t="shared" si="64"/>
        <v>512715</v>
      </c>
      <c r="Z66" s="12">
        <f t="shared" si="64"/>
        <v>46661</v>
      </c>
      <c r="AA66" s="12">
        <f t="shared" ref="AA66:AF66" si="65">AA68+AA75+AA110</f>
        <v>0</v>
      </c>
      <c r="AB66" s="12">
        <f t="shared" si="65"/>
        <v>13873</v>
      </c>
      <c r="AC66" s="12">
        <f t="shared" si="65"/>
        <v>0</v>
      </c>
      <c r="AD66" s="12">
        <f t="shared" si="65"/>
        <v>0</v>
      </c>
      <c r="AE66" s="12">
        <f t="shared" si="65"/>
        <v>526588</v>
      </c>
      <c r="AF66" s="12">
        <f t="shared" si="65"/>
        <v>46661</v>
      </c>
    </row>
    <row r="67" spans="1:32" ht="18.75" hidden="1" customHeight="1">
      <c r="A67" s="21"/>
      <c r="B67" s="30"/>
      <c r="C67" s="23"/>
      <c r="D67" s="23"/>
      <c r="E67" s="22"/>
      <c r="F67" s="2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</row>
    <row r="68" spans="1:32" ht="52.2" hidden="1">
      <c r="A68" s="24" t="s">
        <v>95</v>
      </c>
      <c r="B68" s="25">
        <f>B66</f>
        <v>901</v>
      </c>
      <c r="C68" s="25" t="s">
        <v>22</v>
      </c>
      <c r="D68" s="25" t="s">
        <v>8</v>
      </c>
      <c r="E68" s="25"/>
      <c r="F68" s="25"/>
      <c r="G68" s="13">
        <f t="shared" ref="G68:V72" si="66">G69</f>
        <v>3867</v>
      </c>
      <c r="H68" s="13">
        <f t="shared" si="66"/>
        <v>0</v>
      </c>
      <c r="I68" s="13">
        <f t="shared" si="66"/>
        <v>0</v>
      </c>
      <c r="J68" s="13">
        <f t="shared" si="66"/>
        <v>0</v>
      </c>
      <c r="K68" s="13">
        <f t="shared" si="66"/>
        <v>0</v>
      </c>
      <c r="L68" s="13">
        <f t="shared" si="66"/>
        <v>0</v>
      </c>
      <c r="M68" s="13">
        <f t="shared" si="66"/>
        <v>3867</v>
      </c>
      <c r="N68" s="13">
        <f t="shared" si="66"/>
        <v>0</v>
      </c>
      <c r="O68" s="13">
        <f t="shared" si="66"/>
        <v>0</v>
      </c>
      <c r="P68" s="13">
        <f t="shared" si="66"/>
        <v>0</v>
      </c>
      <c r="Q68" s="13">
        <f t="shared" si="66"/>
        <v>0</v>
      </c>
      <c r="R68" s="13">
        <f t="shared" si="66"/>
        <v>0</v>
      </c>
      <c r="S68" s="13">
        <f t="shared" si="66"/>
        <v>3867</v>
      </c>
      <c r="T68" s="13">
        <f t="shared" si="66"/>
        <v>0</v>
      </c>
      <c r="U68" s="13">
        <f t="shared" si="66"/>
        <v>0</v>
      </c>
      <c r="V68" s="13">
        <f t="shared" si="66"/>
        <v>0</v>
      </c>
      <c r="W68" s="13">
        <f t="shared" ref="U68:AF72" si="67">W69</f>
        <v>0</v>
      </c>
      <c r="X68" s="13">
        <f t="shared" si="67"/>
        <v>0</v>
      </c>
      <c r="Y68" s="13">
        <f t="shared" si="67"/>
        <v>3867</v>
      </c>
      <c r="Z68" s="13">
        <f t="shared" si="67"/>
        <v>0</v>
      </c>
      <c r="AA68" s="13">
        <f t="shared" si="67"/>
        <v>0</v>
      </c>
      <c r="AB68" s="13">
        <f t="shared" si="67"/>
        <v>116</v>
      </c>
      <c r="AC68" s="13">
        <f t="shared" si="67"/>
        <v>0</v>
      </c>
      <c r="AD68" s="13">
        <f t="shared" si="67"/>
        <v>0</v>
      </c>
      <c r="AE68" s="13">
        <f t="shared" si="67"/>
        <v>3983</v>
      </c>
      <c r="AF68" s="13">
        <f t="shared" si="67"/>
        <v>0</v>
      </c>
    </row>
    <row r="69" spans="1:32" ht="50.4" hidden="1">
      <c r="A69" s="29" t="s">
        <v>435</v>
      </c>
      <c r="B69" s="27">
        <f t="shared" ref="B69:B73" si="68">B68</f>
        <v>901</v>
      </c>
      <c r="C69" s="27" t="s">
        <v>22</v>
      </c>
      <c r="D69" s="27" t="s">
        <v>8</v>
      </c>
      <c r="E69" s="27" t="s">
        <v>74</v>
      </c>
      <c r="F69" s="27"/>
      <c r="G69" s="11">
        <f>G70</f>
        <v>3867</v>
      </c>
      <c r="H69" s="11">
        <f>H70</f>
        <v>0</v>
      </c>
      <c r="I69" s="11">
        <f t="shared" si="66"/>
        <v>0</v>
      </c>
      <c r="J69" s="11">
        <f t="shared" si="66"/>
        <v>0</v>
      </c>
      <c r="K69" s="11">
        <f t="shared" si="66"/>
        <v>0</v>
      </c>
      <c r="L69" s="11">
        <f t="shared" si="66"/>
        <v>0</v>
      </c>
      <c r="M69" s="11">
        <f t="shared" si="66"/>
        <v>3867</v>
      </c>
      <c r="N69" s="11">
        <f t="shared" si="66"/>
        <v>0</v>
      </c>
      <c r="O69" s="11">
        <f t="shared" si="66"/>
        <v>0</v>
      </c>
      <c r="P69" s="11">
        <f t="shared" si="66"/>
        <v>0</v>
      </c>
      <c r="Q69" s="11">
        <f t="shared" si="66"/>
        <v>0</v>
      </c>
      <c r="R69" s="11">
        <f t="shared" si="66"/>
        <v>0</v>
      </c>
      <c r="S69" s="11">
        <f t="shared" si="66"/>
        <v>3867</v>
      </c>
      <c r="T69" s="11">
        <f t="shared" si="66"/>
        <v>0</v>
      </c>
      <c r="U69" s="11">
        <f t="shared" si="67"/>
        <v>0</v>
      </c>
      <c r="V69" s="11">
        <f t="shared" si="67"/>
        <v>0</v>
      </c>
      <c r="W69" s="11">
        <f t="shared" si="67"/>
        <v>0</v>
      </c>
      <c r="X69" s="11">
        <f t="shared" si="67"/>
        <v>0</v>
      </c>
      <c r="Y69" s="11">
        <f t="shared" si="67"/>
        <v>3867</v>
      </c>
      <c r="Z69" s="11">
        <f t="shared" si="67"/>
        <v>0</v>
      </c>
      <c r="AA69" s="11">
        <f t="shared" si="67"/>
        <v>0</v>
      </c>
      <c r="AB69" s="11">
        <f t="shared" si="67"/>
        <v>116</v>
      </c>
      <c r="AC69" s="11">
        <f t="shared" si="67"/>
        <v>0</v>
      </c>
      <c r="AD69" s="11">
        <f t="shared" si="67"/>
        <v>0</v>
      </c>
      <c r="AE69" s="11">
        <f t="shared" si="67"/>
        <v>3983</v>
      </c>
      <c r="AF69" s="11">
        <f t="shared" si="67"/>
        <v>0</v>
      </c>
    </row>
    <row r="70" spans="1:32" ht="33.6" hidden="1">
      <c r="A70" s="26" t="s">
        <v>81</v>
      </c>
      <c r="B70" s="27">
        <f t="shared" si="68"/>
        <v>901</v>
      </c>
      <c r="C70" s="27" t="s">
        <v>22</v>
      </c>
      <c r="D70" s="27" t="s">
        <v>8</v>
      </c>
      <c r="E70" s="27" t="s">
        <v>560</v>
      </c>
      <c r="F70" s="27"/>
      <c r="G70" s="11">
        <f t="shared" si="66"/>
        <v>3867</v>
      </c>
      <c r="H70" s="11">
        <f t="shared" si="66"/>
        <v>0</v>
      </c>
      <c r="I70" s="11">
        <f t="shared" si="66"/>
        <v>0</v>
      </c>
      <c r="J70" s="11">
        <f t="shared" si="66"/>
        <v>0</v>
      </c>
      <c r="K70" s="11">
        <f t="shared" si="66"/>
        <v>0</v>
      </c>
      <c r="L70" s="11">
        <f t="shared" si="66"/>
        <v>0</v>
      </c>
      <c r="M70" s="11">
        <f t="shared" si="66"/>
        <v>3867</v>
      </c>
      <c r="N70" s="11">
        <f t="shared" si="66"/>
        <v>0</v>
      </c>
      <c r="O70" s="11">
        <f t="shared" si="66"/>
        <v>0</v>
      </c>
      <c r="P70" s="11">
        <f t="shared" si="66"/>
        <v>0</v>
      </c>
      <c r="Q70" s="11">
        <f t="shared" si="66"/>
        <v>0</v>
      </c>
      <c r="R70" s="11">
        <f t="shared" si="66"/>
        <v>0</v>
      </c>
      <c r="S70" s="11">
        <f t="shared" si="66"/>
        <v>3867</v>
      </c>
      <c r="T70" s="11">
        <f t="shared" si="66"/>
        <v>0</v>
      </c>
      <c r="U70" s="11">
        <f t="shared" si="67"/>
        <v>0</v>
      </c>
      <c r="V70" s="11">
        <f t="shared" si="67"/>
        <v>0</v>
      </c>
      <c r="W70" s="11">
        <f t="shared" si="67"/>
        <v>0</v>
      </c>
      <c r="X70" s="11">
        <f t="shared" si="67"/>
        <v>0</v>
      </c>
      <c r="Y70" s="11">
        <f t="shared" si="67"/>
        <v>3867</v>
      </c>
      <c r="Z70" s="11">
        <f t="shared" si="67"/>
        <v>0</v>
      </c>
      <c r="AA70" s="11">
        <f t="shared" si="67"/>
        <v>0</v>
      </c>
      <c r="AB70" s="11">
        <f t="shared" si="67"/>
        <v>116</v>
      </c>
      <c r="AC70" s="11">
        <f t="shared" si="67"/>
        <v>0</v>
      </c>
      <c r="AD70" s="11">
        <f t="shared" si="67"/>
        <v>0</v>
      </c>
      <c r="AE70" s="11">
        <f t="shared" si="67"/>
        <v>3983</v>
      </c>
      <c r="AF70" s="11">
        <f t="shared" si="67"/>
        <v>0</v>
      </c>
    </row>
    <row r="71" spans="1:32" ht="16.5" hidden="1" customHeight="1">
      <c r="A71" s="26" t="s">
        <v>96</v>
      </c>
      <c r="B71" s="27">
        <f t="shared" si="68"/>
        <v>901</v>
      </c>
      <c r="C71" s="27" t="s">
        <v>22</v>
      </c>
      <c r="D71" s="27" t="s">
        <v>8</v>
      </c>
      <c r="E71" s="27" t="s">
        <v>561</v>
      </c>
      <c r="F71" s="27"/>
      <c r="G71" s="11">
        <f t="shared" si="66"/>
        <v>3867</v>
      </c>
      <c r="H71" s="11">
        <f t="shared" si="66"/>
        <v>0</v>
      </c>
      <c r="I71" s="11">
        <f t="shared" si="66"/>
        <v>0</v>
      </c>
      <c r="J71" s="11">
        <f t="shared" si="66"/>
        <v>0</v>
      </c>
      <c r="K71" s="11">
        <f t="shared" si="66"/>
        <v>0</v>
      </c>
      <c r="L71" s="11">
        <f t="shared" si="66"/>
        <v>0</v>
      </c>
      <c r="M71" s="11">
        <f t="shared" si="66"/>
        <v>3867</v>
      </c>
      <c r="N71" s="11">
        <f t="shared" si="66"/>
        <v>0</v>
      </c>
      <c r="O71" s="11">
        <f t="shared" si="66"/>
        <v>0</v>
      </c>
      <c r="P71" s="11">
        <f t="shared" si="66"/>
        <v>0</v>
      </c>
      <c r="Q71" s="11">
        <f t="shared" si="66"/>
        <v>0</v>
      </c>
      <c r="R71" s="11">
        <f t="shared" si="66"/>
        <v>0</v>
      </c>
      <c r="S71" s="11">
        <f t="shared" si="66"/>
        <v>3867</v>
      </c>
      <c r="T71" s="11">
        <f t="shared" si="66"/>
        <v>0</v>
      </c>
      <c r="U71" s="11">
        <f t="shared" si="67"/>
        <v>0</v>
      </c>
      <c r="V71" s="11">
        <f t="shared" si="67"/>
        <v>0</v>
      </c>
      <c r="W71" s="11">
        <f t="shared" si="67"/>
        <v>0</v>
      </c>
      <c r="X71" s="11">
        <f t="shared" si="67"/>
        <v>0</v>
      </c>
      <c r="Y71" s="11">
        <f t="shared" si="67"/>
        <v>3867</v>
      </c>
      <c r="Z71" s="11">
        <f t="shared" si="67"/>
        <v>0</v>
      </c>
      <c r="AA71" s="11">
        <f t="shared" si="67"/>
        <v>0</v>
      </c>
      <c r="AB71" s="11">
        <f t="shared" si="67"/>
        <v>116</v>
      </c>
      <c r="AC71" s="11">
        <f t="shared" si="67"/>
        <v>0</v>
      </c>
      <c r="AD71" s="11">
        <f t="shared" si="67"/>
        <v>0</v>
      </c>
      <c r="AE71" s="11">
        <f t="shared" si="67"/>
        <v>3983</v>
      </c>
      <c r="AF71" s="11">
        <f t="shared" si="67"/>
        <v>0</v>
      </c>
    </row>
    <row r="72" spans="1:32" ht="71.25" hidden="1" customHeight="1">
      <c r="A72" s="26" t="s">
        <v>456</v>
      </c>
      <c r="B72" s="27">
        <f t="shared" si="68"/>
        <v>901</v>
      </c>
      <c r="C72" s="27" t="s">
        <v>22</v>
      </c>
      <c r="D72" s="27" t="s">
        <v>8</v>
      </c>
      <c r="E72" s="27" t="s">
        <v>561</v>
      </c>
      <c r="F72" s="27" t="s">
        <v>85</v>
      </c>
      <c r="G72" s="9">
        <f t="shared" si="66"/>
        <v>3867</v>
      </c>
      <c r="H72" s="9">
        <f t="shared" si="66"/>
        <v>0</v>
      </c>
      <c r="I72" s="9">
        <f t="shared" si="66"/>
        <v>0</v>
      </c>
      <c r="J72" s="9">
        <f t="shared" si="66"/>
        <v>0</v>
      </c>
      <c r="K72" s="9">
        <f t="shared" si="66"/>
        <v>0</v>
      </c>
      <c r="L72" s="9">
        <f t="shared" si="66"/>
        <v>0</v>
      </c>
      <c r="M72" s="9">
        <f t="shared" si="66"/>
        <v>3867</v>
      </c>
      <c r="N72" s="9">
        <f t="shared" si="66"/>
        <v>0</v>
      </c>
      <c r="O72" s="9">
        <f t="shared" si="66"/>
        <v>0</v>
      </c>
      <c r="P72" s="9">
        <f t="shared" si="66"/>
        <v>0</v>
      </c>
      <c r="Q72" s="9">
        <f t="shared" si="66"/>
        <v>0</v>
      </c>
      <c r="R72" s="9">
        <f t="shared" si="66"/>
        <v>0</v>
      </c>
      <c r="S72" s="9">
        <f t="shared" si="66"/>
        <v>3867</v>
      </c>
      <c r="T72" s="9">
        <f t="shared" si="66"/>
        <v>0</v>
      </c>
      <c r="U72" s="9">
        <f t="shared" si="67"/>
        <v>0</v>
      </c>
      <c r="V72" s="9">
        <f t="shared" si="67"/>
        <v>0</v>
      </c>
      <c r="W72" s="9">
        <f t="shared" si="67"/>
        <v>0</v>
      </c>
      <c r="X72" s="9">
        <f t="shared" si="67"/>
        <v>0</v>
      </c>
      <c r="Y72" s="9">
        <f t="shared" si="67"/>
        <v>3867</v>
      </c>
      <c r="Z72" s="9">
        <f t="shared" si="67"/>
        <v>0</v>
      </c>
      <c r="AA72" s="9">
        <f t="shared" si="67"/>
        <v>0</v>
      </c>
      <c r="AB72" s="9">
        <f t="shared" si="67"/>
        <v>116</v>
      </c>
      <c r="AC72" s="9">
        <f t="shared" si="67"/>
        <v>0</v>
      </c>
      <c r="AD72" s="9">
        <f t="shared" si="67"/>
        <v>0</v>
      </c>
      <c r="AE72" s="9">
        <f t="shared" si="67"/>
        <v>3983</v>
      </c>
      <c r="AF72" s="9">
        <f t="shared" si="67"/>
        <v>0</v>
      </c>
    </row>
    <row r="73" spans="1:32" ht="36.75" hidden="1" customHeight="1">
      <c r="A73" s="26" t="s">
        <v>86</v>
      </c>
      <c r="B73" s="27">
        <f t="shared" si="68"/>
        <v>901</v>
      </c>
      <c r="C73" s="27" t="s">
        <v>22</v>
      </c>
      <c r="D73" s="27" t="s">
        <v>8</v>
      </c>
      <c r="E73" s="27" t="s">
        <v>561</v>
      </c>
      <c r="F73" s="27" t="s">
        <v>87</v>
      </c>
      <c r="G73" s="9">
        <f>3674+193</f>
        <v>3867</v>
      </c>
      <c r="H73" s="10"/>
      <c r="I73" s="9"/>
      <c r="J73" s="10"/>
      <c r="K73" s="9"/>
      <c r="L73" s="10"/>
      <c r="M73" s="9">
        <f>G73+I73+J73+K73+L73</f>
        <v>3867</v>
      </c>
      <c r="N73" s="10">
        <f>H73+L73</f>
        <v>0</v>
      </c>
      <c r="O73" s="9"/>
      <c r="P73" s="10"/>
      <c r="Q73" s="9"/>
      <c r="R73" s="10"/>
      <c r="S73" s="9">
        <f>M73+O73+P73+Q73+R73</f>
        <v>3867</v>
      </c>
      <c r="T73" s="10">
        <f>N73+R73</f>
        <v>0</v>
      </c>
      <c r="U73" s="9"/>
      <c r="V73" s="10"/>
      <c r="W73" s="9"/>
      <c r="X73" s="10"/>
      <c r="Y73" s="9">
        <f>S73+U73+V73+W73+X73</f>
        <v>3867</v>
      </c>
      <c r="Z73" s="10">
        <f>T73+X73</f>
        <v>0</v>
      </c>
      <c r="AA73" s="9"/>
      <c r="AB73" s="9">
        <v>116</v>
      </c>
      <c r="AC73" s="9"/>
      <c r="AD73" s="10"/>
      <c r="AE73" s="9">
        <f>Y73+AA73+AB73+AC73+AD73</f>
        <v>3983</v>
      </c>
      <c r="AF73" s="10">
        <f>Z73+AD73</f>
        <v>0</v>
      </c>
    </row>
    <row r="74" spans="1:32" ht="15" hidden="1" customHeight="1">
      <c r="A74" s="26"/>
      <c r="B74" s="27"/>
      <c r="C74" s="27"/>
      <c r="D74" s="27"/>
      <c r="E74" s="27"/>
      <c r="F74" s="27"/>
      <c r="G74" s="9"/>
      <c r="H74" s="10"/>
      <c r="I74" s="9"/>
      <c r="J74" s="10"/>
      <c r="K74" s="9"/>
      <c r="L74" s="10"/>
      <c r="M74" s="9"/>
      <c r="N74" s="10"/>
      <c r="O74" s="9"/>
      <c r="P74" s="10"/>
      <c r="Q74" s="9"/>
      <c r="R74" s="10"/>
      <c r="S74" s="9"/>
      <c r="T74" s="10"/>
      <c r="U74" s="9"/>
      <c r="V74" s="10"/>
      <c r="W74" s="9"/>
      <c r="X74" s="10"/>
      <c r="Y74" s="9"/>
      <c r="Z74" s="10"/>
      <c r="AA74" s="9"/>
      <c r="AB74" s="10"/>
      <c r="AC74" s="9"/>
      <c r="AD74" s="10"/>
      <c r="AE74" s="9"/>
      <c r="AF74" s="10"/>
    </row>
    <row r="75" spans="1:32" ht="69.599999999999994" hidden="1">
      <c r="A75" s="24" t="s">
        <v>97</v>
      </c>
      <c r="B75" s="25">
        <f>B72</f>
        <v>901</v>
      </c>
      <c r="C75" s="25" t="s">
        <v>22</v>
      </c>
      <c r="D75" s="25" t="s">
        <v>29</v>
      </c>
      <c r="E75" s="25"/>
      <c r="F75" s="25"/>
      <c r="G75" s="13">
        <f t="shared" ref="G75:V77" si="69">G76</f>
        <v>462006</v>
      </c>
      <c r="H75" s="13">
        <f t="shared" si="69"/>
        <v>0</v>
      </c>
      <c r="I75" s="13">
        <f t="shared" si="69"/>
        <v>0</v>
      </c>
      <c r="J75" s="13">
        <f t="shared" si="69"/>
        <v>0</v>
      </c>
      <c r="K75" s="13">
        <f t="shared" si="69"/>
        <v>0</v>
      </c>
      <c r="L75" s="13">
        <f t="shared" si="69"/>
        <v>46661</v>
      </c>
      <c r="M75" s="13">
        <f t="shared" si="69"/>
        <v>508667</v>
      </c>
      <c r="N75" s="13">
        <f t="shared" si="69"/>
        <v>46661</v>
      </c>
      <c r="O75" s="13">
        <f t="shared" si="69"/>
        <v>0</v>
      </c>
      <c r="P75" s="13">
        <f t="shared" si="69"/>
        <v>0</v>
      </c>
      <c r="Q75" s="13">
        <f t="shared" si="69"/>
        <v>0</v>
      </c>
      <c r="R75" s="13">
        <f t="shared" si="69"/>
        <v>0</v>
      </c>
      <c r="S75" s="13">
        <f t="shared" si="69"/>
        <v>508667</v>
      </c>
      <c r="T75" s="13">
        <f t="shared" si="69"/>
        <v>46661</v>
      </c>
      <c r="U75" s="13">
        <f t="shared" si="69"/>
        <v>0</v>
      </c>
      <c r="V75" s="13">
        <f t="shared" si="69"/>
        <v>0</v>
      </c>
      <c r="W75" s="13">
        <f t="shared" ref="U75:AF77" si="70">W76</f>
        <v>0</v>
      </c>
      <c r="X75" s="13">
        <f t="shared" si="70"/>
        <v>0</v>
      </c>
      <c r="Y75" s="13">
        <f t="shared" si="70"/>
        <v>508667</v>
      </c>
      <c r="Z75" s="13">
        <f t="shared" si="70"/>
        <v>46661</v>
      </c>
      <c r="AA75" s="13">
        <f t="shared" si="70"/>
        <v>0</v>
      </c>
      <c r="AB75" s="13">
        <f t="shared" si="70"/>
        <v>13757</v>
      </c>
      <c r="AC75" s="13">
        <f t="shared" si="70"/>
        <v>0</v>
      </c>
      <c r="AD75" s="13">
        <f t="shared" si="70"/>
        <v>0</v>
      </c>
      <c r="AE75" s="13">
        <f t="shared" si="70"/>
        <v>522424</v>
      </c>
      <c r="AF75" s="13">
        <f t="shared" si="70"/>
        <v>46661</v>
      </c>
    </row>
    <row r="76" spans="1:32" ht="50.4" hidden="1">
      <c r="A76" s="29" t="s">
        <v>435</v>
      </c>
      <c r="B76" s="27">
        <f t="shared" ref="B76:B80" si="71">B75</f>
        <v>901</v>
      </c>
      <c r="C76" s="27" t="s">
        <v>22</v>
      </c>
      <c r="D76" s="27" t="s">
        <v>29</v>
      </c>
      <c r="E76" s="27" t="s">
        <v>74</v>
      </c>
      <c r="F76" s="27"/>
      <c r="G76" s="11">
        <f>G77</f>
        <v>462006</v>
      </c>
      <c r="H76" s="11">
        <f>H77</f>
        <v>0</v>
      </c>
      <c r="I76" s="11">
        <f>I77+I87</f>
        <v>0</v>
      </c>
      <c r="J76" s="11">
        <f t="shared" ref="J76:N76" si="72">J77+J87</f>
        <v>0</v>
      </c>
      <c r="K76" s="11">
        <f t="shared" si="72"/>
        <v>0</v>
      </c>
      <c r="L76" s="11">
        <f t="shared" si="72"/>
        <v>46661</v>
      </c>
      <c r="M76" s="11">
        <f t="shared" si="72"/>
        <v>508667</v>
      </c>
      <c r="N76" s="11">
        <f t="shared" si="72"/>
        <v>46661</v>
      </c>
      <c r="O76" s="11">
        <f>O77+O87</f>
        <v>0</v>
      </c>
      <c r="P76" s="11">
        <f t="shared" ref="P76:T76" si="73">P77+P87</f>
        <v>0</v>
      </c>
      <c r="Q76" s="11">
        <f t="shared" si="73"/>
        <v>0</v>
      </c>
      <c r="R76" s="11">
        <f t="shared" si="73"/>
        <v>0</v>
      </c>
      <c r="S76" s="11">
        <f t="shared" si="73"/>
        <v>508667</v>
      </c>
      <c r="T76" s="11">
        <f t="shared" si="73"/>
        <v>46661</v>
      </c>
      <c r="U76" s="11">
        <f>U77+U87</f>
        <v>0</v>
      </c>
      <c r="V76" s="11">
        <f t="shared" ref="V76:Z76" si="74">V77+V87</f>
        <v>0</v>
      </c>
      <c r="W76" s="11">
        <f t="shared" si="74"/>
        <v>0</v>
      </c>
      <c r="X76" s="11">
        <f t="shared" si="74"/>
        <v>0</v>
      </c>
      <c r="Y76" s="11">
        <f t="shared" si="74"/>
        <v>508667</v>
      </c>
      <c r="Z76" s="11">
        <f t="shared" si="74"/>
        <v>46661</v>
      </c>
      <c r="AA76" s="11">
        <f>AA77+AA87</f>
        <v>0</v>
      </c>
      <c r="AB76" s="11">
        <f t="shared" ref="AB76:AF76" si="75">AB77+AB87</f>
        <v>13757</v>
      </c>
      <c r="AC76" s="11">
        <f t="shared" si="75"/>
        <v>0</v>
      </c>
      <c r="AD76" s="11">
        <f t="shared" si="75"/>
        <v>0</v>
      </c>
      <c r="AE76" s="11">
        <f t="shared" si="75"/>
        <v>522424</v>
      </c>
      <c r="AF76" s="11">
        <f t="shared" si="75"/>
        <v>46661</v>
      </c>
    </row>
    <row r="77" spans="1:32" ht="33.6" hidden="1">
      <c r="A77" s="26" t="s">
        <v>81</v>
      </c>
      <c r="B77" s="27">
        <f t="shared" si="71"/>
        <v>901</v>
      </c>
      <c r="C77" s="27" t="s">
        <v>22</v>
      </c>
      <c r="D77" s="27" t="s">
        <v>29</v>
      </c>
      <c r="E77" s="27" t="s">
        <v>560</v>
      </c>
      <c r="F77" s="27"/>
      <c r="G77" s="11">
        <f t="shared" si="69"/>
        <v>462006</v>
      </c>
      <c r="H77" s="11">
        <f t="shared" si="69"/>
        <v>0</v>
      </c>
      <c r="I77" s="11">
        <f t="shared" si="69"/>
        <v>0</v>
      </c>
      <c r="J77" s="11">
        <f t="shared" si="69"/>
        <v>0</v>
      </c>
      <c r="K77" s="11">
        <f t="shared" si="69"/>
        <v>0</v>
      </c>
      <c r="L77" s="11">
        <f t="shared" si="69"/>
        <v>0</v>
      </c>
      <c r="M77" s="11">
        <f t="shared" si="69"/>
        <v>462006</v>
      </c>
      <c r="N77" s="11">
        <f t="shared" si="69"/>
        <v>0</v>
      </c>
      <c r="O77" s="11">
        <f t="shared" si="69"/>
        <v>0</v>
      </c>
      <c r="P77" s="11">
        <f t="shared" si="69"/>
        <v>0</v>
      </c>
      <c r="Q77" s="11">
        <f t="shared" si="69"/>
        <v>0</v>
      </c>
      <c r="R77" s="11">
        <f t="shared" si="69"/>
        <v>0</v>
      </c>
      <c r="S77" s="11">
        <f t="shared" si="69"/>
        <v>462006</v>
      </c>
      <c r="T77" s="11">
        <f t="shared" si="69"/>
        <v>0</v>
      </c>
      <c r="U77" s="11">
        <f t="shared" si="70"/>
        <v>0</v>
      </c>
      <c r="V77" s="11">
        <f t="shared" si="70"/>
        <v>0</v>
      </c>
      <c r="W77" s="11">
        <f t="shared" si="70"/>
        <v>0</v>
      </c>
      <c r="X77" s="11">
        <f t="shared" si="70"/>
        <v>0</v>
      </c>
      <c r="Y77" s="11">
        <f t="shared" si="70"/>
        <v>462006</v>
      </c>
      <c r="Z77" s="11">
        <f t="shared" si="70"/>
        <v>0</v>
      </c>
      <c r="AA77" s="11">
        <f t="shared" si="70"/>
        <v>0</v>
      </c>
      <c r="AB77" s="11">
        <f t="shared" si="70"/>
        <v>13757</v>
      </c>
      <c r="AC77" s="11">
        <f t="shared" si="70"/>
        <v>0</v>
      </c>
      <c r="AD77" s="11">
        <f t="shared" si="70"/>
        <v>0</v>
      </c>
      <c r="AE77" s="11">
        <f t="shared" si="70"/>
        <v>475763</v>
      </c>
      <c r="AF77" s="11">
        <f t="shared" si="70"/>
        <v>0</v>
      </c>
    </row>
    <row r="78" spans="1:32" ht="19.5" hidden="1" customHeight="1">
      <c r="A78" s="26" t="s">
        <v>90</v>
      </c>
      <c r="B78" s="27">
        <f t="shared" si="71"/>
        <v>901</v>
      </c>
      <c r="C78" s="27" t="s">
        <v>22</v>
      </c>
      <c r="D78" s="27" t="s">
        <v>29</v>
      </c>
      <c r="E78" s="27" t="s">
        <v>562</v>
      </c>
      <c r="F78" s="27"/>
      <c r="G78" s="9">
        <f>G79+G81+G85</f>
        <v>462006</v>
      </c>
      <c r="H78" s="9">
        <f>H79+H81+H85</f>
        <v>0</v>
      </c>
      <c r="I78" s="9">
        <f t="shared" ref="I78:N78" si="76">I79+I81+I85</f>
        <v>0</v>
      </c>
      <c r="J78" s="9">
        <f t="shared" si="76"/>
        <v>0</v>
      </c>
      <c r="K78" s="9">
        <f t="shared" si="76"/>
        <v>0</v>
      </c>
      <c r="L78" s="9">
        <f t="shared" si="76"/>
        <v>0</v>
      </c>
      <c r="M78" s="9">
        <f t="shared" si="76"/>
        <v>462006</v>
      </c>
      <c r="N78" s="9">
        <f t="shared" si="76"/>
        <v>0</v>
      </c>
      <c r="O78" s="9">
        <f>O79+O81+O83+O85</f>
        <v>0</v>
      </c>
      <c r="P78" s="9">
        <f t="shared" ref="P78:T78" si="77">P79+P81+P83+P85</f>
        <v>0</v>
      </c>
      <c r="Q78" s="9">
        <f t="shared" si="77"/>
        <v>0</v>
      </c>
      <c r="R78" s="9">
        <f t="shared" si="77"/>
        <v>0</v>
      </c>
      <c r="S78" s="9">
        <f t="shared" si="77"/>
        <v>462006</v>
      </c>
      <c r="T78" s="9">
        <f t="shared" si="77"/>
        <v>0</v>
      </c>
      <c r="U78" s="9">
        <f>U79+U81+U83+U85</f>
        <v>0</v>
      </c>
      <c r="V78" s="9">
        <f t="shared" ref="V78:Z78" si="78">V79+V81+V83+V85</f>
        <v>0</v>
      </c>
      <c r="W78" s="9">
        <f t="shared" si="78"/>
        <v>0</v>
      </c>
      <c r="X78" s="9">
        <f t="shared" si="78"/>
        <v>0</v>
      </c>
      <c r="Y78" s="9">
        <f t="shared" si="78"/>
        <v>462006</v>
      </c>
      <c r="Z78" s="9">
        <f t="shared" si="78"/>
        <v>0</v>
      </c>
      <c r="AA78" s="9">
        <f>AA79+AA81+AA83+AA85</f>
        <v>0</v>
      </c>
      <c r="AB78" s="9">
        <f t="shared" ref="AB78:AF78" si="79">AB79+AB81+AB83+AB85</f>
        <v>13757</v>
      </c>
      <c r="AC78" s="9">
        <f t="shared" si="79"/>
        <v>0</v>
      </c>
      <c r="AD78" s="9">
        <f t="shared" si="79"/>
        <v>0</v>
      </c>
      <c r="AE78" s="9">
        <f t="shared" si="79"/>
        <v>475763</v>
      </c>
      <c r="AF78" s="9">
        <f t="shared" si="79"/>
        <v>0</v>
      </c>
    </row>
    <row r="79" spans="1:32" ht="66" hidden="1" customHeight="1">
      <c r="A79" s="26" t="s">
        <v>456</v>
      </c>
      <c r="B79" s="27">
        <f t="shared" si="71"/>
        <v>901</v>
      </c>
      <c r="C79" s="27" t="s">
        <v>22</v>
      </c>
      <c r="D79" s="27" t="s">
        <v>29</v>
      </c>
      <c r="E79" s="27" t="s">
        <v>562</v>
      </c>
      <c r="F79" s="27" t="s">
        <v>85</v>
      </c>
      <c r="G79" s="9">
        <f t="shared" ref="G79:AF79" si="80">G80</f>
        <v>461986</v>
      </c>
      <c r="H79" s="9">
        <f t="shared" si="80"/>
        <v>0</v>
      </c>
      <c r="I79" s="9">
        <f t="shared" si="80"/>
        <v>0</v>
      </c>
      <c r="J79" s="9">
        <f t="shared" si="80"/>
        <v>0</v>
      </c>
      <c r="K79" s="9">
        <f t="shared" si="80"/>
        <v>0</v>
      </c>
      <c r="L79" s="9">
        <f t="shared" si="80"/>
        <v>0</v>
      </c>
      <c r="M79" s="9">
        <f t="shared" si="80"/>
        <v>461986</v>
      </c>
      <c r="N79" s="9">
        <f t="shared" si="80"/>
        <v>0</v>
      </c>
      <c r="O79" s="9">
        <f t="shared" si="80"/>
        <v>-306</v>
      </c>
      <c r="P79" s="9">
        <f t="shared" si="80"/>
        <v>0</v>
      </c>
      <c r="Q79" s="9">
        <f t="shared" si="80"/>
        <v>0</v>
      </c>
      <c r="R79" s="9">
        <f t="shared" si="80"/>
        <v>0</v>
      </c>
      <c r="S79" s="9">
        <f t="shared" si="80"/>
        <v>461680</v>
      </c>
      <c r="T79" s="9">
        <f t="shared" si="80"/>
        <v>0</v>
      </c>
      <c r="U79" s="9">
        <f t="shared" si="80"/>
        <v>0</v>
      </c>
      <c r="V79" s="9">
        <f t="shared" si="80"/>
        <v>0</v>
      </c>
      <c r="W79" s="9">
        <f t="shared" si="80"/>
        <v>0</v>
      </c>
      <c r="X79" s="9">
        <f t="shared" si="80"/>
        <v>0</v>
      </c>
      <c r="Y79" s="9">
        <f t="shared" si="80"/>
        <v>461680</v>
      </c>
      <c r="Z79" s="9">
        <f t="shared" si="80"/>
        <v>0</v>
      </c>
      <c r="AA79" s="9">
        <f t="shared" si="80"/>
        <v>0</v>
      </c>
      <c r="AB79" s="9">
        <f t="shared" si="80"/>
        <v>13757</v>
      </c>
      <c r="AC79" s="9">
        <f t="shared" si="80"/>
        <v>0</v>
      </c>
      <c r="AD79" s="9">
        <f t="shared" si="80"/>
        <v>0</v>
      </c>
      <c r="AE79" s="9">
        <f t="shared" si="80"/>
        <v>475437</v>
      </c>
      <c r="AF79" s="9">
        <f t="shared" si="80"/>
        <v>0</v>
      </c>
    </row>
    <row r="80" spans="1:32" ht="33.6" hidden="1">
      <c r="A80" s="26" t="s">
        <v>86</v>
      </c>
      <c r="B80" s="27">
        <f t="shared" si="71"/>
        <v>901</v>
      </c>
      <c r="C80" s="27" t="s">
        <v>22</v>
      </c>
      <c r="D80" s="27" t="s">
        <v>29</v>
      </c>
      <c r="E80" s="27" t="s">
        <v>562</v>
      </c>
      <c r="F80" s="27" t="s">
        <v>87</v>
      </c>
      <c r="G80" s="9">
        <f>450322+11664</f>
        <v>461986</v>
      </c>
      <c r="H80" s="10"/>
      <c r="I80" s="9"/>
      <c r="J80" s="10"/>
      <c r="K80" s="9"/>
      <c r="L80" s="10"/>
      <c r="M80" s="9">
        <f>G80+I80+J80+K80+L80</f>
        <v>461986</v>
      </c>
      <c r="N80" s="10">
        <f>H80+L80</f>
        <v>0</v>
      </c>
      <c r="O80" s="9">
        <v>-306</v>
      </c>
      <c r="P80" s="10"/>
      <c r="Q80" s="9"/>
      <c r="R80" s="10"/>
      <c r="S80" s="9">
        <f>M80+O80+P80+Q80+R80</f>
        <v>461680</v>
      </c>
      <c r="T80" s="10">
        <f>N80+R80</f>
        <v>0</v>
      </c>
      <c r="U80" s="9"/>
      <c r="V80" s="10"/>
      <c r="W80" s="9"/>
      <c r="X80" s="10"/>
      <c r="Y80" s="9">
        <f>S80+U80+V80+W80+X80</f>
        <v>461680</v>
      </c>
      <c r="Z80" s="10">
        <f>T80+X80</f>
        <v>0</v>
      </c>
      <c r="AA80" s="9"/>
      <c r="AB80" s="9">
        <v>13757</v>
      </c>
      <c r="AC80" s="9"/>
      <c r="AD80" s="10"/>
      <c r="AE80" s="9">
        <f>Y80+AA80+AB80+AC80+AD80</f>
        <v>475437</v>
      </c>
      <c r="AF80" s="10">
        <f>Z80+AD80</f>
        <v>0</v>
      </c>
    </row>
    <row r="81" spans="1:32" ht="33.6" hidden="1">
      <c r="A81" s="26" t="s">
        <v>243</v>
      </c>
      <c r="B81" s="27">
        <f>B79</f>
        <v>901</v>
      </c>
      <c r="C81" s="27" t="s">
        <v>22</v>
      </c>
      <c r="D81" s="27" t="s">
        <v>29</v>
      </c>
      <c r="E81" s="27" t="s">
        <v>562</v>
      </c>
      <c r="F81" s="27" t="s">
        <v>31</v>
      </c>
      <c r="G81" s="9">
        <f t="shared" ref="G81:AF81" si="81">G82</f>
        <v>12</v>
      </c>
      <c r="H81" s="9">
        <f t="shared" si="81"/>
        <v>0</v>
      </c>
      <c r="I81" s="9">
        <f t="shared" si="81"/>
        <v>0</v>
      </c>
      <c r="J81" s="9">
        <f t="shared" si="81"/>
        <v>0</v>
      </c>
      <c r="K81" s="9">
        <f t="shared" si="81"/>
        <v>0</v>
      </c>
      <c r="L81" s="9">
        <f t="shared" si="81"/>
        <v>0</v>
      </c>
      <c r="M81" s="9">
        <f t="shared" si="81"/>
        <v>12</v>
      </c>
      <c r="N81" s="9">
        <f t="shared" si="81"/>
        <v>0</v>
      </c>
      <c r="O81" s="9">
        <f t="shared" si="81"/>
        <v>0</v>
      </c>
      <c r="P81" s="9">
        <f t="shared" si="81"/>
        <v>0</v>
      </c>
      <c r="Q81" s="9">
        <f t="shared" si="81"/>
        <v>0</v>
      </c>
      <c r="R81" s="9">
        <f t="shared" si="81"/>
        <v>0</v>
      </c>
      <c r="S81" s="9">
        <f t="shared" si="81"/>
        <v>12</v>
      </c>
      <c r="T81" s="9">
        <f t="shared" si="81"/>
        <v>0</v>
      </c>
      <c r="U81" s="9">
        <f t="shared" si="81"/>
        <v>0</v>
      </c>
      <c r="V81" s="9">
        <f t="shared" si="81"/>
        <v>0</v>
      </c>
      <c r="W81" s="9">
        <f t="shared" si="81"/>
        <v>0</v>
      </c>
      <c r="X81" s="9">
        <f t="shared" si="81"/>
        <v>0</v>
      </c>
      <c r="Y81" s="9">
        <f t="shared" si="81"/>
        <v>12</v>
      </c>
      <c r="Z81" s="9">
        <f t="shared" si="81"/>
        <v>0</v>
      </c>
      <c r="AA81" s="9">
        <f t="shared" si="81"/>
        <v>0</v>
      </c>
      <c r="AB81" s="9">
        <f t="shared" si="81"/>
        <v>0</v>
      </c>
      <c r="AC81" s="9">
        <f t="shared" si="81"/>
        <v>0</v>
      </c>
      <c r="AD81" s="9">
        <f t="shared" si="81"/>
        <v>0</v>
      </c>
      <c r="AE81" s="9">
        <f t="shared" si="81"/>
        <v>12</v>
      </c>
      <c r="AF81" s="9">
        <f t="shared" si="81"/>
        <v>0</v>
      </c>
    </row>
    <row r="82" spans="1:32" ht="33.6" hidden="1">
      <c r="A82" s="26" t="s">
        <v>37</v>
      </c>
      <c r="B82" s="27">
        <f>B80</f>
        <v>901</v>
      </c>
      <c r="C82" s="27" t="s">
        <v>22</v>
      </c>
      <c r="D82" s="27" t="s">
        <v>29</v>
      </c>
      <c r="E82" s="27" t="s">
        <v>562</v>
      </c>
      <c r="F82" s="27" t="s">
        <v>38</v>
      </c>
      <c r="G82" s="9">
        <v>12</v>
      </c>
      <c r="H82" s="10"/>
      <c r="I82" s="9"/>
      <c r="J82" s="10"/>
      <c r="K82" s="9"/>
      <c r="L82" s="10"/>
      <c r="M82" s="9">
        <f>G82+I82+J82+K82+L82</f>
        <v>12</v>
      </c>
      <c r="N82" s="10">
        <f>H82+L82</f>
        <v>0</v>
      </c>
      <c r="O82" s="9"/>
      <c r="P82" s="10"/>
      <c r="Q82" s="9"/>
      <c r="R82" s="10"/>
      <c r="S82" s="9">
        <f>M82+O82+P82+Q82+R82</f>
        <v>12</v>
      </c>
      <c r="T82" s="10">
        <f>N82+R82</f>
        <v>0</v>
      </c>
      <c r="U82" s="9"/>
      <c r="V82" s="10"/>
      <c r="W82" s="9"/>
      <c r="X82" s="10"/>
      <c r="Y82" s="9">
        <f>S82+U82+V82+W82+X82</f>
        <v>12</v>
      </c>
      <c r="Z82" s="10">
        <f>T82+X82</f>
        <v>0</v>
      </c>
      <c r="AA82" s="9"/>
      <c r="AB82" s="10"/>
      <c r="AC82" s="9"/>
      <c r="AD82" s="10"/>
      <c r="AE82" s="9">
        <f>Y82+AA82+AB82+AC82+AD82</f>
        <v>12</v>
      </c>
      <c r="AF82" s="10">
        <f>Z82+AD82</f>
        <v>0</v>
      </c>
    </row>
    <row r="83" spans="1:32" ht="36" hidden="1" customHeight="1">
      <c r="A83" s="29" t="s">
        <v>101</v>
      </c>
      <c r="B83" s="27">
        <f>B81</f>
        <v>901</v>
      </c>
      <c r="C83" s="27" t="s">
        <v>22</v>
      </c>
      <c r="D83" s="27" t="s">
        <v>29</v>
      </c>
      <c r="E83" s="27" t="s">
        <v>562</v>
      </c>
      <c r="F83" s="27" t="s">
        <v>102</v>
      </c>
      <c r="G83" s="9"/>
      <c r="H83" s="10"/>
      <c r="I83" s="9"/>
      <c r="J83" s="10"/>
      <c r="K83" s="9"/>
      <c r="L83" s="10"/>
      <c r="M83" s="9"/>
      <c r="N83" s="10"/>
      <c r="O83" s="9">
        <f>O84</f>
        <v>306</v>
      </c>
      <c r="P83" s="9">
        <f t="shared" ref="P83:AF83" si="82">P84</f>
        <v>0</v>
      </c>
      <c r="Q83" s="9">
        <f t="shared" si="82"/>
        <v>0</v>
      </c>
      <c r="R83" s="9">
        <f t="shared" si="82"/>
        <v>0</v>
      </c>
      <c r="S83" s="9">
        <f t="shared" si="82"/>
        <v>306</v>
      </c>
      <c r="T83" s="9">
        <f t="shared" si="82"/>
        <v>0</v>
      </c>
      <c r="U83" s="9">
        <f>U84</f>
        <v>0</v>
      </c>
      <c r="V83" s="9">
        <f t="shared" si="82"/>
        <v>0</v>
      </c>
      <c r="W83" s="9">
        <f t="shared" si="82"/>
        <v>0</v>
      </c>
      <c r="X83" s="9">
        <f t="shared" si="82"/>
        <v>0</v>
      </c>
      <c r="Y83" s="9">
        <f t="shared" si="82"/>
        <v>306</v>
      </c>
      <c r="Z83" s="9">
        <f t="shared" si="82"/>
        <v>0</v>
      </c>
      <c r="AA83" s="9">
        <f>AA84</f>
        <v>0</v>
      </c>
      <c r="AB83" s="9">
        <f t="shared" si="82"/>
        <v>0</v>
      </c>
      <c r="AC83" s="9">
        <f t="shared" si="82"/>
        <v>0</v>
      </c>
      <c r="AD83" s="9">
        <f t="shared" si="82"/>
        <v>0</v>
      </c>
      <c r="AE83" s="9">
        <f t="shared" si="82"/>
        <v>306</v>
      </c>
      <c r="AF83" s="9">
        <f t="shared" si="82"/>
        <v>0</v>
      </c>
    </row>
    <row r="84" spans="1:32" ht="45.75" hidden="1" customHeight="1">
      <c r="A84" s="29" t="s">
        <v>170</v>
      </c>
      <c r="B84" s="27">
        <f>B82</f>
        <v>901</v>
      </c>
      <c r="C84" s="27" t="s">
        <v>22</v>
      </c>
      <c r="D84" s="27" t="s">
        <v>29</v>
      </c>
      <c r="E84" s="27" t="s">
        <v>562</v>
      </c>
      <c r="F84" s="27" t="s">
        <v>171</v>
      </c>
      <c r="G84" s="9"/>
      <c r="H84" s="10"/>
      <c r="I84" s="9"/>
      <c r="J84" s="10"/>
      <c r="K84" s="9"/>
      <c r="L84" s="10"/>
      <c r="M84" s="9"/>
      <c r="N84" s="10"/>
      <c r="O84" s="9">
        <v>306</v>
      </c>
      <c r="P84" s="10"/>
      <c r="Q84" s="9"/>
      <c r="R84" s="10"/>
      <c r="S84" s="9">
        <f>M84+O84+P84+Q84+R84</f>
        <v>306</v>
      </c>
      <c r="T84" s="10">
        <f>N84+R84</f>
        <v>0</v>
      </c>
      <c r="U84" s="9"/>
      <c r="V84" s="10"/>
      <c r="W84" s="9"/>
      <c r="X84" s="10"/>
      <c r="Y84" s="9">
        <f>S84+U84+V84+W84+X84</f>
        <v>306</v>
      </c>
      <c r="Z84" s="10">
        <f>T84+X84</f>
        <v>0</v>
      </c>
      <c r="AA84" s="9"/>
      <c r="AB84" s="10"/>
      <c r="AC84" s="9"/>
      <c r="AD84" s="10"/>
      <c r="AE84" s="9">
        <f>Y84+AA84+AB84+AC84+AD84</f>
        <v>306</v>
      </c>
      <c r="AF84" s="10">
        <f>Z84+AD84</f>
        <v>0</v>
      </c>
    </row>
    <row r="85" spans="1:32" ht="20.25" hidden="1" customHeight="1">
      <c r="A85" s="26" t="s">
        <v>66</v>
      </c>
      <c r="B85" s="27" t="s">
        <v>443</v>
      </c>
      <c r="C85" s="31" t="s">
        <v>22</v>
      </c>
      <c r="D85" s="31" t="s">
        <v>29</v>
      </c>
      <c r="E85" s="31" t="s">
        <v>562</v>
      </c>
      <c r="F85" s="32">
        <v>800</v>
      </c>
      <c r="G85" s="9">
        <f t="shared" ref="G85:AF85" si="83">G86</f>
        <v>8</v>
      </c>
      <c r="H85" s="9">
        <f t="shared" si="83"/>
        <v>0</v>
      </c>
      <c r="I85" s="9">
        <f t="shared" si="83"/>
        <v>0</v>
      </c>
      <c r="J85" s="9">
        <f t="shared" si="83"/>
        <v>0</v>
      </c>
      <c r="K85" s="9">
        <f t="shared" si="83"/>
        <v>0</v>
      </c>
      <c r="L85" s="9">
        <f t="shared" si="83"/>
        <v>0</v>
      </c>
      <c r="M85" s="9">
        <f t="shared" si="83"/>
        <v>8</v>
      </c>
      <c r="N85" s="9">
        <f t="shared" si="83"/>
        <v>0</v>
      </c>
      <c r="O85" s="9">
        <f t="shared" si="83"/>
        <v>0</v>
      </c>
      <c r="P85" s="9">
        <f t="shared" si="83"/>
        <v>0</v>
      </c>
      <c r="Q85" s="9">
        <f t="shared" si="83"/>
        <v>0</v>
      </c>
      <c r="R85" s="9">
        <f t="shared" si="83"/>
        <v>0</v>
      </c>
      <c r="S85" s="9">
        <f t="shared" si="83"/>
        <v>8</v>
      </c>
      <c r="T85" s="9">
        <f t="shared" si="83"/>
        <v>0</v>
      </c>
      <c r="U85" s="9">
        <f t="shared" si="83"/>
        <v>0</v>
      </c>
      <c r="V85" s="9">
        <f t="shared" si="83"/>
        <v>0</v>
      </c>
      <c r="W85" s="9">
        <f t="shared" si="83"/>
        <v>0</v>
      </c>
      <c r="X85" s="9">
        <f t="shared" si="83"/>
        <v>0</v>
      </c>
      <c r="Y85" s="9">
        <f t="shared" si="83"/>
        <v>8</v>
      </c>
      <c r="Z85" s="9">
        <f t="shared" si="83"/>
        <v>0</v>
      </c>
      <c r="AA85" s="9">
        <f t="shared" si="83"/>
        <v>0</v>
      </c>
      <c r="AB85" s="9">
        <f t="shared" si="83"/>
        <v>0</v>
      </c>
      <c r="AC85" s="9">
        <f t="shared" si="83"/>
        <v>0</v>
      </c>
      <c r="AD85" s="9">
        <f t="shared" si="83"/>
        <v>0</v>
      </c>
      <c r="AE85" s="9">
        <f t="shared" si="83"/>
        <v>8</v>
      </c>
      <c r="AF85" s="9">
        <f t="shared" si="83"/>
        <v>0</v>
      </c>
    </row>
    <row r="86" spans="1:32" ht="19.5" hidden="1" customHeight="1">
      <c r="A86" s="26" t="s">
        <v>68</v>
      </c>
      <c r="B86" s="27" t="s">
        <v>443</v>
      </c>
      <c r="C86" s="31" t="s">
        <v>22</v>
      </c>
      <c r="D86" s="31" t="s">
        <v>29</v>
      </c>
      <c r="E86" s="31" t="s">
        <v>562</v>
      </c>
      <c r="F86" s="32">
        <v>850</v>
      </c>
      <c r="G86" s="9">
        <v>8</v>
      </c>
      <c r="H86" s="10"/>
      <c r="I86" s="9"/>
      <c r="J86" s="10"/>
      <c r="K86" s="9"/>
      <c r="L86" s="10"/>
      <c r="M86" s="9">
        <f>G86+I86+J86+K86+L86</f>
        <v>8</v>
      </c>
      <c r="N86" s="10">
        <f>H86+L86</f>
        <v>0</v>
      </c>
      <c r="O86" s="9"/>
      <c r="P86" s="10"/>
      <c r="Q86" s="9"/>
      <c r="R86" s="10"/>
      <c r="S86" s="9">
        <f>M86+O86+P86+Q86+R86</f>
        <v>8</v>
      </c>
      <c r="T86" s="10">
        <f>N86+R86</f>
        <v>0</v>
      </c>
      <c r="U86" s="9"/>
      <c r="V86" s="10"/>
      <c r="W86" s="9"/>
      <c r="X86" s="10"/>
      <c r="Y86" s="9">
        <f>S86+U86+V86+W86+X86</f>
        <v>8</v>
      </c>
      <c r="Z86" s="10">
        <f>T86+X86</f>
        <v>0</v>
      </c>
      <c r="AA86" s="9"/>
      <c r="AB86" s="10"/>
      <c r="AC86" s="9"/>
      <c r="AD86" s="10"/>
      <c r="AE86" s="9">
        <f>Y86+AA86+AB86+AC86+AD86</f>
        <v>8</v>
      </c>
      <c r="AF86" s="10">
        <f>Z86+AD86</f>
        <v>0</v>
      </c>
    </row>
    <row r="87" spans="1:32" ht="19.5" hidden="1" customHeight="1">
      <c r="A87" s="26" t="s">
        <v>602</v>
      </c>
      <c r="B87" s="27">
        <f>B79</f>
        <v>901</v>
      </c>
      <c r="C87" s="27" t="s">
        <v>22</v>
      </c>
      <c r="D87" s="27" t="s">
        <v>29</v>
      </c>
      <c r="E87" s="27" t="s">
        <v>604</v>
      </c>
      <c r="F87" s="27"/>
      <c r="G87" s="9"/>
      <c r="H87" s="10"/>
      <c r="I87" s="9">
        <f>I88+I91+I94+I97+I100+I103+I106</f>
        <v>0</v>
      </c>
      <c r="J87" s="9">
        <f t="shared" ref="J87:N87" si="84">J88+J91+J94+J97+J100+J103+J106</f>
        <v>0</v>
      </c>
      <c r="K87" s="9">
        <f t="shared" si="84"/>
        <v>0</v>
      </c>
      <c r="L87" s="9">
        <f t="shared" si="84"/>
        <v>46661</v>
      </c>
      <c r="M87" s="9">
        <f t="shared" si="84"/>
        <v>46661</v>
      </c>
      <c r="N87" s="9">
        <f t="shared" si="84"/>
        <v>46661</v>
      </c>
      <c r="O87" s="9">
        <f>O88+O91+O94+O97+O100+O103+O106</f>
        <v>0</v>
      </c>
      <c r="P87" s="9">
        <f t="shared" ref="P87:T87" si="85">P88+P91+P94+P97+P100+P103+P106</f>
        <v>0</v>
      </c>
      <c r="Q87" s="9">
        <f t="shared" si="85"/>
        <v>0</v>
      </c>
      <c r="R87" s="9">
        <f t="shared" si="85"/>
        <v>0</v>
      </c>
      <c r="S87" s="9">
        <f t="shared" si="85"/>
        <v>46661</v>
      </c>
      <c r="T87" s="9">
        <f t="shared" si="85"/>
        <v>46661</v>
      </c>
      <c r="U87" s="9">
        <f>U88+U91+U94+U97+U100+U103+U106</f>
        <v>0</v>
      </c>
      <c r="V87" s="9">
        <f t="shared" ref="V87:Z87" si="86">V88+V91+V94+V97+V100+V103+V106</f>
        <v>0</v>
      </c>
      <c r="W87" s="9">
        <f t="shared" si="86"/>
        <v>0</v>
      </c>
      <c r="X87" s="9">
        <f t="shared" si="86"/>
        <v>0</v>
      </c>
      <c r="Y87" s="9">
        <f t="shared" si="86"/>
        <v>46661</v>
      </c>
      <c r="Z87" s="9">
        <f t="shared" si="86"/>
        <v>46661</v>
      </c>
      <c r="AA87" s="9">
        <f>AA88+AA91+AA94+AA97+AA100+AA103+AA106</f>
        <v>0</v>
      </c>
      <c r="AB87" s="9">
        <f t="shared" ref="AB87:AF87" si="87">AB88+AB91+AB94+AB97+AB100+AB103+AB106</f>
        <v>0</v>
      </c>
      <c r="AC87" s="9">
        <f t="shared" si="87"/>
        <v>0</v>
      </c>
      <c r="AD87" s="9">
        <f t="shared" si="87"/>
        <v>0</v>
      </c>
      <c r="AE87" s="9">
        <f t="shared" si="87"/>
        <v>46661</v>
      </c>
      <c r="AF87" s="9">
        <f t="shared" si="87"/>
        <v>46661</v>
      </c>
    </row>
    <row r="88" spans="1:32" ht="37.5" hidden="1" customHeight="1">
      <c r="A88" s="26" t="s">
        <v>603</v>
      </c>
      <c r="B88" s="27">
        <f>B80</f>
        <v>901</v>
      </c>
      <c r="C88" s="27" t="s">
        <v>22</v>
      </c>
      <c r="D88" s="27" t="s">
        <v>29</v>
      </c>
      <c r="E88" s="27" t="s">
        <v>605</v>
      </c>
      <c r="F88" s="27"/>
      <c r="G88" s="9"/>
      <c r="H88" s="10"/>
      <c r="I88" s="9">
        <f>I89</f>
        <v>0</v>
      </c>
      <c r="J88" s="9">
        <f t="shared" ref="J88:Y89" si="88">J89</f>
        <v>0</v>
      </c>
      <c r="K88" s="9">
        <f t="shared" si="88"/>
        <v>0</v>
      </c>
      <c r="L88" s="9">
        <f t="shared" si="88"/>
        <v>569</v>
      </c>
      <c r="M88" s="9">
        <f t="shared" si="88"/>
        <v>569</v>
      </c>
      <c r="N88" s="9">
        <f t="shared" si="88"/>
        <v>569</v>
      </c>
      <c r="O88" s="9">
        <f>O89</f>
        <v>0</v>
      </c>
      <c r="P88" s="9">
        <f t="shared" si="88"/>
        <v>0</v>
      </c>
      <c r="Q88" s="9">
        <f t="shared" si="88"/>
        <v>0</v>
      </c>
      <c r="R88" s="9">
        <f t="shared" si="88"/>
        <v>0</v>
      </c>
      <c r="S88" s="9">
        <f t="shared" si="88"/>
        <v>569</v>
      </c>
      <c r="T88" s="9">
        <f t="shared" si="88"/>
        <v>569</v>
      </c>
      <c r="U88" s="9">
        <f>U89</f>
        <v>0</v>
      </c>
      <c r="V88" s="9">
        <f t="shared" si="88"/>
        <v>0</v>
      </c>
      <c r="W88" s="9">
        <f t="shared" si="88"/>
        <v>0</v>
      </c>
      <c r="X88" s="9">
        <f t="shared" si="88"/>
        <v>0</v>
      </c>
      <c r="Y88" s="9">
        <f t="shared" si="88"/>
        <v>569</v>
      </c>
      <c r="Z88" s="9">
        <f t="shared" ref="V88:Z89" si="89">Z89</f>
        <v>569</v>
      </c>
      <c r="AA88" s="9">
        <f>AA89</f>
        <v>0</v>
      </c>
      <c r="AB88" s="9">
        <f t="shared" ref="AB88:AF89" si="90">AB89</f>
        <v>0</v>
      </c>
      <c r="AC88" s="9">
        <f t="shared" si="90"/>
        <v>0</v>
      </c>
      <c r="AD88" s="9">
        <f t="shared" si="90"/>
        <v>0</v>
      </c>
      <c r="AE88" s="9">
        <f t="shared" si="90"/>
        <v>569</v>
      </c>
      <c r="AF88" s="9">
        <f t="shared" si="90"/>
        <v>569</v>
      </c>
    </row>
    <row r="89" spans="1:32" ht="73.5" hidden="1" customHeight="1">
      <c r="A89" s="26" t="s">
        <v>456</v>
      </c>
      <c r="B89" s="27">
        <f t="shared" ref="B89:B108" si="91">B87</f>
        <v>901</v>
      </c>
      <c r="C89" s="27" t="s">
        <v>22</v>
      </c>
      <c r="D89" s="27" t="s">
        <v>29</v>
      </c>
      <c r="E89" s="27" t="s">
        <v>605</v>
      </c>
      <c r="F89" s="27" t="s">
        <v>85</v>
      </c>
      <c r="G89" s="9"/>
      <c r="H89" s="10"/>
      <c r="I89" s="9">
        <f>I90</f>
        <v>0</v>
      </c>
      <c r="J89" s="9">
        <f t="shared" si="88"/>
        <v>0</v>
      </c>
      <c r="K89" s="9">
        <f t="shared" si="88"/>
        <v>0</v>
      </c>
      <c r="L89" s="9">
        <f t="shared" si="88"/>
        <v>569</v>
      </c>
      <c r="M89" s="9">
        <f t="shared" si="88"/>
        <v>569</v>
      </c>
      <c r="N89" s="9">
        <f t="shared" si="88"/>
        <v>569</v>
      </c>
      <c r="O89" s="9">
        <f>O90</f>
        <v>0</v>
      </c>
      <c r="P89" s="9">
        <f t="shared" si="88"/>
        <v>0</v>
      </c>
      <c r="Q89" s="9">
        <f t="shared" si="88"/>
        <v>0</v>
      </c>
      <c r="R89" s="9">
        <f t="shared" si="88"/>
        <v>0</v>
      </c>
      <c r="S89" s="9">
        <f t="shared" si="88"/>
        <v>569</v>
      </c>
      <c r="T89" s="9">
        <f t="shared" si="88"/>
        <v>569</v>
      </c>
      <c r="U89" s="9">
        <f>U90</f>
        <v>0</v>
      </c>
      <c r="V89" s="9">
        <f t="shared" si="89"/>
        <v>0</v>
      </c>
      <c r="W89" s="9">
        <f t="shared" si="89"/>
        <v>0</v>
      </c>
      <c r="X89" s="9">
        <f t="shared" si="89"/>
        <v>0</v>
      </c>
      <c r="Y89" s="9">
        <f t="shared" si="89"/>
        <v>569</v>
      </c>
      <c r="Z89" s="9">
        <f t="shared" si="89"/>
        <v>569</v>
      </c>
      <c r="AA89" s="9">
        <f>AA90</f>
        <v>0</v>
      </c>
      <c r="AB89" s="9">
        <f t="shared" si="90"/>
        <v>0</v>
      </c>
      <c r="AC89" s="9">
        <f t="shared" si="90"/>
        <v>0</v>
      </c>
      <c r="AD89" s="9">
        <f t="shared" si="90"/>
        <v>0</v>
      </c>
      <c r="AE89" s="9">
        <f t="shared" si="90"/>
        <v>569</v>
      </c>
      <c r="AF89" s="9">
        <f t="shared" si="90"/>
        <v>569</v>
      </c>
    </row>
    <row r="90" spans="1:32" ht="36.75" hidden="1" customHeight="1">
      <c r="A90" s="26" t="s">
        <v>86</v>
      </c>
      <c r="B90" s="27">
        <f t="shared" si="91"/>
        <v>901</v>
      </c>
      <c r="C90" s="27" t="s">
        <v>22</v>
      </c>
      <c r="D90" s="27" t="s">
        <v>29</v>
      </c>
      <c r="E90" s="27" t="s">
        <v>605</v>
      </c>
      <c r="F90" s="27" t="s">
        <v>87</v>
      </c>
      <c r="G90" s="9"/>
      <c r="H90" s="10"/>
      <c r="I90" s="9"/>
      <c r="J90" s="10"/>
      <c r="K90" s="9"/>
      <c r="L90" s="9">
        <v>569</v>
      </c>
      <c r="M90" s="9">
        <f>G90+I90+J90+K90+L90</f>
        <v>569</v>
      </c>
      <c r="N90" s="9">
        <f>H90+L90</f>
        <v>569</v>
      </c>
      <c r="O90" s="9"/>
      <c r="P90" s="10"/>
      <c r="Q90" s="9"/>
      <c r="R90" s="9"/>
      <c r="S90" s="9">
        <f>M90+O90+P90+Q90+R90</f>
        <v>569</v>
      </c>
      <c r="T90" s="9">
        <f>N90+R90</f>
        <v>569</v>
      </c>
      <c r="U90" s="9"/>
      <c r="V90" s="10"/>
      <c r="W90" s="9"/>
      <c r="X90" s="9"/>
      <c r="Y90" s="9">
        <f>S90+U90+V90+W90+X90</f>
        <v>569</v>
      </c>
      <c r="Z90" s="9">
        <f>T90+X90</f>
        <v>569</v>
      </c>
      <c r="AA90" s="9"/>
      <c r="AB90" s="10"/>
      <c r="AC90" s="9"/>
      <c r="AD90" s="9"/>
      <c r="AE90" s="9">
        <f>Y90+AA90+AB90+AC90+AD90</f>
        <v>569</v>
      </c>
      <c r="AF90" s="9">
        <f>Z90+AD90</f>
        <v>569</v>
      </c>
    </row>
    <row r="91" spans="1:32" ht="18.75" hidden="1" customHeight="1">
      <c r="A91" s="26" t="s">
        <v>606</v>
      </c>
      <c r="B91" s="27">
        <f t="shared" si="91"/>
        <v>901</v>
      </c>
      <c r="C91" s="27" t="s">
        <v>22</v>
      </c>
      <c r="D91" s="27" t="s">
        <v>29</v>
      </c>
      <c r="E91" s="27" t="s">
        <v>608</v>
      </c>
      <c r="F91" s="27"/>
      <c r="G91" s="9"/>
      <c r="H91" s="10"/>
      <c r="I91" s="9">
        <f>I92</f>
        <v>0</v>
      </c>
      <c r="J91" s="9">
        <f t="shared" ref="J91:Y92" si="92">J92</f>
        <v>0</v>
      </c>
      <c r="K91" s="9">
        <f t="shared" si="92"/>
        <v>0</v>
      </c>
      <c r="L91" s="9">
        <f t="shared" si="92"/>
        <v>2657</v>
      </c>
      <c r="M91" s="9">
        <f t="shared" si="92"/>
        <v>2657</v>
      </c>
      <c r="N91" s="9">
        <f t="shared" si="92"/>
        <v>2657</v>
      </c>
      <c r="O91" s="9">
        <f>O92</f>
        <v>0</v>
      </c>
      <c r="P91" s="9">
        <f t="shared" si="92"/>
        <v>0</v>
      </c>
      <c r="Q91" s="9">
        <f t="shared" si="92"/>
        <v>0</v>
      </c>
      <c r="R91" s="9">
        <f t="shared" si="92"/>
        <v>0</v>
      </c>
      <c r="S91" s="9">
        <f t="shared" si="92"/>
        <v>2657</v>
      </c>
      <c r="T91" s="9">
        <f t="shared" si="92"/>
        <v>2657</v>
      </c>
      <c r="U91" s="9">
        <f>U92</f>
        <v>0</v>
      </c>
      <c r="V91" s="9">
        <f t="shared" si="92"/>
        <v>0</v>
      </c>
      <c r="W91" s="9">
        <f t="shared" si="92"/>
        <v>0</v>
      </c>
      <c r="X91" s="9">
        <f t="shared" si="92"/>
        <v>0</v>
      </c>
      <c r="Y91" s="9">
        <f t="shared" si="92"/>
        <v>2657</v>
      </c>
      <c r="Z91" s="9">
        <f t="shared" ref="V91:Z92" si="93">Z92</f>
        <v>2657</v>
      </c>
      <c r="AA91" s="9">
        <f>AA92</f>
        <v>0</v>
      </c>
      <c r="AB91" s="9">
        <f t="shared" ref="AB91:AF92" si="94">AB92</f>
        <v>0</v>
      </c>
      <c r="AC91" s="9">
        <f t="shared" si="94"/>
        <v>0</v>
      </c>
      <c r="AD91" s="9">
        <f t="shared" si="94"/>
        <v>0</v>
      </c>
      <c r="AE91" s="9">
        <f t="shared" si="94"/>
        <v>2657</v>
      </c>
      <c r="AF91" s="9">
        <f t="shared" si="94"/>
        <v>2657</v>
      </c>
    </row>
    <row r="92" spans="1:32" ht="69" hidden="1" customHeight="1">
      <c r="A92" s="26" t="s">
        <v>456</v>
      </c>
      <c r="B92" s="27">
        <f t="shared" si="91"/>
        <v>901</v>
      </c>
      <c r="C92" s="27" t="s">
        <v>22</v>
      </c>
      <c r="D92" s="27" t="s">
        <v>29</v>
      </c>
      <c r="E92" s="27" t="s">
        <v>608</v>
      </c>
      <c r="F92" s="27" t="s">
        <v>85</v>
      </c>
      <c r="G92" s="9"/>
      <c r="H92" s="10"/>
      <c r="I92" s="9">
        <f>I93</f>
        <v>0</v>
      </c>
      <c r="J92" s="9">
        <f t="shared" si="92"/>
        <v>0</v>
      </c>
      <c r="K92" s="9">
        <f t="shared" si="92"/>
        <v>0</v>
      </c>
      <c r="L92" s="9">
        <f t="shared" si="92"/>
        <v>2657</v>
      </c>
      <c r="M92" s="9">
        <f t="shared" si="92"/>
        <v>2657</v>
      </c>
      <c r="N92" s="9">
        <f t="shared" si="92"/>
        <v>2657</v>
      </c>
      <c r="O92" s="9">
        <f>O93</f>
        <v>0</v>
      </c>
      <c r="P92" s="9">
        <f t="shared" si="92"/>
        <v>0</v>
      </c>
      <c r="Q92" s="9">
        <f t="shared" si="92"/>
        <v>0</v>
      </c>
      <c r="R92" s="9">
        <f t="shared" si="92"/>
        <v>0</v>
      </c>
      <c r="S92" s="9">
        <f t="shared" si="92"/>
        <v>2657</v>
      </c>
      <c r="T92" s="9">
        <f t="shared" si="92"/>
        <v>2657</v>
      </c>
      <c r="U92" s="9">
        <f>U93</f>
        <v>0</v>
      </c>
      <c r="V92" s="9">
        <f t="shared" si="93"/>
        <v>0</v>
      </c>
      <c r="W92" s="9">
        <f t="shared" si="93"/>
        <v>0</v>
      </c>
      <c r="X92" s="9">
        <f t="shared" si="93"/>
        <v>0</v>
      </c>
      <c r="Y92" s="9">
        <f t="shared" si="93"/>
        <v>2657</v>
      </c>
      <c r="Z92" s="9">
        <f t="shared" si="93"/>
        <v>2657</v>
      </c>
      <c r="AA92" s="9">
        <f>AA93</f>
        <v>0</v>
      </c>
      <c r="AB92" s="9">
        <f t="shared" si="94"/>
        <v>0</v>
      </c>
      <c r="AC92" s="9">
        <f t="shared" si="94"/>
        <v>0</v>
      </c>
      <c r="AD92" s="9">
        <f t="shared" si="94"/>
        <v>0</v>
      </c>
      <c r="AE92" s="9">
        <f t="shared" si="94"/>
        <v>2657</v>
      </c>
      <c r="AF92" s="9">
        <f t="shared" si="94"/>
        <v>2657</v>
      </c>
    </row>
    <row r="93" spans="1:32" ht="33" hidden="1" customHeight="1">
      <c r="A93" s="26" t="s">
        <v>86</v>
      </c>
      <c r="B93" s="27">
        <f t="shared" si="91"/>
        <v>901</v>
      </c>
      <c r="C93" s="27" t="s">
        <v>22</v>
      </c>
      <c r="D93" s="27" t="s">
        <v>29</v>
      </c>
      <c r="E93" s="27" t="s">
        <v>608</v>
      </c>
      <c r="F93" s="27" t="s">
        <v>87</v>
      </c>
      <c r="G93" s="9"/>
      <c r="H93" s="10"/>
      <c r="I93" s="9"/>
      <c r="J93" s="10"/>
      <c r="K93" s="9"/>
      <c r="L93" s="9">
        <v>2657</v>
      </c>
      <c r="M93" s="9">
        <f>G93+I93+J93+K93+L93</f>
        <v>2657</v>
      </c>
      <c r="N93" s="9">
        <f>H93+L93</f>
        <v>2657</v>
      </c>
      <c r="O93" s="9"/>
      <c r="P93" s="10"/>
      <c r="Q93" s="9"/>
      <c r="R93" s="9"/>
      <c r="S93" s="9">
        <f>M93+O93+P93+Q93+R93</f>
        <v>2657</v>
      </c>
      <c r="T93" s="9">
        <f>N93+R93</f>
        <v>2657</v>
      </c>
      <c r="U93" s="9"/>
      <c r="V93" s="10"/>
      <c r="W93" s="9"/>
      <c r="X93" s="9"/>
      <c r="Y93" s="9">
        <f>S93+U93+V93+W93+X93</f>
        <v>2657</v>
      </c>
      <c r="Z93" s="9">
        <f>T93+X93</f>
        <v>2657</v>
      </c>
      <c r="AA93" s="9"/>
      <c r="AB93" s="10"/>
      <c r="AC93" s="9"/>
      <c r="AD93" s="9"/>
      <c r="AE93" s="9">
        <f>Y93+AA93+AB93+AC93+AD93</f>
        <v>2657</v>
      </c>
      <c r="AF93" s="9">
        <f>Z93+AD93</f>
        <v>2657</v>
      </c>
    </row>
    <row r="94" spans="1:32" ht="35.25" hidden="1" customHeight="1">
      <c r="A94" s="26" t="s">
        <v>607</v>
      </c>
      <c r="B94" s="27">
        <f t="shared" si="91"/>
        <v>901</v>
      </c>
      <c r="C94" s="27" t="s">
        <v>22</v>
      </c>
      <c r="D94" s="27" t="s">
        <v>29</v>
      </c>
      <c r="E94" s="27" t="s">
        <v>609</v>
      </c>
      <c r="F94" s="27"/>
      <c r="G94" s="9"/>
      <c r="H94" s="10"/>
      <c r="I94" s="9">
        <f>I95</f>
        <v>0</v>
      </c>
      <c r="J94" s="9">
        <f t="shared" ref="J94:Y95" si="95">J95</f>
        <v>0</v>
      </c>
      <c r="K94" s="9">
        <f t="shared" si="95"/>
        <v>0</v>
      </c>
      <c r="L94" s="9">
        <f t="shared" si="95"/>
        <v>256</v>
      </c>
      <c r="M94" s="9">
        <f t="shared" si="95"/>
        <v>256</v>
      </c>
      <c r="N94" s="9">
        <f t="shared" si="95"/>
        <v>256</v>
      </c>
      <c r="O94" s="9">
        <f>O95</f>
        <v>0</v>
      </c>
      <c r="P94" s="9">
        <f t="shared" si="95"/>
        <v>0</v>
      </c>
      <c r="Q94" s="9">
        <f t="shared" si="95"/>
        <v>0</v>
      </c>
      <c r="R94" s="9">
        <f t="shared" si="95"/>
        <v>0</v>
      </c>
      <c r="S94" s="9">
        <f t="shared" si="95"/>
        <v>256</v>
      </c>
      <c r="T94" s="9">
        <f t="shared" si="95"/>
        <v>256</v>
      </c>
      <c r="U94" s="9">
        <f>U95</f>
        <v>0</v>
      </c>
      <c r="V94" s="9">
        <f t="shared" si="95"/>
        <v>0</v>
      </c>
      <c r="W94" s="9">
        <f t="shared" si="95"/>
        <v>0</v>
      </c>
      <c r="X94" s="9">
        <f t="shared" si="95"/>
        <v>0</v>
      </c>
      <c r="Y94" s="9">
        <f t="shared" si="95"/>
        <v>256</v>
      </c>
      <c r="Z94" s="9">
        <f t="shared" ref="V94:Z95" si="96">Z95</f>
        <v>256</v>
      </c>
      <c r="AA94" s="9">
        <f>AA95</f>
        <v>0</v>
      </c>
      <c r="AB94" s="9">
        <f t="shared" ref="AB94:AF95" si="97">AB95</f>
        <v>0</v>
      </c>
      <c r="AC94" s="9">
        <f t="shared" si="97"/>
        <v>0</v>
      </c>
      <c r="AD94" s="9">
        <f t="shared" si="97"/>
        <v>0</v>
      </c>
      <c r="AE94" s="9">
        <f t="shared" si="97"/>
        <v>256</v>
      </c>
      <c r="AF94" s="9">
        <f t="shared" si="97"/>
        <v>256</v>
      </c>
    </row>
    <row r="95" spans="1:32" ht="71.25" hidden="1" customHeight="1">
      <c r="A95" s="26" t="s">
        <v>456</v>
      </c>
      <c r="B95" s="27">
        <f t="shared" si="91"/>
        <v>901</v>
      </c>
      <c r="C95" s="27" t="s">
        <v>22</v>
      </c>
      <c r="D95" s="27" t="s">
        <v>29</v>
      </c>
      <c r="E95" s="27" t="s">
        <v>609</v>
      </c>
      <c r="F95" s="27" t="s">
        <v>85</v>
      </c>
      <c r="G95" s="9"/>
      <c r="H95" s="10"/>
      <c r="I95" s="9">
        <f>I96</f>
        <v>0</v>
      </c>
      <c r="J95" s="9">
        <f t="shared" si="95"/>
        <v>0</v>
      </c>
      <c r="K95" s="9">
        <f t="shared" si="95"/>
        <v>0</v>
      </c>
      <c r="L95" s="9">
        <f t="shared" si="95"/>
        <v>256</v>
      </c>
      <c r="M95" s="9">
        <f t="shared" si="95"/>
        <v>256</v>
      </c>
      <c r="N95" s="9">
        <f t="shared" si="95"/>
        <v>256</v>
      </c>
      <c r="O95" s="9">
        <f>O96</f>
        <v>0</v>
      </c>
      <c r="P95" s="9">
        <f t="shared" si="95"/>
        <v>0</v>
      </c>
      <c r="Q95" s="9">
        <f t="shared" si="95"/>
        <v>0</v>
      </c>
      <c r="R95" s="9">
        <f t="shared" si="95"/>
        <v>0</v>
      </c>
      <c r="S95" s="9">
        <f t="shared" si="95"/>
        <v>256</v>
      </c>
      <c r="T95" s="9">
        <f t="shared" si="95"/>
        <v>256</v>
      </c>
      <c r="U95" s="9">
        <f>U96</f>
        <v>0</v>
      </c>
      <c r="V95" s="9">
        <f t="shared" si="96"/>
        <v>0</v>
      </c>
      <c r="W95" s="9">
        <f t="shared" si="96"/>
        <v>0</v>
      </c>
      <c r="X95" s="9">
        <f t="shared" si="96"/>
        <v>0</v>
      </c>
      <c r="Y95" s="9">
        <f t="shared" si="96"/>
        <v>256</v>
      </c>
      <c r="Z95" s="9">
        <f t="shared" si="96"/>
        <v>256</v>
      </c>
      <c r="AA95" s="9">
        <f>AA96</f>
        <v>0</v>
      </c>
      <c r="AB95" s="9">
        <f t="shared" si="97"/>
        <v>0</v>
      </c>
      <c r="AC95" s="9">
        <f t="shared" si="97"/>
        <v>0</v>
      </c>
      <c r="AD95" s="9">
        <f t="shared" si="97"/>
        <v>0</v>
      </c>
      <c r="AE95" s="9">
        <f t="shared" si="97"/>
        <v>256</v>
      </c>
      <c r="AF95" s="9">
        <f t="shared" si="97"/>
        <v>256</v>
      </c>
    </row>
    <row r="96" spans="1:32" ht="36" hidden="1" customHeight="1">
      <c r="A96" s="26" t="s">
        <v>86</v>
      </c>
      <c r="B96" s="27">
        <f t="shared" si="91"/>
        <v>901</v>
      </c>
      <c r="C96" s="27" t="s">
        <v>22</v>
      </c>
      <c r="D96" s="27" t="s">
        <v>29</v>
      </c>
      <c r="E96" s="27" t="s">
        <v>609</v>
      </c>
      <c r="F96" s="27" t="s">
        <v>87</v>
      </c>
      <c r="G96" s="9"/>
      <c r="H96" s="10"/>
      <c r="I96" s="9"/>
      <c r="J96" s="10"/>
      <c r="K96" s="9"/>
      <c r="L96" s="9">
        <v>256</v>
      </c>
      <c r="M96" s="9">
        <f>G96+I96+J96+K96+L96</f>
        <v>256</v>
      </c>
      <c r="N96" s="9">
        <f>H96+L96</f>
        <v>256</v>
      </c>
      <c r="O96" s="9"/>
      <c r="P96" s="10"/>
      <c r="Q96" s="9"/>
      <c r="R96" s="9"/>
      <c r="S96" s="9">
        <f>M96+O96+P96+Q96+R96</f>
        <v>256</v>
      </c>
      <c r="T96" s="9">
        <f>N96+R96</f>
        <v>256</v>
      </c>
      <c r="U96" s="9"/>
      <c r="V96" s="10"/>
      <c r="W96" s="9"/>
      <c r="X96" s="9"/>
      <c r="Y96" s="9">
        <f>S96+U96+V96+W96+X96</f>
        <v>256</v>
      </c>
      <c r="Z96" s="9">
        <f>T96+X96</f>
        <v>256</v>
      </c>
      <c r="AA96" s="9"/>
      <c r="AB96" s="10"/>
      <c r="AC96" s="9"/>
      <c r="AD96" s="9"/>
      <c r="AE96" s="9">
        <f>Y96+AA96+AB96+AC96+AD96</f>
        <v>256</v>
      </c>
      <c r="AF96" s="9">
        <f>Z96+AD96</f>
        <v>256</v>
      </c>
    </row>
    <row r="97" spans="1:32" ht="19.5" hidden="1" customHeight="1">
      <c r="A97" s="26" t="s">
        <v>610</v>
      </c>
      <c r="B97" s="27">
        <f t="shared" si="91"/>
        <v>901</v>
      </c>
      <c r="C97" s="27" t="s">
        <v>22</v>
      </c>
      <c r="D97" s="27" t="s">
        <v>29</v>
      </c>
      <c r="E97" s="27" t="s">
        <v>618</v>
      </c>
      <c r="F97" s="27"/>
      <c r="G97" s="9"/>
      <c r="H97" s="10"/>
      <c r="I97" s="9">
        <f>I98</f>
        <v>0</v>
      </c>
      <c r="J97" s="9">
        <f t="shared" ref="J97:Y98" si="98">J98</f>
        <v>0</v>
      </c>
      <c r="K97" s="9">
        <f t="shared" si="98"/>
        <v>0</v>
      </c>
      <c r="L97" s="9">
        <f t="shared" si="98"/>
        <v>7005</v>
      </c>
      <c r="M97" s="9">
        <f t="shared" si="98"/>
        <v>7005</v>
      </c>
      <c r="N97" s="9">
        <f t="shared" si="98"/>
        <v>7005</v>
      </c>
      <c r="O97" s="9">
        <f>O98</f>
        <v>0</v>
      </c>
      <c r="P97" s="9">
        <f t="shared" si="98"/>
        <v>0</v>
      </c>
      <c r="Q97" s="9">
        <f t="shared" si="98"/>
        <v>0</v>
      </c>
      <c r="R97" s="9">
        <f t="shared" si="98"/>
        <v>0</v>
      </c>
      <c r="S97" s="9">
        <f t="shared" si="98"/>
        <v>7005</v>
      </c>
      <c r="T97" s="9">
        <f t="shared" si="98"/>
        <v>7005</v>
      </c>
      <c r="U97" s="9">
        <f>U98</f>
        <v>0</v>
      </c>
      <c r="V97" s="9">
        <f t="shared" si="98"/>
        <v>0</v>
      </c>
      <c r="W97" s="9">
        <f t="shared" si="98"/>
        <v>0</v>
      </c>
      <c r="X97" s="9">
        <f t="shared" si="98"/>
        <v>0</v>
      </c>
      <c r="Y97" s="9">
        <f t="shared" si="98"/>
        <v>7005</v>
      </c>
      <c r="Z97" s="9">
        <f t="shared" ref="V97:Z98" si="99">Z98</f>
        <v>7005</v>
      </c>
      <c r="AA97" s="9">
        <f>AA98</f>
        <v>0</v>
      </c>
      <c r="AB97" s="9">
        <f t="shared" ref="AB97:AF98" si="100">AB98</f>
        <v>0</v>
      </c>
      <c r="AC97" s="9">
        <f t="shared" si="100"/>
        <v>0</v>
      </c>
      <c r="AD97" s="9">
        <f t="shared" si="100"/>
        <v>0</v>
      </c>
      <c r="AE97" s="9">
        <f t="shared" si="100"/>
        <v>7005</v>
      </c>
      <c r="AF97" s="9">
        <f t="shared" si="100"/>
        <v>7005</v>
      </c>
    </row>
    <row r="98" spans="1:32" ht="65.25" hidden="1" customHeight="1">
      <c r="A98" s="26" t="s">
        <v>456</v>
      </c>
      <c r="B98" s="27">
        <f t="shared" si="91"/>
        <v>901</v>
      </c>
      <c r="C98" s="27" t="s">
        <v>22</v>
      </c>
      <c r="D98" s="27" t="s">
        <v>29</v>
      </c>
      <c r="E98" s="27" t="s">
        <v>618</v>
      </c>
      <c r="F98" s="27" t="s">
        <v>611</v>
      </c>
      <c r="G98" s="9"/>
      <c r="H98" s="10"/>
      <c r="I98" s="9">
        <f>I99</f>
        <v>0</v>
      </c>
      <c r="J98" s="9">
        <f t="shared" si="98"/>
        <v>0</v>
      </c>
      <c r="K98" s="9">
        <f t="shared" si="98"/>
        <v>0</v>
      </c>
      <c r="L98" s="9">
        <f t="shared" si="98"/>
        <v>7005</v>
      </c>
      <c r="M98" s="9">
        <f t="shared" si="98"/>
        <v>7005</v>
      </c>
      <c r="N98" s="9">
        <f t="shared" si="98"/>
        <v>7005</v>
      </c>
      <c r="O98" s="9">
        <f>O99</f>
        <v>0</v>
      </c>
      <c r="P98" s="9">
        <f t="shared" si="98"/>
        <v>0</v>
      </c>
      <c r="Q98" s="9">
        <f t="shared" si="98"/>
        <v>0</v>
      </c>
      <c r="R98" s="9">
        <f t="shared" si="98"/>
        <v>0</v>
      </c>
      <c r="S98" s="9">
        <f t="shared" si="98"/>
        <v>7005</v>
      </c>
      <c r="T98" s="9">
        <f t="shared" si="98"/>
        <v>7005</v>
      </c>
      <c r="U98" s="9">
        <f>U99</f>
        <v>0</v>
      </c>
      <c r="V98" s="9">
        <f t="shared" si="99"/>
        <v>0</v>
      </c>
      <c r="W98" s="9">
        <f t="shared" si="99"/>
        <v>0</v>
      </c>
      <c r="X98" s="9">
        <f t="shared" si="99"/>
        <v>0</v>
      </c>
      <c r="Y98" s="9">
        <f t="shared" si="99"/>
        <v>7005</v>
      </c>
      <c r="Z98" s="9">
        <f t="shared" si="99"/>
        <v>7005</v>
      </c>
      <c r="AA98" s="9">
        <f>AA99</f>
        <v>0</v>
      </c>
      <c r="AB98" s="9">
        <f t="shared" si="100"/>
        <v>0</v>
      </c>
      <c r="AC98" s="9">
        <f t="shared" si="100"/>
        <v>0</v>
      </c>
      <c r="AD98" s="9">
        <f t="shared" si="100"/>
        <v>0</v>
      </c>
      <c r="AE98" s="9">
        <f t="shared" si="100"/>
        <v>7005</v>
      </c>
      <c r="AF98" s="9">
        <f t="shared" si="100"/>
        <v>7005</v>
      </c>
    </row>
    <row r="99" spans="1:32" ht="35.25" hidden="1" customHeight="1">
      <c r="A99" s="26" t="s">
        <v>86</v>
      </c>
      <c r="B99" s="27">
        <f t="shared" si="91"/>
        <v>901</v>
      </c>
      <c r="C99" s="27" t="s">
        <v>22</v>
      </c>
      <c r="D99" s="27" t="s">
        <v>29</v>
      </c>
      <c r="E99" s="27" t="s">
        <v>618</v>
      </c>
      <c r="F99" s="27" t="s">
        <v>87</v>
      </c>
      <c r="G99" s="9"/>
      <c r="H99" s="10"/>
      <c r="I99" s="9"/>
      <c r="J99" s="10"/>
      <c r="K99" s="9"/>
      <c r="L99" s="9">
        <v>7005</v>
      </c>
      <c r="M99" s="9">
        <f>G99+I99+J99+K99+L99</f>
        <v>7005</v>
      </c>
      <c r="N99" s="9">
        <f>H99+L99</f>
        <v>7005</v>
      </c>
      <c r="O99" s="9"/>
      <c r="P99" s="10"/>
      <c r="Q99" s="9"/>
      <c r="R99" s="9"/>
      <c r="S99" s="9">
        <f>M99+O99+P99+Q99+R99</f>
        <v>7005</v>
      </c>
      <c r="T99" s="9">
        <f>N99+R99</f>
        <v>7005</v>
      </c>
      <c r="U99" s="9"/>
      <c r="V99" s="10"/>
      <c r="W99" s="9"/>
      <c r="X99" s="9"/>
      <c r="Y99" s="9">
        <f>S99+U99+V99+W99+X99</f>
        <v>7005</v>
      </c>
      <c r="Z99" s="9">
        <f>T99+X99</f>
        <v>7005</v>
      </c>
      <c r="AA99" s="9"/>
      <c r="AB99" s="10"/>
      <c r="AC99" s="9"/>
      <c r="AD99" s="9"/>
      <c r="AE99" s="9">
        <f>Y99+AA99+AB99+AC99+AD99</f>
        <v>7005</v>
      </c>
      <c r="AF99" s="9">
        <f>Z99+AD99</f>
        <v>7005</v>
      </c>
    </row>
    <row r="100" spans="1:32" ht="51" hidden="1" customHeight="1">
      <c r="A100" s="26" t="s">
        <v>612</v>
      </c>
      <c r="B100" s="27">
        <f t="shared" si="91"/>
        <v>901</v>
      </c>
      <c r="C100" s="27" t="s">
        <v>22</v>
      </c>
      <c r="D100" s="27" t="s">
        <v>29</v>
      </c>
      <c r="E100" s="27" t="s">
        <v>617</v>
      </c>
      <c r="F100" s="27"/>
      <c r="G100" s="9"/>
      <c r="H100" s="10"/>
      <c r="I100" s="9">
        <f>I101</f>
        <v>0</v>
      </c>
      <c r="J100" s="9">
        <f t="shared" ref="J100:Y101" si="101">J101</f>
        <v>0</v>
      </c>
      <c r="K100" s="9">
        <f t="shared" si="101"/>
        <v>0</v>
      </c>
      <c r="L100" s="9">
        <f t="shared" si="101"/>
        <v>29918</v>
      </c>
      <c r="M100" s="9">
        <f t="shared" si="101"/>
        <v>29918</v>
      </c>
      <c r="N100" s="9">
        <f t="shared" si="101"/>
        <v>29918</v>
      </c>
      <c r="O100" s="9">
        <f>O101</f>
        <v>0</v>
      </c>
      <c r="P100" s="9">
        <f t="shared" si="101"/>
        <v>0</v>
      </c>
      <c r="Q100" s="9">
        <f t="shared" si="101"/>
        <v>0</v>
      </c>
      <c r="R100" s="9">
        <f t="shared" si="101"/>
        <v>0</v>
      </c>
      <c r="S100" s="9">
        <f t="shared" si="101"/>
        <v>29918</v>
      </c>
      <c r="T100" s="9">
        <f t="shared" si="101"/>
        <v>29918</v>
      </c>
      <c r="U100" s="9">
        <f>U101</f>
        <v>0</v>
      </c>
      <c r="V100" s="9">
        <f t="shared" si="101"/>
        <v>0</v>
      </c>
      <c r="W100" s="9">
        <f t="shared" si="101"/>
        <v>0</v>
      </c>
      <c r="X100" s="9">
        <f t="shared" si="101"/>
        <v>0</v>
      </c>
      <c r="Y100" s="9">
        <f t="shared" si="101"/>
        <v>29918</v>
      </c>
      <c r="Z100" s="9">
        <f t="shared" ref="V100:Z101" si="102">Z101</f>
        <v>29918</v>
      </c>
      <c r="AA100" s="9">
        <f>AA101</f>
        <v>0</v>
      </c>
      <c r="AB100" s="9">
        <f t="shared" ref="AB100:AF101" si="103">AB101</f>
        <v>0</v>
      </c>
      <c r="AC100" s="9">
        <f t="shared" si="103"/>
        <v>0</v>
      </c>
      <c r="AD100" s="9">
        <f t="shared" si="103"/>
        <v>0</v>
      </c>
      <c r="AE100" s="9">
        <f t="shared" si="103"/>
        <v>29918</v>
      </c>
      <c r="AF100" s="9">
        <f t="shared" si="103"/>
        <v>29918</v>
      </c>
    </row>
    <row r="101" spans="1:32" ht="67.5" hidden="1" customHeight="1">
      <c r="A101" s="26" t="s">
        <v>456</v>
      </c>
      <c r="B101" s="27">
        <f t="shared" si="91"/>
        <v>901</v>
      </c>
      <c r="C101" s="27" t="s">
        <v>22</v>
      </c>
      <c r="D101" s="27" t="s">
        <v>29</v>
      </c>
      <c r="E101" s="27" t="s">
        <v>617</v>
      </c>
      <c r="F101" s="27" t="s">
        <v>85</v>
      </c>
      <c r="G101" s="9"/>
      <c r="H101" s="10"/>
      <c r="I101" s="9">
        <f>I102</f>
        <v>0</v>
      </c>
      <c r="J101" s="9">
        <f t="shared" si="101"/>
        <v>0</v>
      </c>
      <c r="K101" s="9">
        <f t="shared" si="101"/>
        <v>0</v>
      </c>
      <c r="L101" s="9">
        <f t="shared" si="101"/>
        <v>29918</v>
      </c>
      <c r="M101" s="9">
        <f t="shared" si="101"/>
        <v>29918</v>
      </c>
      <c r="N101" s="9">
        <f t="shared" si="101"/>
        <v>29918</v>
      </c>
      <c r="O101" s="9">
        <f>O102</f>
        <v>0</v>
      </c>
      <c r="P101" s="9">
        <f t="shared" si="101"/>
        <v>0</v>
      </c>
      <c r="Q101" s="9">
        <f t="shared" si="101"/>
        <v>0</v>
      </c>
      <c r="R101" s="9">
        <f t="shared" si="101"/>
        <v>0</v>
      </c>
      <c r="S101" s="9">
        <f t="shared" si="101"/>
        <v>29918</v>
      </c>
      <c r="T101" s="9">
        <f t="shared" si="101"/>
        <v>29918</v>
      </c>
      <c r="U101" s="9">
        <f>U102</f>
        <v>0</v>
      </c>
      <c r="V101" s="9">
        <f t="shared" si="102"/>
        <v>0</v>
      </c>
      <c r="W101" s="9">
        <f t="shared" si="102"/>
        <v>0</v>
      </c>
      <c r="X101" s="9">
        <f t="shared" si="102"/>
        <v>0</v>
      </c>
      <c r="Y101" s="9">
        <f t="shared" si="102"/>
        <v>29918</v>
      </c>
      <c r="Z101" s="9">
        <f t="shared" si="102"/>
        <v>29918</v>
      </c>
      <c r="AA101" s="9">
        <f>AA102</f>
        <v>0</v>
      </c>
      <c r="AB101" s="9">
        <f t="shared" si="103"/>
        <v>0</v>
      </c>
      <c r="AC101" s="9">
        <f t="shared" si="103"/>
        <v>0</v>
      </c>
      <c r="AD101" s="9">
        <f t="shared" si="103"/>
        <v>0</v>
      </c>
      <c r="AE101" s="9">
        <f t="shared" si="103"/>
        <v>29918</v>
      </c>
      <c r="AF101" s="9">
        <f t="shared" si="103"/>
        <v>29918</v>
      </c>
    </row>
    <row r="102" spans="1:32" ht="35.25" hidden="1" customHeight="1">
      <c r="A102" s="26" t="s">
        <v>86</v>
      </c>
      <c r="B102" s="27">
        <f t="shared" si="91"/>
        <v>901</v>
      </c>
      <c r="C102" s="27" t="s">
        <v>22</v>
      </c>
      <c r="D102" s="27" t="s">
        <v>29</v>
      </c>
      <c r="E102" s="27" t="s">
        <v>617</v>
      </c>
      <c r="F102" s="27" t="s">
        <v>87</v>
      </c>
      <c r="G102" s="9"/>
      <c r="H102" s="10"/>
      <c r="I102" s="9"/>
      <c r="J102" s="10"/>
      <c r="K102" s="9"/>
      <c r="L102" s="9">
        <v>29918</v>
      </c>
      <c r="M102" s="9">
        <f>G102+I102+J102+K102+L102</f>
        <v>29918</v>
      </c>
      <c r="N102" s="9">
        <f>H102+L102</f>
        <v>29918</v>
      </c>
      <c r="O102" s="9"/>
      <c r="P102" s="10"/>
      <c r="Q102" s="9"/>
      <c r="R102" s="9"/>
      <c r="S102" s="9">
        <f>M102+O102+P102+Q102+R102</f>
        <v>29918</v>
      </c>
      <c r="T102" s="9">
        <f>N102+R102</f>
        <v>29918</v>
      </c>
      <c r="U102" s="9"/>
      <c r="V102" s="10"/>
      <c r="W102" s="9"/>
      <c r="X102" s="9"/>
      <c r="Y102" s="9">
        <f>S102+U102+V102+W102+X102</f>
        <v>29918</v>
      </c>
      <c r="Z102" s="9">
        <f>T102+X102</f>
        <v>29918</v>
      </c>
      <c r="AA102" s="9"/>
      <c r="AB102" s="10"/>
      <c r="AC102" s="9"/>
      <c r="AD102" s="9"/>
      <c r="AE102" s="9">
        <f>Y102+AA102+AB102+AC102+AD102</f>
        <v>29918</v>
      </c>
      <c r="AF102" s="9">
        <f>Z102+AD102</f>
        <v>29918</v>
      </c>
    </row>
    <row r="103" spans="1:32" ht="36" hidden="1" customHeight="1">
      <c r="A103" s="26" t="s">
        <v>613</v>
      </c>
      <c r="B103" s="27">
        <f>B101</f>
        <v>901</v>
      </c>
      <c r="C103" s="27" t="s">
        <v>22</v>
      </c>
      <c r="D103" s="27" t="s">
        <v>29</v>
      </c>
      <c r="E103" s="27" t="s">
        <v>616</v>
      </c>
      <c r="F103" s="27"/>
      <c r="G103" s="9"/>
      <c r="H103" s="10"/>
      <c r="I103" s="9">
        <f>I104</f>
        <v>0</v>
      </c>
      <c r="J103" s="9">
        <f t="shared" ref="J103:Y104" si="104">J104</f>
        <v>0</v>
      </c>
      <c r="K103" s="9">
        <f t="shared" si="104"/>
        <v>0</v>
      </c>
      <c r="L103" s="9">
        <f t="shared" si="104"/>
        <v>4645</v>
      </c>
      <c r="M103" s="9">
        <f t="shared" si="104"/>
        <v>4645</v>
      </c>
      <c r="N103" s="9">
        <f t="shared" si="104"/>
        <v>4645</v>
      </c>
      <c r="O103" s="9">
        <f>O104</f>
        <v>0</v>
      </c>
      <c r="P103" s="9">
        <f t="shared" si="104"/>
        <v>0</v>
      </c>
      <c r="Q103" s="9">
        <f t="shared" si="104"/>
        <v>0</v>
      </c>
      <c r="R103" s="9">
        <f t="shared" si="104"/>
        <v>0</v>
      </c>
      <c r="S103" s="9">
        <f t="shared" si="104"/>
        <v>4645</v>
      </c>
      <c r="T103" s="9">
        <f t="shared" si="104"/>
        <v>4645</v>
      </c>
      <c r="U103" s="9">
        <f>U104</f>
        <v>0</v>
      </c>
      <c r="V103" s="9">
        <f t="shared" si="104"/>
        <v>0</v>
      </c>
      <c r="W103" s="9">
        <f t="shared" si="104"/>
        <v>0</v>
      </c>
      <c r="X103" s="9">
        <f t="shared" si="104"/>
        <v>0</v>
      </c>
      <c r="Y103" s="9">
        <f t="shared" si="104"/>
        <v>4645</v>
      </c>
      <c r="Z103" s="9">
        <f t="shared" ref="V103:Z104" si="105">Z104</f>
        <v>4645</v>
      </c>
      <c r="AA103" s="9">
        <f>AA104</f>
        <v>0</v>
      </c>
      <c r="AB103" s="9">
        <f t="shared" ref="AB103:AF104" si="106">AB104</f>
        <v>0</v>
      </c>
      <c r="AC103" s="9">
        <f t="shared" si="106"/>
        <v>0</v>
      </c>
      <c r="AD103" s="9">
        <f t="shared" si="106"/>
        <v>0</v>
      </c>
      <c r="AE103" s="9">
        <f t="shared" si="106"/>
        <v>4645</v>
      </c>
      <c r="AF103" s="9">
        <f t="shared" si="106"/>
        <v>4645</v>
      </c>
    </row>
    <row r="104" spans="1:32" ht="68.25" hidden="1" customHeight="1">
      <c r="A104" s="26" t="s">
        <v>456</v>
      </c>
      <c r="B104" s="27">
        <f>B102</f>
        <v>901</v>
      </c>
      <c r="C104" s="27" t="s">
        <v>22</v>
      </c>
      <c r="D104" s="27" t="s">
        <v>29</v>
      </c>
      <c r="E104" s="27" t="s">
        <v>616</v>
      </c>
      <c r="F104" s="27" t="s">
        <v>85</v>
      </c>
      <c r="G104" s="9"/>
      <c r="H104" s="10"/>
      <c r="I104" s="9">
        <f>I105</f>
        <v>0</v>
      </c>
      <c r="J104" s="9">
        <f t="shared" si="104"/>
        <v>0</v>
      </c>
      <c r="K104" s="9">
        <f t="shared" si="104"/>
        <v>0</v>
      </c>
      <c r="L104" s="9">
        <f t="shared" si="104"/>
        <v>4645</v>
      </c>
      <c r="M104" s="9">
        <f t="shared" si="104"/>
        <v>4645</v>
      </c>
      <c r="N104" s="9">
        <f t="shared" si="104"/>
        <v>4645</v>
      </c>
      <c r="O104" s="9">
        <f>O105</f>
        <v>0</v>
      </c>
      <c r="P104" s="9">
        <f t="shared" si="104"/>
        <v>0</v>
      </c>
      <c r="Q104" s="9">
        <f t="shared" si="104"/>
        <v>0</v>
      </c>
      <c r="R104" s="9">
        <f t="shared" si="104"/>
        <v>0</v>
      </c>
      <c r="S104" s="9">
        <f t="shared" si="104"/>
        <v>4645</v>
      </c>
      <c r="T104" s="9">
        <f t="shared" si="104"/>
        <v>4645</v>
      </c>
      <c r="U104" s="9">
        <f>U105</f>
        <v>0</v>
      </c>
      <c r="V104" s="9">
        <f t="shared" si="105"/>
        <v>0</v>
      </c>
      <c r="W104" s="9">
        <f t="shared" si="105"/>
        <v>0</v>
      </c>
      <c r="X104" s="9">
        <f t="shared" si="105"/>
        <v>0</v>
      </c>
      <c r="Y104" s="9">
        <f t="shared" si="105"/>
        <v>4645</v>
      </c>
      <c r="Z104" s="9">
        <f t="shared" si="105"/>
        <v>4645</v>
      </c>
      <c r="AA104" s="9">
        <f>AA105</f>
        <v>0</v>
      </c>
      <c r="AB104" s="9">
        <f t="shared" si="106"/>
        <v>0</v>
      </c>
      <c r="AC104" s="9">
        <f t="shared" si="106"/>
        <v>0</v>
      </c>
      <c r="AD104" s="9">
        <f t="shared" si="106"/>
        <v>0</v>
      </c>
      <c r="AE104" s="9">
        <f t="shared" si="106"/>
        <v>4645</v>
      </c>
      <c r="AF104" s="9">
        <f t="shared" si="106"/>
        <v>4645</v>
      </c>
    </row>
    <row r="105" spans="1:32" ht="36.75" hidden="1" customHeight="1">
      <c r="A105" s="26" t="s">
        <v>86</v>
      </c>
      <c r="B105" s="27">
        <f t="shared" si="91"/>
        <v>901</v>
      </c>
      <c r="C105" s="27" t="s">
        <v>22</v>
      </c>
      <c r="D105" s="27" t="s">
        <v>29</v>
      </c>
      <c r="E105" s="27" t="s">
        <v>616</v>
      </c>
      <c r="F105" s="27" t="s">
        <v>87</v>
      </c>
      <c r="G105" s="9"/>
      <c r="H105" s="10"/>
      <c r="I105" s="9"/>
      <c r="J105" s="10"/>
      <c r="K105" s="9"/>
      <c r="L105" s="9">
        <v>4645</v>
      </c>
      <c r="M105" s="9">
        <f>G105+I105+J105+K105+L105</f>
        <v>4645</v>
      </c>
      <c r="N105" s="9">
        <f>H105+L105</f>
        <v>4645</v>
      </c>
      <c r="O105" s="9"/>
      <c r="P105" s="10"/>
      <c r="Q105" s="9"/>
      <c r="R105" s="9"/>
      <c r="S105" s="9">
        <f>M105+O105+P105+Q105+R105</f>
        <v>4645</v>
      </c>
      <c r="T105" s="9">
        <f>N105+R105</f>
        <v>4645</v>
      </c>
      <c r="U105" s="9"/>
      <c r="V105" s="10"/>
      <c r="W105" s="9"/>
      <c r="X105" s="9"/>
      <c r="Y105" s="9">
        <f>S105+U105+V105+W105+X105</f>
        <v>4645</v>
      </c>
      <c r="Z105" s="9">
        <f>T105+X105</f>
        <v>4645</v>
      </c>
      <c r="AA105" s="9"/>
      <c r="AB105" s="10"/>
      <c r="AC105" s="9"/>
      <c r="AD105" s="9"/>
      <c r="AE105" s="9">
        <f>Y105+AA105+AB105+AC105+AD105</f>
        <v>4645</v>
      </c>
      <c r="AF105" s="9">
        <f>Z105+AD105</f>
        <v>4645</v>
      </c>
    </row>
    <row r="106" spans="1:32" ht="19.5" hidden="1" customHeight="1">
      <c r="A106" s="26" t="s">
        <v>614</v>
      </c>
      <c r="B106" s="27">
        <f t="shared" si="91"/>
        <v>901</v>
      </c>
      <c r="C106" s="27" t="s">
        <v>22</v>
      </c>
      <c r="D106" s="27" t="s">
        <v>29</v>
      </c>
      <c r="E106" s="27" t="s">
        <v>615</v>
      </c>
      <c r="F106" s="27"/>
      <c r="G106" s="9"/>
      <c r="H106" s="10"/>
      <c r="I106" s="9">
        <f>I107</f>
        <v>0</v>
      </c>
      <c r="J106" s="9">
        <f t="shared" ref="J106:Y107" si="107">J107</f>
        <v>0</v>
      </c>
      <c r="K106" s="9">
        <f t="shared" si="107"/>
        <v>0</v>
      </c>
      <c r="L106" s="9">
        <f t="shared" si="107"/>
        <v>1611</v>
      </c>
      <c r="M106" s="9">
        <f t="shared" si="107"/>
        <v>1611</v>
      </c>
      <c r="N106" s="9">
        <f t="shared" si="107"/>
        <v>1611</v>
      </c>
      <c r="O106" s="9">
        <f>O107</f>
        <v>0</v>
      </c>
      <c r="P106" s="9">
        <f t="shared" si="107"/>
        <v>0</v>
      </c>
      <c r="Q106" s="9">
        <f t="shared" si="107"/>
        <v>0</v>
      </c>
      <c r="R106" s="9">
        <f t="shared" si="107"/>
        <v>0</v>
      </c>
      <c r="S106" s="9">
        <f t="shared" si="107"/>
        <v>1611</v>
      </c>
      <c r="T106" s="9">
        <f t="shared" si="107"/>
        <v>1611</v>
      </c>
      <c r="U106" s="9">
        <f>U107</f>
        <v>0</v>
      </c>
      <c r="V106" s="9">
        <f t="shared" si="107"/>
        <v>0</v>
      </c>
      <c r="W106" s="9">
        <f t="shared" si="107"/>
        <v>0</v>
      </c>
      <c r="X106" s="9">
        <f t="shared" si="107"/>
        <v>0</v>
      </c>
      <c r="Y106" s="9">
        <f t="shared" si="107"/>
        <v>1611</v>
      </c>
      <c r="Z106" s="9">
        <f t="shared" ref="V106:Z107" si="108">Z107</f>
        <v>1611</v>
      </c>
      <c r="AA106" s="9">
        <f>AA107</f>
        <v>0</v>
      </c>
      <c r="AB106" s="9">
        <f t="shared" ref="AB106:AF107" si="109">AB107</f>
        <v>0</v>
      </c>
      <c r="AC106" s="9">
        <f t="shared" si="109"/>
        <v>0</v>
      </c>
      <c r="AD106" s="9">
        <f t="shared" si="109"/>
        <v>0</v>
      </c>
      <c r="AE106" s="9">
        <f t="shared" si="109"/>
        <v>1611</v>
      </c>
      <c r="AF106" s="9">
        <f t="shared" si="109"/>
        <v>1611</v>
      </c>
    </row>
    <row r="107" spans="1:32" ht="69.75" hidden="1" customHeight="1">
      <c r="A107" s="26" t="s">
        <v>456</v>
      </c>
      <c r="B107" s="27">
        <f t="shared" si="91"/>
        <v>901</v>
      </c>
      <c r="C107" s="27" t="s">
        <v>22</v>
      </c>
      <c r="D107" s="27" t="s">
        <v>29</v>
      </c>
      <c r="E107" s="27" t="s">
        <v>615</v>
      </c>
      <c r="F107" s="27" t="s">
        <v>85</v>
      </c>
      <c r="G107" s="9"/>
      <c r="H107" s="10"/>
      <c r="I107" s="9">
        <f>I108</f>
        <v>0</v>
      </c>
      <c r="J107" s="9">
        <f t="shared" si="107"/>
        <v>0</v>
      </c>
      <c r="K107" s="9">
        <f t="shared" si="107"/>
        <v>0</v>
      </c>
      <c r="L107" s="9">
        <f t="shared" si="107"/>
        <v>1611</v>
      </c>
      <c r="M107" s="9">
        <f t="shared" si="107"/>
        <v>1611</v>
      </c>
      <c r="N107" s="9">
        <f t="shared" si="107"/>
        <v>1611</v>
      </c>
      <c r="O107" s="9">
        <f>O108</f>
        <v>0</v>
      </c>
      <c r="P107" s="9">
        <f t="shared" si="107"/>
        <v>0</v>
      </c>
      <c r="Q107" s="9">
        <f t="shared" si="107"/>
        <v>0</v>
      </c>
      <c r="R107" s="9">
        <f t="shared" si="107"/>
        <v>0</v>
      </c>
      <c r="S107" s="9">
        <f t="shared" si="107"/>
        <v>1611</v>
      </c>
      <c r="T107" s="9">
        <f t="shared" si="107"/>
        <v>1611</v>
      </c>
      <c r="U107" s="9">
        <f>U108</f>
        <v>0</v>
      </c>
      <c r="V107" s="9">
        <f t="shared" si="108"/>
        <v>0</v>
      </c>
      <c r="W107" s="9">
        <f t="shared" si="108"/>
        <v>0</v>
      </c>
      <c r="X107" s="9">
        <f t="shared" si="108"/>
        <v>0</v>
      </c>
      <c r="Y107" s="9">
        <f t="shared" si="108"/>
        <v>1611</v>
      </c>
      <c r="Z107" s="9">
        <f t="shared" si="108"/>
        <v>1611</v>
      </c>
      <c r="AA107" s="9">
        <f>AA108</f>
        <v>0</v>
      </c>
      <c r="AB107" s="9">
        <f t="shared" si="109"/>
        <v>0</v>
      </c>
      <c r="AC107" s="9">
        <f t="shared" si="109"/>
        <v>0</v>
      </c>
      <c r="AD107" s="9">
        <f t="shared" si="109"/>
        <v>0</v>
      </c>
      <c r="AE107" s="9">
        <f t="shared" si="109"/>
        <v>1611</v>
      </c>
      <c r="AF107" s="9">
        <f t="shared" si="109"/>
        <v>1611</v>
      </c>
    </row>
    <row r="108" spans="1:32" ht="34.5" hidden="1" customHeight="1">
      <c r="A108" s="26" t="s">
        <v>86</v>
      </c>
      <c r="B108" s="27">
        <f t="shared" si="91"/>
        <v>901</v>
      </c>
      <c r="C108" s="27" t="s">
        <v>22</v>
      </c>
      <c r="D108" s="27" t="s">
        <v>29</v>
      </c>
      <c r="E108" s="27" t="s">
        <v>615</v>
      </c>
      <c r="F108" s="27" t="s">
        <v>87</v>
      </c>
      <c r="G108" s="9"/>
      <c r="H108" s="10"/>
      <c r="I108" s="9"/>
      <c r="J108" s="10"/>
      <c r="K108" s="9"/>
      <c r="L108" s="9">
        <v>1611</v>
      </c>
      <c r="M108" s="9">
        <f>G108+I108+J108+K108+L108</f>
        <v>1611</v>
      </c>
      <c r="N108" s="9">
        <f>H108+L108</f>
        <v>1611</v>
      </c>
      <c r="O108" s="9"/>
      <c r="P108" s="10"/>
      <c r="Q108" s="9"/>
      <c r="R108" s="9"/>
      <c r="S108" s="9">
        <f>M108+O108+P108+Q108+R108</f>
        <v>1611</v>
      </c>
      <c r="T108" s="9">
        <f>N108+R108</f>
        <v>1611</v>
      </c>
      <c r="U108" s="9"/>
      <c r="V108" s="10"/>
      <c r="W108" s="9"/>
      <c r="X108" s="9"/>
      <c r="Y108" s="9">
        <f>S108+U108+V108+W108+X108</f>
        <v>1611</v>
      </c>
      <c r="Z108" s="9">
        <f>T108+X108</f>
        <v>1611</v>
      </c>
      <c r="AA108" s="9"/>
      <c r="AB108" s="10"/>
      <c r="AC108" s="9"/>
      <c r="AD108" s="9"/>
      <c r="AE108" s="9">
        <f>Y108+AA108+AB108+AC108+AD108</f>
        <v>1611</v>
      </c>
      <c r="AF108" s="9">
        <f>Z108+AD108</f>
        <v>1611</v>
      </c>
    </row>
    <row r="109" spans="1:32" ht="15" hidden="1" customHeight="1">
      <c r="A109" s="26"/>
      <c r="B109" s="27"/>
      <c r="C109" s="31"/>
      <c r="D109" s="31"/>
      <c r="E109" s="31"/>
      <c r="F109" s="32"/>
      <c r="G109" s="9"/>
      <c r="H109" s="10"/>
      <c r="I109" s="9"/>
      <c r="J109" s="10"/>
      <c r="K109" s="9"/>
      <c r="L109" s="10"/>
      <c r="M109" s="9"/>
      <c r="N109" s="10"/>
      <c r="O109" s="9"/>
      <c r="P109" s="10"/>
      <c r="Q109" s="9"/>
      <c r="R109" s="10"/>
      <c r="S109" s="9"/>
      <c r="T109" s="10"/>
      <c r="U109" s="9"/>
      <c r="V109" s="10"/>
      <c r="W109" s="9"/>
      <c r="X109" s="10"/>
      <c r="Y109" s="9"/>
      <c r="Z109" s="10"/>
      <c r="AA109" s="9"/>
      <c r="AB109" s="10"/>
      <c r="AC109" s="9"/>
      <c r="AD109" s="10"/>
      <c r="AE109" s="9"/>
      <c r="AF109" s="10"/>
    </row>
    <row r="110" spans="1:32" ht="22.5" hidden="1" customHeight="1">
      <c r="A110" s="24" t="s">
        <v>59</v>
      </c>
      <c r="B110" s="25" t="s">
        <v>443</v>
      </c>
      <c r="C110" s="25" t="s">
        <v>22</v>
      </c>
      <c r="D110" s="25" t="s">
        <v>60</v>
      </c>
      <c r="E110" s="25"/>
      <c r="F110" s="25"/>
      <c r="G110" s="13">
        <f t="shared" ref="G110:V115" si="110">G111</f>
        <v>181</v>
      </c>
      <c r="H110" s="13">
        <f t="shared" si="110"/>
        <v>0</v>
      </c>
      <c r="I110" s="13">
        <f t="shared" si="110"/>
        <v>0</v>
      </c>
      <c r="J110" s="13">
        <f t="shared" si="110"/>
        <v>0</v>
      </c>
      <c r="K110" s="13">
        <f t="shared" si="110"/>
        <v>0</v>
      </c>
      <c r="L110" s="13">
        <f t="shared" si="110"/>
        <v>0</v>
      </c>
      <c r="M110" s="13">
        <f t="shared" si="110"/>
        <v>181</v>
      </c>
      <c r="N110" s="13">
        <f t="shared" si="110"/>
        <v>0</v>
      </c>
      <c r="O110" s="13">
        <f t="shared" si="110"/>
        <v>0</v>
      </c>
      <c r="P110" s="13">
        <f t="shared" si="110"/>
        <v>0</v>
      </c>
      <c r="Q110" s="13">
        <f t="shared" si="110"/>
        <v>0</v>
      </c>
      <c r="R110" s="13">
        <f t="shared" si="110"/>
        <v>0</v>
      </c>
      <c r="S110" s="13">
        <f t="shared" si="110"/>
        <v>181</v>
      </c>
      <c r="T110" s="13">
        <f t="shared" si="110"/>
        <v>0</v>
      </c>
      <c r="U110" s="13">
        <f t="shared" si="110"/>
        <v>0</v>
      </c>
      <c r="V110" s="13">
        <f t="shared" si="110"/>
        <v>0</v>
      </c>
      <c r="W110" s="13">
        <f t="shared" ref="U110:AF115" si="111">W111</f>
        <v>0</v>
      </c>
      <c r="X110" s="13">
        <f t="shared" si="111"/>
        <v>0</v>
      </c>
      <c r="Y110" s="13">
        <f t="shared" si="111"/>
        <v>181</v>
      </c>
      <c r="Z110" s="13">
        <f t="shared" si="111"/>
        <v>0</v>
      </c>
      <c r="AA110" s="13">
        <f t="shared" si="111"/>
        <v>0</v>
      </c>
      <c r="AB110" s="13">
        <f t="shared" si="111"/>
        <v>0</v>
      </c>
      <c r="AC110" s="13">
        <f t="shared" si="111"/>
        <v>0</v>
      </c>
      <c r="AD110" s="13">
        <f t="shared" si="111"/>
        <v>0</v>
      </c>
      <c r="AE110" s="13">
        <f t="shared" si="111"/>
        <v>181</v>
      </c>
      <c r="AF110" s="13">
        <f t="shared" si="111"/>
        <v>0</v>
      </c>
    </row>
    <row r="111" spans="1:32" ht="50.4" hidden="1">
      <c r="A111" s="29" t="s">
        <v>435</v>
      </c>
      <c r="B111" s="27">
        <v>901</v>
      </c>
      <c r="C111" s="27" t="s">
        <v>22</v>
      </c>
      <c r="D111" s="27" t="s">
        <v>60</v>
      </c>
      <c r="E111" s="27" t="s">
        <v>74</v>
      </c>
      <c r="F111" s="27"/>
      <c r="G111" s="11">
        <f t="shared" si="110"/>
        <v>181</v>
      </c>
      <c r="H111" s="11">
        <f t="shared" si="110"/>
        <v>0</v>
      </c>
      <c r="I111" s="11">
        <f t="shared" si="110"/>
        <v>0</v>
      </c>
      <c r="J111" s="11">
        <f t="shared" si="110"/>
        <v>0</v>
      </c>
      <c r="K111" s="11">
        <f t="shared" si="110"/>
        <v>0</v>
      </c>
      <c r="L111" s="11">
        <f t="shared" si="110"/>
        <v>0</v>
      </c>
      <c r="M111" s="11">
        <f t="shared" si="110"/>
        <v>181</v>
      </c>
      <c r="N111" s="11">
        <f t="shared" si="110"/>
        <v>0</v>
      </c>
      <c r="O111" s="11">
        <f t="shared" si="110"/>
        <v>0</v>
      </c>
      <c r="P111" s="11">
        <f t="shared" si="110"/>
        <v>0</v>
      </c>
      <c r="Q111" s="11">
        <f t="shared" si="110"/>
        <v>0</v>
      </c>
      <c r="R111" s="11">
        <f t="shared" si="110"/>
        <v>0</v>
      </c>
      <c r="S111" s="11">
        <f t="shared" si="110"/>
        <v>181</v>
      </c>
      <c r="T111" s="11">
        <f t="shared" si="110"/>
        <v>0</v>
      </c>
      <c r="U111" s="11">
        <f t="shared" si="111"/>
        <v>0</v>
      </c>
      <c r="V111" s="11">
        <f t="shared" si="111"/>
        <v>0</v>
      </c>
      <c r="W111" s="11">
        <f t="shared" si="111"/>
        <v>0</v>
      </c>
      <c r="X111" s="11">
        <f t="shared" si="111"/>
        <v>0</v>
      </c>
      <c r="Y111" s="11">
        <f t="shared" si="111"/>
        <v>181</v>
      </c>
      <c r="Z111" s="11">
        <f t="shared" si="111"/>
        <v>0</v>
      </c>
      <c r="AA111" s="11">
        <f t="shared" si="111"/>
        <v>0</v>
      </c>
      <c r="AB111" s="11">
        <f t="shared" si="111"/>
        <v>0</v>
      </c>
      <c r="AC111" s="11">
        <f t="shared" si="111"/>
        <v>0</v>
      </c>
      <c r="AD111" s="11">
        <f t="shared" si="111"/>
        <v>0</v>
      </c>
      <c r="AE111" s="11">
        <f t="shared" si="111"/>
        <v>181</v>
      </c>
      <c r="AF111" s="11">
        <f t="shared" si="111"/>
        <v>0</v>
      </c>
    </row>
    <row r="112" spans="1:32" ht="33.6" hidden="1">
      <c r="A112" s="26" t="s">
        <v>454</v>
      </c>
      <c r="B112" s="27">
        <v>901</v>
      </c>
      <c r="C112" s="27" t="s">
        <v>22</v>
      </c>
      <c r="D112" s="27" t="s">
        <v>60</v>
      </c>
      <c r="E112" s="27" t="s">
        <v>446</v>
      </c>
      <c r="F112" s="27"/>
      <c r="G112" s="11">
        <f t="shared" si="110"/>
        <v>181</v>
      </c>
      <c r="H112" s="11">
        <f t="shared" si="110"/>
        <v>0</v>
      </c>
      <c r="I112" s="11">
        <f t="shared" si="110"/>
        <v>0</v>
      </c>
      <c r="J112" s="11">
        <f t="shared" si="110"/>
        <v>0</v>
      </c>
      <c r="K112" s="11">
        <f t="shared" si="110"/>
        <v>0</v>
      </c>
      <c r="L112" s="11">
        <f t="shared" si="110"/>
        <v>0</v>
      </c>
      <c r="M112" s="11">
        <f t="shared" si="110"/>
        <v>181</v>
      </c>
      <c r="N112" s="11">
        <f t="shared" si="110"/>
        <v>0</v>
      </c>
      <c r="O112" s="11">
        <f t="shared" si="110"/>
        <v>0</v>
      </c>
      <c r="P112" s="11">
        <f t="shared" si="110"/>
        <v>0</v>
      </c>
      <c r="Q112" s="11">
        <f t="shared" si="110"/>
        <v>0</v>
      </c>
      <c r="R112" s="11">
        <f t="shared" si="110"/>
        <v>0</v>
      </c>
      <c r="S112" s="11">
        <f t="shared" si="110"/>
        <v>181</v>
      </c>
      <c r="T112" s="11">
        <f t="shared" si="110"/>
        <v>0</v>
      </c>
      <c r="U112" s="11">
        <f t="shared" si="111"/>
        <v>0</v>
      </c>
      <c r="V112" s="11">
        <f t="shared" si="111"/>
        <v>0</v>
      </c>
      <c r="W112" s="11">
        <f t="shared" si="111"/>
        <v>0</v>
      </c>
      <c r="X112" s="11">
        <f t="shared" si="111"/>
        <v>0</v>
      </c>
      <c r="Y112" s="11">
        <f t="shared" si="111"/>
        <v>181</v>
      </c>
      <c r="Z112" s="11">
        <f t="shared" si="111"/>
        <v>0</v>
      </c>
      <c r="AA112" s="11">
        <f t="shared" si="111"/>
        <v>0</v>
      </c>
      <c r="AB112" s="11">
        <f t="shared" si="111"/>
        <v>0</v>
      </c>
      <c r="AC112" s="11">
        <f t="shared" si="111"/>
        <v>0</v>
      </c>
      <c r="AD112" s="11">
        <f t="shared" si="111"/>
        <v>0</v>
      </c>
      <c r="AE112" s="11">
        <f t="shared" si="111"/>
        <v>181</v>
      </c>
      <c r="AF112" s="11">
        <f t="shared" si="111"/>
        <v>0</v>
      </c>
    </row>
    <row r="113" spans="1:32" ht="19.5" hidden="1" customHeight="1">
      <c r="A113" s="26" t="s">
        <v>15</v>
      </c>
      <c r="B113" s="27">
        <v>901</v>
      </c>
      <c r="C113" s="27" t="s">
        <v>22</v>
      </c>
      <c r="D113" s="27" t="s">
        <v>60</v>
      </c>
      <c r="E113" s="27" t="s">
        <v>444</v>
      </c>
      <c r="F113" s="27"/>
      <c r="G113" s="11">
        <f t="shared" si="110"/>
        <v>181</v>
      </c>
      <c r="H113" s="11">
        <f t="shared" si="110"/>
        <v>0</v>
      </c>
      <c r="I113" s="11">
        <f t="shared" si="110"/>
        <v>0</v>
      </c>
      <c r="J113" s="11">
        <f t="shared" si="110"/>
        <v>0</v>
      </c>
      <c r="K113" s="11">
        <f t="shared" si="110"/>
        <v>0</v>
      </c>
      <c r="L113" s="11">
        <f t="shared" si="110"/>
        <v>0</v>
      </c>
      <c r="M113" s="11">
        <f t="shared" si="110"/>
        <v>181</v>
      </c>
      <c r="N113" s="11">
        <f t="shared" si="110"/>
        <v>0</v>
      </c>
      <c r="O113" s="11">
        <f t="shared" si="110"/>
        <v>0</v>
      </c>
      <c r="P113" s="11">
        <f t="shared" si="110"/>
        <v>0</v>
      </c>
      <c r="Q113" s="11">
        <f t="shared" si="110"/>
        <v>0</v>
      </c>
      <c r="R113" s="11">
        <f t="shared" si="110"/>
        <v>0</v>
      </c>
      <c r="S113" s="11">
        <f t="shared" si="110"/>
        <v>181</v>
      </c>
      <c r="T113" s="11">
        <f t="shared" si="110"/>
        <v>0</v>
      </c>
      <c r="U113" s="11">
        <f t="shared" si="111"/>
        <v>0</v>
      </c>
      <c r="V113" s="11">
        <f t="shared" si="111"/>
        <v>0</v>
      </c>
      <c r="W113" s="11">
        <f t="shared" si="111"/>
        <v>0</v>
      </c>
      <c r="X113" s="11">
        <f t="shared" si="111"/>
        <v>0</v>
      </c>
      <c r="Y113" s="11">
        <f t="shared" si="111"/>
        <v>181</v>
      </c>
      <c r="Z113" s="11">
        <f t="shared" si="111"/>
        <v>0</v>
      </c>
      <c r="AA113" s="11">
        <f t="shared" si="111"/>
        <v>0</v>
      </c>
      <c r="AB113" s="11">
        <f t="shared" si="111"/>
        <v>0</v>
      </c>
      <c r="AC113" s="11">
        <f t="shared" si="111"/>
        <v>0</v>
      </c>
      <c r="AD113" s="11">
        <f t="shared" si="111"/>
        <v>0</v>
      </c>
      <c r="AE113" s="11">
        <f t="shared" si="111"/>
        <v>181</v>
      </c>
      <c r="AF113" s="11">
        <f t="shared" si="111"/>
        <v>0</v>
      </c>
    </row>
    <row r="114" spans="1:32" ht="31.5" hidden="1" customHeight="1">
      <c r="A114" s="26" t="s">
        <v>94</v>
      </c>
      <c r="B114" s="27">
        <v>901</v>
      </c>
      <c r="C114" s="27" t="s">
        <v>22</v>
      </c>
      <c r="D114" s="27" t="s">
        <v>60</v>
      </c>
      <c r="E114" s="27" t="s">
        <v>445</v>
      </c>
      <c r="F114" s="27"/>
      <c r="G114" s="11">
        <f t="shared" si="110"/>
        <v>181</v>
      </c>
      <c r="H114" s="11">
        <f t="shared" si="110"/>
        <v>0</v>
      </c>
      <c r="I114" s="11">
        <f t="shared" si="110"/>
        <v>0</v>
      </c>
      <c r="J114" s="11">
        <f t="shared" si="110"/>
        <v>0</v>
      </c>
      <c r="K114" s="11">
        <f t="shared" si="110"/>
        <v>0</v>
      </c>
      <c r="L114" s="11">
        <f t="shared" si="110"/>
        <v>0</v>
      </c>
      <c r="M114" s="11">
        <f t="shared" si="110"/>
        <v>181</v>
      </c>
      <c r="N114" s="11">
        <f t="shared" si="110"/>
        <v>0</v>
      </c>
      <c r="O114" s="11">
        <f t="shared" si="110"/>
        <v>0</v>
      </c>
      <c r="P114" s="11">
        <f t="shared" si="110"/>
        <v>0</v>
      </c>
      <c r="Q114" s="11">
        <f t="shared" si="110"/>
        <v>0</v>
      </c>
      <c r="R114" s="11">
        <f t="shared" si="110"/>
        <v>0</v>
      </c>
      <c r="S114" s="11">
        <f t="shared" si="110"/>
        <v>181</v>
      </c>
      <c r="T114" s="11">
        <f t="shared" si="110"/>
        <v>0</v>
      </c>
      <c r="U114" s="11">
        <f t="shared" si="111"/>
        <v>0</v>
      </c>
      <c r="V114" s="11">
        <f t="shared" si="111"/>
        <v>0</v>
      </c>
      <c r="W114" s="11">
        <f t="shared" si="111"/>
        <v>0</v>
      </c>
      <c r="X114" s="11">
        <f t="shared" si="111"/>
        <v>0</v>
      </c>
      <c r="Y114" s="11">
        <f t="shared" si="111"/>
        <v>181</v>
      </c>
      <c r="Z114" s="11">
        <f t="shared" si="111"/>
        <v>0</v>
      </c>
      <c r="AA114" s="11">
        <f t="shared" si="111"/>
        <v>0</v>
      </c>
      <c r="AB114" s="11">
        <f t="shared" si="111"/>
        <v>0</v>
      </c>
      <c r="AC114" s="11">
        <f t="shared" si="111"/>
        <v>0</v>
      </c>
      <c r="AD114" s="11">
        <f t="shared" si="111"/>
        <v>0</v>
      </c>
      <c r="AE114" s="11">
        <f t="shared" si="111"/>
        <v>181</v>
      </c>
      <c r="AF114" s="11">
        <f t="shared" si="111"/>
        <v>0</v>
      </c>
    </row>
    <row r="115" spans="1:32" ht="68.25" hidden="1" customHeight="1">
      <c r="A115" s="26" t="s">
        <v>456</v>
      </c>
      <c r="B115" s="27">
        <v>901</v>
      </c>
      <c r="C115" s="27" t="s">
        <v>22</v>
      </c>
      <c r="D115" s="27" t="s">
        <v>60</v>
      </c>
      <c r="E115" s="27" t="s">
        <v>445</v>
      </c>
      <c r="F115" s="27" t="s">
        <v>85</v>
      </c>
      <c r="G115" s="9">
        <f t="shared" si="110"/>
        <v>181</v>
      </c>
      <c r="H115" s="9">
        <f t="shared" si="110"/>
        <v>0</v>
      </c>
      <c r="I115" s="9">
        <f t="shared" si="110"/>
        <v>0</v>
      </c>
      <c r="J115" s="9">
        <f t="shared" si="110"/>
        <v>0</v>
      </c>
      <c r="K115" s="9">
        <f t="shared" si="110"/>
        <v>0</v>
      </c>
      <c r="L115" s="9">
        <f t="shared" si="110"/>
        <v>0</v>
      </c>
      <c r="M115" s="9">
        <f t="shared" si="110"/>
        <v>181</v>
      </c>
      <c r="N115" s="9">
        <f t="shared" si="110"/>
        <v>0</v>
      </c>
      <c r="O115" s="9">
        <f t="shared" si="110"/>
        <v>0</v>
      </c>
      <c r="P115" s="9">
        <f t="shared" si="110"/>
        <v>0</v>
      </c>
      <c r="Q115" s="9">
        <f t="shared" si="110"/>
        <v>0</v>
      </c>
      <c r="R115" s="9">
        <f t="shared" si="110"/>
        <v>0</v>
      </c>
      <c r="S115" s="9">
        <f t="shared" si="110"/>
        <v>181</v>
      </c>
      <c r="T115" s="9">
        <f t="shared" si="110"/>
        <v>0</v>
      </c>
      <c r="U115" s="9">
        <f t="shared" si="111"/>
        <v>0</v>
      </c>
      <c r="V115" s="9">
        <f t="shared" si="111"/>
        <v>0</v>
      </c>
      <c r="W115" s="9">
        <f t="shared" si="111"/>
        <v>0</v>
      </c>
      <c r="X115" s="9">
        <f t="shared" si="111"/>
        <v>0</v>
      </c>
      <c r="Y115" s="9">
        <f t="shared" si="111"/>
        <v>181</v>
      </c>
      <c r="Z115" s="9">
        <f t="shared" si="111"/>
        <v>0</v>
      </c>
      <c r="AA115" s="9">
        <f t="shared" si="111"/>
        <v>0</v>
      </c>
      <c r="AB115" s="9">
        <f t="shared" si="111"/>
        <v>0</v>
      </c>
      <c r="AC115" s="9">
        <f t="shared" si="111"/>
        <v>0</v>
      </c>
      <c r="AD115" s="9">
        <f t="shared" si="111"/>
        <v>0</v>
      </c>
      <c r="AE115" s="9">
        <f t="shared" si="111"/>
        <v>181</v>
      </c>
      <c r="AF115" s="9">
        <f t="shared" si="111"/>
        <v>0</v>
      </c>
    </row>
    <row r="116" spans="1:32" ht="35.25" hidden="1" customHeight="1">
      <c r="A116" s="26" t="s">
        <v>86</v>
      </c>
      <c r="B116" s="27">
        <v>901</v>
      </c>
      <c r="C116" s="27" t="s">
        <v>22</v>
      </c>
      <c r="D116" s="27" t="s">
        <v>60</v>
      </c>
      <c r="E116" s="27" t="s">
        <v>445</v>
      </c>
      <c r="F116" s="27" t="s">
        <v>87</v>
      </c>
      <c r="G116" s="9">
        <v>181</v>
      </c>
      <c r="H116" s="10"/>
      <c r="I116" s="9"/>
      <c r="J116" s="10"/>
      <c r="K116" s="9"/>
      <c r="L116" s="10"/>
      <c r="M116" s="9">
        <f>G116+I116+J116+K116+L116</f>
        <v>181</v>
      </c>
      <c r="N116" s="10">
        <f>H116+L116</f>
        <v>0</v>
      </c>
      <c r="O116" s="9"/>
      <c r="P116" s="10"/>
      <c r="Q116" s="9"/>
      <c r="R116" s="10"/>
      <c r="S116" s="9">
        <f>M116+O116+P116+Q116+R116</f>
        <v>181</v>
      </c>
      <c r="T116" s="10">
        <f>N116+R116</f>
        <v>0</v>
      </c>
      <c r="U116" s="9"/>
      <c r="V116" s="10"/>
      <c r="W116" s="9"/>
      <c r="X116" s="10"/>
      <c r="Y116" s="9">
        <f>S116+U116+V116+W116+X116</f>
        <v>181</v>
      </c>
      <c r="Z116" s="10">
        <f>T116+X116</f>
        <v>0</v>
      </c>
      <c r="AA116" s="9"/>
      <c r="AB116" s="10"/>
      <c r="AC116" s="9"/>
      <c r="AD116" s="10"/>
      <c r="AE116" s="9">
        <f>Y116+AA116+AB116+AC116+AD116</f>
        <v>181</v>
      </c>
      <c r="AF116" s="10">
        <f>Z116+AD116</f>
        <v>0</v>
      </c>
    </row>
    <row r="117" spans="1:32" hidden="1">
      <c r="A117" s="26"/>
      <c r="B117" s="27"/>
      <c r="C117" s="27"/>
      <c r="D117" s="27"/>
      <c r="E117" s="27"/>
      <c r="F117" s="27"/>
      <c r="G117" s="9"/>
      <c r="H117" s="10"/>
      <c r="I117" s="9"/>
      <c r="J117" s="10"/>
      <c r="K117" s="9"/>
      <c r="L117" s="10"/>
      <c r="M117" s="9"/>
      <c r="N117" s="10"/>
      <c r="O117" s="9"/>
      <c r="P117" s="10"/>
      <c r="Q117" s="9"/>
      <c r="R117" s="10"/>
      <c r="S117" s="9"/>
      <c r="T117" s="10"/>
      <c r="U117" s="9"/>
      <c r="V117" s="10"/>
      <c r="W117" s="9"/>
      <c r="X117" s="10"/>
      <c r="Y117" s="9"/>
      <c r="Z117" s="10"/>
      <c r="AA117" s="9"/>
      <c r="AB117" s="10"/>
      <c r="AC117" s="9"/>
      <c r="AD117" s="10"/>
      <c r="AE117" s="9"/>
      <c r="AF117" s="10"/>
    </row>
    <row r="118" spans="1:32" ht="40.799999999999997" hidden="1">
      <c r="A118" s="33" t="s">
        <v>499</v>
      </c>
      <c r="B118" s="22" t="s">
        <v>151</v>
      </c>
      <c r="C118" s="22"/>
      <c r="D118" s="22"/>
      <c r="E118" s="22"/>
      <c r="F118" s="22"/>
      <c r="G118" s="6">
        <f>G120+G138+G148+G131</f>
        <v>664953</v>
      </c>
      <c r="H118" s="12">
        <f>H120+H138+H148+H131</f>
        <v>65992</v>
      </c>
      <c r="I118" s="6">
        <f t="shared" ref="I118:N118" si="112">I120+I138+I148+I131</f>
        <v>0</v>
      </c>
      <c r="J118" s="12">
        <f t="shared" si="112"/>
        <v>0</v>
      </c>
      <c r="K118" s="6">
        <f t="shared" si="112"/>
        <v>0</v>
      </c>
      <c r="L118" s="12">
        <f t="shared" si="112"/>
        <v>0</v>
      </c>
      <c r="M118" s="6">
        <f t="shared" si="112"/>
        <v>664953</v>
      </c>
      <c r="N118" s="12">
        <f t="shared" si="112"/>
        <v>65992</v>
      </c>
      <c r="O118" s="6">
        <f t="shared" ref="O118:T118" si="113">O120+O138+O148+O131</f>
        <v>0</v>
      </c>
      <c r="P118" s="12">
        <f t="shared" si="113"/>
        <v>0</v>
      </c>
      <c r="Q118" s="6">
        <f t="shared" si="113"/>
        <v>0</v>
      </c>
      <c r="R118" s="12">
        <f t="shared" si="113"/>
        <v>0</v>
      </c>
      <c r="S118" s="6">
        <f t="shared" si="113"/>
        <v>664953</v>
      </c>
      <c r="T118" s="12">
        <f t="shared" si="113"/>
        <v>65992</v>
      </c>
      <c r="U118" s="6">
        <f t="shared" ref="U118:Z118" si="114">U120+U138+U148+U131</f>
        <v>0</v>
      </c>
      <c r="V118" s="12">
        <f t="shared" si="114"/>
        <v>0</v>
      </c>
      <c r="W118" s="6">
        <f t="shared" si="114"/>
        <v>0</v>
      </c>
      <c r="X118" s="12">
        <f t="shared" si="114"/>
        <v>0</v>
      </c>
      <c r="Y118" s="6">
        <f t="shared" si="114"/>
        <v>664953</v>
      </c>
      <c r="Z118" s="12">
        <f t="shared" si="114"/>
        <v>65992</v>
      </c>
      <c r="AA118" s="6">
        <f t="shared" ref="AA118:AF118" si="115">AA120+AA138+AA148+AA131</f>
        <v>0</v>
      </c>
      <c r="AB118" s="12">
        <f t="shared" si="115"/>
        <v>1638</v>
      </c>
      <c r="AC118" s="6">
        <f t="shared" si="115"/>
        <v>0</v>
      </c>
      <c r="AD118" s="12">
        <f t="shared" si="115"/>
        <v>0</v>
      </c>
      <c r="AE118" s="6">
        <f t="shared" si="115"/>
        <v>666591</v>
      </c>
      <c r="AF118" s="12">
        <f t="shared" si="115"/>
        <v>65992</v>
      </c>
    </row>
    <row r="119" spans="1:32" ht="15.75" hidden="1" customHeight="1">
      <c r="A119" s="33"/>
      <c r="B119" s="22"/>
      <c r="C119" s="22"/>
      <c r="D119" s="22"/>
      <c r="E119" s="22"/>
      <c r="F119" s="22"/>
      <c r="G119" s="6"/>
      <c r="H119" s="12"/>
      <c r="I119" s="6"/>
      <c r="J119" s="12"/>
      <c r="K119" s="6"/>
      <c r="L119" s="12"/>
      <c r="M119" s="6"/>
      <c r="N119" s="12"/>
      <c r="O119" s="6"/>
      <c r="P119" s="12"/>
      <c r="Q119" s="6"/>
      <c r="R119" s="12"/>
      <c r="S119" s="6"/>
      <c r="T119" s="12"/>
      <c r="U119" s="6"/>
      <c r="V119" s="12"/>
      <c r="W119" s="6"/>
      <c r="X119" s="12"/>
      <c r="Y119" s="6"/>
      <c r="Z119" s="12"/>
      <c r="AA119" s="6"/>
      <c r="AB119" s="12"/>
      <c r="AC119" s="6"/>
      <c r="AD119" s="12"/>
      <c r="AE119" s="6"/>
      <c r="AF119" s="12"/>
    </row>
    <row r="120" spans="1:32" ht="69.599999999999994" hidden="1">
      <c r="A120" s="34" t="s">
        <v>97</v>
      </c>
      <c r="B120" s="25" t="s">
        <v>151</v>
      </c>
      <c r="C120" s="25" t="s">
        <v>22</v>
      </c>
      <c r="D120" s="25" t="s">
        <v>29</v>
      </c>
      <c r="E120" s="25"/>
      <c r="F120" s="25"/>
      <c r="G120" s="13">
        <f t="shared" ref="G120:AF120" si="116">G121</f>
        <v>61963</v>
      </c>
      <c r="H120" s="13">
        <f t="shared" si="116"/>
        <v>0</v>
      </c>
      <c r="I120" s="13">
        <f t="shared" si="116"/>
        <v>0</v>
      </c>
      <c r="J120" s="13">
        <f t="shared" si="116"/>
        <v>0</v>
      </c>
      <c r="K120" s="13">
        <f t="shared" si="116"/>
        <v>0</v>
      </c>
      <c r="L120" s="13">
        <f t="shared" si="116"/>
        <v>0</v>
      </c>
      <c r="M120" s="13">
        <f t="shared" si="116"/>
        <v>61963</v>
      </c>
      <c r="N120" s="13">
        <f t="shared" si="116"/>
        <v>0</v>
      </c>
      <c r="O120" s="13">
        <f t="shared" si="116"/>
        <v>0</v>
      </c>
      <c r="P120" s="13">
        <f t="shared" si="116"/>
        <v>0</v>
      </c>
      <c r="Q120" s="13">
        <f t="shared" si="116"/>
        <v>0</v>
      </c>
      <c r="R120" s="13">
        <f t="shared" si="116"/>
        <v>0</v>
      </c>
      <c r="S120" s="13">
        <f t="shared" si="116"/>
        <v>61963</v>
      </c>
      <c r="T120" s="13">
        <f t="shared" si="116"/>
        <v>0</v>
      </c>
      <c r="U120" s="13">
        <f t="shared" si="116"/>
        <v>0</v>
      </c>
      <c r="V120" s="13">
        <f t="shared" si="116"/>
        <v>0</v>
      </c>
      <c r="W120" s="13">
        <f t="shared" si="116"/>
        <v>0</v>
      </c>
      <c r="X120" s="13">
        <f t="shared" si="116"/>
        <v>0</v>
      </c>
      <c r="Y120" s="13">
        <f t="shared" si="116"/>
        <v>61963</v>
      </c>
      <c r="Z120" s="13">
        <f t="shared" si="116"/>
        <v>0</v>
      </c>
      <c r="AA120" s="13">
        <f t="shared" si="116"/>
        <v>0</v>
      </c>
      <c r="AB120" s="13">
        <f t="shared" si="116"/>
        <v>1638</v>
      </c>
      <c r="AC120" s="13">
        <f t="shared" si="116"/>
        <v>0</v>
      </c>
      <c r="AD120" s="13">
        <f t="shared" si="116"/>
        <v>0</v>
      </c>
      <c r="AE120" s="13">
        <f t="shared" si="116"/>
        <v>63601</v>
      </c>
      <c r="AF120" s="13">
        <f t="shared" si="116"/>
        <v>0</v>
      </c>
    </row>
    <row r="121" spans="1:32" ht="50.4" hidden="1">
      <c r="A121" s="29" t="s">
        <v>435</v>
      </c>
      <c r="B121" s="31">
        <v>902</v>
      </c>
      <c r="C121" s="31" t="s">
        <v>22</v>
      </c>
      <c r="D121" s="31" t="s">
        <v>29</v>
      </c>
      <c r="E121" s="31" t="s">
        <v>74</v>
      </c>
      <c r="F121" s="32"/>
      <c r="G121" s="11">
        <f t="shared" ref="G121:H121" si="117">G123</f>
        <v>61963</v>
      </c>
      <c r="H121" s="11">
        <f t="shared" si="117"/>
        <v>0</v>
      </c>
      <c r="I121" s="11">
        <f t="shared" ref="I121:N121" si="118">I123</f>
        <v>0</v>
      </c>
      <c r="J121" s="11">
        <f t="shared" si="118"/>
        <v>0</v>
      </c>
      <c r="K121" s="11">
        <f t="shared" si="118"/>
        <v>0</v>
      </c>
      <c r="L121" s="11">
        <f t="shared" si="118"/>
        <v>0</v>
      </c>
      <c r="M121" s="11">
        <f t="shared" si="118"/>
        <v>61963</v>
      </c>
      <c r="N121" s="11">
        <f t="shared" si="118"/>
        <v>0</v>
      </c>
      <c r="O121" s="11">
        <f t="shared" ref="O121:T121" si="119">O123</f>
        <v>0</v>
      </c>
      <c r="P121" s="11">
        <f t="shared" si="119"/>
        <v>0</v>
      </c>
      <c r="Q121" s="11">
        <f t="shared" si="119"/>
        <v>0</v>
      </c>
      <c r="R121" s="11">
        <f t="shared" si="119"/>
        <v>0</v>
      </c>
      <c r="S121" s="11">
        <f t="shared" si="119"/>
        <v>61963</v>
      </c>
      <c r="T121" s="11">
        <f t="shared" si="119"/>
        <v>0</v>
      </c>
      <c r="U121" s="11">
        <f t="shared" ref="U121:Z121" si="120">U123</f>
        <v>0</v>
      </c>
      <c r="V121" s="11">
        <f t="shared" si="120"/>
        <v>0</v>
      </c>
      <c r="W121" s="11">
        <f t="shared" si="120"/>
        <v>0</v>
      </c>
      <c r="X121" s="11">
        <f t="shared" si="120"/>
        <v>0</v>
      </c>
      <c r="Y121" s="11">
        <f t="shared" si="120"/>
        <v>61963</v>
      </c>
      <c r="Z121" s="11">
        <f t="shared" si="120"/>
        <v>0</v>
      </c>
      <c r="AA121" s="11">
        <f t="shared" ref="AA121:AF121" si="121">AA123</f>
        <v>0</v>
      </c>
      <c r="AB121" s="11">
        <f t="shared" si="121"/>
        <v>1638</v>
      </c>
      <c r="AC121" s="11">
        <f t="shared" si="121"/>
        <v>0</v>
      </c>
      <c r="AD121" s="11">
        <f t="shared" si="121"/>
        <v>0</v>
      </c>
      <c r="AE121" s="11">
        <f t="shared" si="121"/>
        <v>63601</v>
      </c>
      <c r="AF121" s="11">
        <f t="shared" si="121"/>
        <v>0</v>
      </c>
    </row>
    <row r="122" spans="1:32" ht="33.6" hidden="1">
      <c r="A122" s="26" t="s">
        <v>81</v>
      </c>
      <c r="B122" s="31">
        <v>902</v>
      </c>
      <c r="C122" s="31" t="s">
        <v>22</v>
      </c>
      <c r="D122" s="31" t="s">
        <v>29</v>
      </c>
      <c r="E122" s="31" t="s">
        <v>560</v>
      </c>
      <c r="F122" s="35"/>
      <c r="G122" s="11">
        <f t="shared" ref="G122:AF122" si="122">G123</f>
        <v>61963</v>
      </c>
      <c r="H122" s="11">
        <f t="shared" si="122"/>
        <v>0</v>
      </c>
      <c r="I122" s="11">
        <f t="shared" si="122"/>
        <v>0</v>
      </c>
      <c r="J122" s="11">
        <f t="shared" si="122"/>
        <v>0</v>
      </c>
      <c r="K122" s="11">
        <f t="shared" si="122"/>
        <v>0</v>
      </c>
      <c r="L122" s="11">
        <f t="shared" si="122"/>
        <v>0</v>
      </c>
      <c r="M122" s="11">
        <f t="shared" si="122"/>
        <v>61963</v>
      </c>
      <c r="N122" s="11">
        <f t="shared" si="122"/>
        <v>0</v>
      </c>
      <c r="O122" s="11">
        <f t="shared" si="122"/>
        <v>0</v>
      </c>
      <c r="P122" s="11">
        <f t="shared" si="122"/>
        <v>0</v>
      </c>
      <c r="Q122" s="11">
        <f t="shared" si="122"/>
        <v>0</v>
      </c>
      <c r="R122" s="11">
        <f t="shared" si="122"/>
        <v>0</v>
      </c>
      <c r="S122" s="11">
        <f t="shared" si="122"/>
        <v>61963</v>
      </c>
      <c r="T122" s="11">
        <f t="shared" si="122"/>
        <v>0</v>
      </c>
      <c r="U122" s="11">
        <f t="shared" si="122"/>
        <v>0</v>
      </c>
      <c r="V122" s="11">
        <f t="shared" si="122"/>
        <v>0</v>
      </c>
      <c r="W122" s="11">
        <f t="shared" si="122"/>
        <v>0</v>
      </c>
      <c r="X122" s="11">
        <f t="shared" si="122"/>
        <v>0</v>
      </c>
      <c r="Y122" s="11">
        <f t="shared" si="122"/>
        <v>61963</v>
      </c>
      <c r="Z122" s="11">
        <f t="shared" si="122"/>
        <v>0</v>
      </c>
      <c r="AA122" s="11">
        <f t="shared" si="122"/>
        <v>0</v>
      </c>
      <c r="AB122" s="11">
        <f t="shared" si="122"/>
        <v>1638</v>
      </c>
      <c r="AC122" s="11">
        <f t="shared" si="122"/>
        <v>0</v>
      </c>
      <c r="AD122" s="11">
        <f t="shared" si="122"/>
        <v>0</v>
      </c>
      <c r="AE122" s="11">
        <f t="shared" si="122"/>
        <v>63601</v>
      </c>
      <c r="AF122" s="11">
        <f t="shared" si="122"/>
        <v>0</v>
      </c>
    </row>
    <row r="123" spans="1:32" hidden="1">
      <c r="A123" s="26" t="s">
        <v>90</v>
      </c>
      <c r="B123" s="31">
        <v>902</v>
      </c>
      <c r="C123" s="31" t="s">
        <v>22</v>
      </c>
      <c r="D123" s="31" t="s">
        <v>29</v>
      </c>
      <c r="E123" s="31" t="s">
        <v>562</v>
      </c>
      <c r="F123" s="35"/>
      <c r="G123" s="9">
        <f>G124+G126+G128</f>
        <v>61963</v>
      </c>
      <c r="H123" s="9">
        <f>H124+H126+H128</f>
        <v>0</v>
      </c>
      <c r="I123" s="9">
        <f t="shared" ref="I123:N123" si="123">I124+I126+I128</f>
        <v>0</v>
      </c>
      <c r="J123" s="9">
        <f t="shared" si="123"/>
        <v>0</v>
      </c>
      <c r="K123" s="9">
        <f t="shared" si="123"/>
        <v>0</v>
      </c>
      <c r="L123" s="9">
        <f t="shared" si="123"/>
        <v>0</v>
      </c>
      <c r="M123" s="9">
        <f t="shared" si="123"/>
        <v>61963</v>
      </c>
      <c r="N123" s="9">
        <f t="shared" si="123"/>
        <v>0</v>
      </c>
      <c r="O123" s="9">
        <f t="shared" ref="O123:T123" si="124">O124+O126+O128</f>
        <v>0</v>
      </c>
      <c r="P123" s="9">
        <f t="shared" si="124"/>
        <v>0</v>
      </c>
      <c r="Q123" s="9">
        <f t="shared" si="124"/>
        <v>0</v>
      </c>
      <c r="R123" s="9">
        <f t="shared" si="124"/>
        <v>0</v>
      </c>
      <c r="S123" s="9">
        <f t="shared" si="124"/>
        <v>61963</v>
      </c>
      <c r="T123" s="9">
        <f t="shared" si="124"/>
        <v>0</v>
      </c>
      <c r="U123" s="9">
        <f t="shared" ref="U123:Z123" si="125">U124+U126+U128</f>
        <v>0</v>
      </c>
      <c r="V123" s="9">
        <f t="shared" si="125"/>
        <v>0</v>
      </c>
      <c r="W123" s="9">
        <f t="shared" si="125"/>
        <v>0</v>
      </c>
      <c r="X123" s="9">
        <f t="shared" si="125"/>
        <v>0</v>
      </c>
      <c r="Y123" s="9">
        <f t="shared" si="125"/>
        <v>61963</v>
      </c>
      <c r="Z123" s="9">
        <f t="shared" si="125"/>
        <v>0</v>
      </c>
      <c r="AA123" s="9">
        <f t="shared" ref="AA123:AF123" si="126">AA124+AA126+AA128</f>
        <v>0</v>
      </c>
      <c r="AB123" s="9">
        <f t="shared" si="126"/>
        <v>1638</v>
      </c>
      <c r="AC123" s="9">
        <f t="shared" si="126"/>
        <v>0</v>
      </c>
      <c r="AD123" s="9">
        <f t="shared" si="126"/>
        <v>0</v>
      </c>
      <c r="AE123" s="9">
        <f t="shared" si="126"/>
        <v>63601</v>
      </c>
      <c r="AF123" s="9">
        <f t="shared" si="126"/>
        <v>0</v>
      </c>
    </row>
    <row r="124" spans="1:32" ht="68.25" hidden="1" customHeight="1">
      <c r="A124" s="26" t="s">
        <v>456</v>
      </c>
      <c r="B124" s="31">
        <v>902</v>
      </c>
      <c r="C124" s="31" t="s">
        <v>22</v>
      </c>
      <c r="D124" s="31" t="s">
        <v>29</v>
      </c>
      <c r="E124" s="31" t="s">
        <v>562</v>
      </c>
      <c r="F124" s="32">
        <v>100</v>
      </c>
      <c r="G124" s="11">
        <f t="shared" ref="G124:AF124" si="127">G125</f>
        <v>55080</v>
      </c>
      <c r="H124" s="11">
        <f t="shared" si="127"/>
        <v>0</v>
      </c>
      <c r="I124" s="11">
        <f t="shared" si="127"/>
        <v>0</v>
      </c>
      <c r="J124" s="11">
        <f t="shared" si="127"/>
        <v>0</v>
      </c>
      <c r="K124" s="11">
        <f t="shared" si="127"/>
        <v>0</v>
      </c>
      <c r="L124" s="11">
        <f t="shared" si="127"/>
        <v>0</v>
      </c>
      <c r="M124" s="11">
        <f t="shared" si="127"/>
        <v>55080</v>
      </c>
      <c r="N124" s="11">
        <f t="shared" si="127"/>
        <v>0</v>
      </c>
      <c r="O124" s="11">
        <f t="shared" si="127"/>
        <v>0</v>
      </c>
      <c r="P124" s="11">
        <f t="shared" si="127"/>
        <v>0</v>
      </c>
      <c r="Q124" s="11">
        <f t="shared" si="127"/>
        <v>0</v>
      </c>
      <c r="R124" s="11">
        <f t="shared" si="127"/>
        <v>0</v>
      </c>
      <c r="S124" s="11">
        <f t="shared" si="127"/>
        <v>55080</v>
      </c>
      <c r="T124" s="11">
        <f t="shared" si="127"/>
        <v>0</v>
      </c>
      <c r="U124" s="11">
        <f t="shared" si="127"/>
        <v>0</v>
      </c>
      <c r="V124" s="11">
        <f t="shared" si="127"/>
        <v>0</v>
      </c>
      <c r="W124" s="11">
        <f t="shared" si="127"/>
        <v>0</v>
      </c>
      <c r="X124" s="11">
        <f t="shared" si="127"/>
        <v>0</v>
      </c>
      <c r="Y124" s="11">
        <f t="shared" si="127"/>
        <v>55080</v>
      </c>
      <c r="Z124" s="11">
        <f t="shared" si="127"/>
        <v>0</v>
      </c>
      <c r="AA124" s="11">
        <f t="shared" si="127"/>
        <v>0</v>
      </c>
      <c r="AB124" s="11">
        <f t="shared" si="127"/>
        <v>1638</v>
      </c>
      <c r="AC124" s="11">
        <f t="shared" si="127"/>
        <v>0</v>
      </c>
      <c r="AD124" s="11">
        <f t="shared" si="127"/>
        <v>0</v>
      </c>
      <c r="AE124" s="11">
        <f t="shared" si="127"/>
        <v>56718</v>
      </c>
      <c r="AF124" s="11">
        <f t="shared" si="127"/>
        <v>0</v>
      </c>
    </row>
    <row r="125" spans="1:32" ht="33.6" hidden="1">
      <c r="A125" s="26" t="s">
        <v>86</v>
      </c>
      <c r="B125" s="31">
        <v>902</v>
      </c>
      <c r="C125" s="31" t="s">
        <v>22</v>
      </c>
      <c r="D125" s="31" t="s">
        <v>29</v>
      </c>
      <c r="E125" s="31" t="s">
        <v>562</v>
      </c>
      <c r="F125" s="32">
        <v>120</v>
      </c>
      <c r="G125" s="9">
        <f>52683+2397</f>
        <v>55080</v>
      </c>
      <c r="H125" s="10"/>
      <c r="I125" s="9"/>
      <c r="J125" s="10"/>
      <c r="K125" s="9"/>
      <c r="L125" s="10"/>
      <c r="M125" s="9">
        <f>G125+I125+J125+K125+L125</f>
        <v>55080</v>
      </c>
      <c r="N125" s="10">
        <f>H125+L125</f>
        <v>0</v>
      </c>
      <c r="O125" s="9"/>
      <c r="P125" s="10"/>
      <c r="Q125" s="9"/>
      <c r="R125" s="10"/>
      <c r="S125" s="9">
        <f>M125+O125+P125+Q125+R125</f>
        <v>55080</v>
      </c>
      <c r="T125" s="10">
        <f>N125+R125</f>
        <v>0</v>
      </c>
      <c r="U125" s="9"/>
      <c r="V125" s="10"/>
      <c r="W125" s="9"/>
      <c r="X125" s="10"/>
      <c r="Y125" s="9">
        <f>S125+U125+V125+W125+X125</f>
        <v>55080</v>
      </c>
      <c r="Z125" s="10">
        <f>T125+X125</f>
        <v>0</v>
      </c>
      <c r="AA125" s="9"/>
      <c r="AB125" s="9">
        <v>1638</v>
      </c>
      <c r="AC125" s="9"/>
      <c r="AD125" s="10"/>
      <c r="AE125" s="9">
        <f>Y125+AA125+AB125+AC125+AD125</f>
        <v>56718</v>
      </c>
      <c r="AF125" s="10">
        <f>Z125+AD125</f>
        <v>0</v>
      </c>
    </row>
    <row r="126" spans="1:32" ht="33.6" hidden="1">
      <c r="A126" s="26" t="s">
        <v>243</v>
      </c>
      <c r="B126" s="31">
        <v>902</v>
      </c>
      <c r="C126" s="31" t="s">
        <v>22</v>
      </c>
      <c r="D126" s="31" t="s">
        <v>29</v>
      </c>
      <c r="E126" s="31" t="s">
        <v>562</v>
      </c>
      <c r="F126" s="32">
        <v>200</v>
      </c>
      <c r="G126" s="11">
        <f>G127</f>
        <v>6881</v>
      </c>
      <c r="H126" s="11">
        <f t="shared" ref="H126:AF126" si="128">H127</f>
        <v>0</v>
      </c>
      <c r="I126" s="11">
        <f t="shared" si="128"/>
        <v>0</v>
      </c>
      <c r="J126" s="11">
        <f t="shared" si="128"/>
        <v>0</v>
      </c>
      <c r="K126" s="11">
        <f t="shared" si="128"/>
        <v>0</v>
      </c>
      <c r="L126" s="11">
        <f t="shared" si="128"/>
        <v>0</v>
      </c>
      <c r="M126" s="11">
        <f t="shared" si="128"/>
        <v>6881</v>
      </c>
      <c r="N126" s="11">
        <f t="shared" si="128"/>
        <v>0</v>
      </c>
      <c r="O126" s="11">
        <f t="shared" si="128"/>
        <v>0</v>
      </c>
      <c r="P126" s="11">
        <f t="shared" si="128"/>
        <v>0</v>
      </c>
      <c r="Q126" s="11">
        <f t="shared" si="128"/>
        <v>0</v>
      </c>
      <c r="R126" s="11">
        <f t="shared" si="128"/>
        <v>0</v>
      </c>
      <c r="S126" s="11">
        <f t="shared" si="128"/>
        <v>6881</v>
      </c>
      <c r="T126" s="11">
        <f t="shared" si="128"/>
        <v>0</v>
      </c>
      <c r="U126" s="11">
        <f t="shared" si="128"/>
        <v>0</v>
      </c>
      <c r="V126" s="11">
        <f t="shared" si="128"/>
        <v>0</v>
      </c>
      <c r="W126" s="11">
        <f t="shared" si="128"/>
        <v>0</v>
      </c>
      <c r="X126" s="11">
        <f t="shared" si="128"/>
        <v>0</v>
      </c>
      <c r="Y126" s="11">
        <f t="shared" si="128"/>
        <v>6881</v>
      </c>
      <c r="Z126" s="11">
        <f t="shared" si="128"/>
        <v>0</v>
      </c>
      <c r="AA126" s="11">
        <f t="shared" si="128"/>
        <v>0</v>
      </c>
      <c r="AB126" s="11">
        <f t="shared" si="128"/>
        <v>0</v>
      </c>
      <c r="AC126" s="11">
        <f t="shared" si="128"/>
        <v>0</v>
      </c>
      <c r="AD126" s="11">
        <f t="shared" si="128"/>
        <v>0</v>
      </c>
      <c r="AE126" s="11">
        <f t="shared" si="128"/>
        <v>6881</v>
      </c>
      <c r="AF126" s="11">
        <f t="shared" si="128"/>
        <v>0</v>
      </c>
    </row>
    <row r="127" spans="1:32" ht="33.6" hidden="1">
      <c r="A127" s="26" t="s">
        <v>37</v>
      </c>
      <c r="B127" s="31">
        <v>902</v>
      </c>
      <c r="C127" s="31" t="s">
        <v>22</v>
      </c>
      <c r="D127" s="31" t="s">
        <v>29</v>
      </c>
      <c r="E127" s="31" t="s">
        <v>562</v>
      </c>
      <c r="F127" s="32">
        <v>240</v>
      </c>
      <c r="G127" s="9">
        <v>6881</v>
      </c>
      <c r="H127" s="10"/>
      <c r="I127" s="9"/>
      <c r="J127" s="10"/>
      <c r="K127" s="9"/>
      <c r="L127" s="10"/>
      <c r="M127" s="9">
        <f>G127+I127+J127+K127+L127</f>
        <v>6881</v>
      </c>
      <c r="N127" s="10">
        <f>H127+L127</f>
        <v>0</v>
      </c>
      <c r="O127" s="9"/>
      <c r="P127" s="10"/>
      <c r="Q127" s="9"/>
      <c r="R127" s="10"/>
      <c r="S127" s="9">
        <f>M127+O127+P127+Q127+R127</f>
        <v>6881</v>
      </c>
      <c r="T127" s="10">
        <f>N127+R127</f>
        <v>0</v>
      </c>
      <c r="U127" s="9"/>
      <c r="V127" s="10"/>
      <c r="W127" s="9"/>
      <c r="X127" s="10"/>
      <c r="Y127" s="9">
        <f>S127+U127+V127+W127+X127</f>
        <v>6881</v>
      </c>
      <c r="Z127" s="10">
        <f>T127+X127</f>
        <v>0</v>
      </c>
      <c r="AA127" s="9"/>
      <c r="AB127" s="10"/>
      <c r="AC127" s="9"/>
      <c r="AD127" s="10"/>
      <c r="AE127" s="9">
        <f>Y127+AA127+AB127+AC127+AD127</f>
        <v>6881</v>
      </c>
      <c r="AF127" s="10">
        <f>Z127+AD127</f>
        <v>0</v>
      </c>
    </row>
    <row r="128" spans="1:32" hidden="1">
      <c r="A128" s="26" t="s">
        <v>66</v>
      </c>
      <c r="B128" s="31">
        <v>902</v>
      </c>
      <c r="C128" s="31" t="s">
        <v>22</v>
      </c>
      <c r="D128" s="31" t="s">
        <v>29</v>
      </c>
      <c r="E128" s="31" t="s">
        <v>562</v>
      </c>
      <c r="F128" s="32">
        <v>800</v>
      </c>
      <c r="G128" s="9">
        <f t="shared" ref="G128:AF128" si="129">G129</f>
        <v>2</v>
      </c>
      <c r="H128" s="9">
        <f t="shared" si="129"/>
        <v>0</v>
      </c>
      <c r="I128" s="9">
        <f t="shared" si="129"/>
        <v>0</v>
      </c>
      <c r="J128" s="9">
        <f t="shared" si="129"/>
        <v>0</v>
      </c>
      <c r="K128" s="9">
        <f t="shared" si="129"/>
        <v>0</v>
      </c>
      <c r="L128" s="9">
        <f t="shared" si="129"/>
        <v>0</v>
      </c>
      <c r="M128" s="9">
        <f t="shared" si="129"/>
        <v>2</v>
      </c>
      <c r="N128" s="9">
        <f t="shared" si="129"/>
        <v>0</v>
      </c>
      <c r="O128" s="9">
        <f t="shared" si="129"/>
        <v>0</v>
      </c>
      <c r="P128" s="9">
        <f t="shared" si="129"/>
        <v>0</v>
      </c>
      <c r="Q128" s="9">
        <f t="shared" si="129"/>
        <v>0</v>
      </c>
      <c r="R128" s="9">
        <f t="shared" si="129"/>
        <v>0</v>
      </c>
      <c r="S128" s="9">
        <f t="shared" si="129"/>
        <v>2</v>
      </c>
      <c r="T128" s="9">
        <f t="shared" si="129"/>
        <v>0</v>
      </c>
      <c r="U128" s="9">
        <f t="shared" si="129"/>
        <v>0</v>
      </c>
      <c r="V128" s="9">
        <f t="shared" si="129"/>
        <v>0</v>
      </c>
      <c r="W128" s="9">
        <f t="shared" si="129"/>
        <v>0</v>
      </c>
      <c r="X128" s="9">
        <f t="shared" si="129"/>
        <v>0</v>
      </c>
      <c r="Y128" s="9">
        <f t="shared" si="129"/>
        <v>2</v>
      </c>
      <c r="Z128" s="9">
        <f t="shared" si="129"/>
        <v>0</v>
      </c>
      <c r="AA128" s="9">
        <f t="shared" si="129"/>
        <v>0</v>
      </c>
      <c r="AB128" s="9">
        <f t="shared" si="129"/>
        <v>0</v>
      </c>
      <c r="AC128" s="9">
        <f t="shared" si="129"/>
        <v>0</v>
      </c>
      <c r="AD128" s="9">
        <f t="shared" si="129"/>
        <v>0</v>
      </c>
      <c r="AE128" s="9">
        <f t="shared" si="129"/>
        <v>2</v>
      </c>
      <c r="AF128" s="9">
        <f t="shared" si="129"/>
        <v>0</v>
      </c>
    </row>
    <row r="129" spans="1:32" hidden="1">
      <c r="A129" s="26" t="s">
        <v>68</v>
      </c>
      <c r="B129" s="31">
        <v>902</v>
      </c>
      <c r="C129" s="31" t="s">
        <v>22</v>
      </c>
      <c r="D129" s="31" t="s">
        <v>29</v>
      </c>
      <c r="E129" s="31" t="s">
        <v>562</v>
      </c>
      <c r="F129" s="32">
        <v>850</v>
      </c>
      <c r="G129" s="9">
        <v>2</v>
      </c>
      <c r="H129" s="10"/>
      <c r="I129" s="9"/>
      <c r="J129" s="10"/>
      <c r="K129" s="9"/>
      <c r="L129" s="10"/>
      <c r="M129" s="9">
        <f>G129+I129+J129+K129+L129</f>
        <v>2</v>
      </c>
      <c r="N129" s="10">
        <f>H129+L129</f>
        <v>0</v>
      </c>
      <c r="O129" s="9"/>
      <c r="P129" s="10"/>
      <c r="Q129" s="9"/>
      <c r="R129" s="10"/>
      <c r="S129" s="9">
        <f>M129+O129+P129+Q129+R129</f>
        <v>2</v>
      </c>
      <c r="T129" s="10">
        <f>N129+R129</f>
        <v>0</v>
      </c>
      <c r="U129" s="9"/>
      <c r="V129" s="10"/>
      <c r="W129" s="9"/>
      <c r="X129" s="10"/>
      <c r="Y129" s="9">
        <f>S129+U129+V129+W129+X129</f>
        <v>2</v>
      </c>
      <c r="Z129" s="10">
        <f>T129+X129</f>
        <v>0</v>
      </c>
      <c r="AA129" s="9"/>
      <c r="AB129" s="10"/>
      <c r="AC129" s="9"/>
      <c r="AD129" s="10"/>
      <c r="AE129" s="9">
        <f>Y129+AA129+AB129+AC129+AD129</f>
        <v>2</v>
      </c>
      <c r="AF129" s="10">
        <f>Z129+AD129</f>
        <v>0</v>
      </c>
    </row>
    <row r="130" spans="1:32" hidden="1">
      <c r="A130" s="26"/>
      <c r="B130" s="31"/>
      <c r="C130" s="31"/>
      <c r="D130" s="31"/>
      <c r="E130" s="31"/>
      <c r="F130" s="32"/>
      <c r="G130" s="9"/>
      <c r="H130" s="10"/>
      <c r="I130" s="9"/>
      <c r="J130" s="10"/>
      <c r="K130" s="9"/>
      <c r="L130" s="10"/>
      <c r="M130" s="9"/>
      <c r="N130" s="10"/>
      <c r="O130" s="9"/>
      <c r="P130" s="10"/>
      <c r="Q130" s="9"/>
      <c r="R130" s="10"/>
      <c r="S130" s="9"/>
      <c r="T130" s="10"/>
      <c r="U130" s="9"/>
      <c r="V130" s="10"/>
      <c r="W130" s="9"/>
      <c r="X130" s="10"/>
      <c r="Y130" s="9"/>
      <c r="Z130" s="10"/>
      <c r="AA130" s="9"/>
      <c r="AB130" s="10"/>
      <c r="AC130" s="9"/>
      <c r="AD130" s="10"/>
      <c r="AE130" s="9"/>
      <c r="AF130" s="10"/>
    </row>
    <row r="131" spans="1:32" ht="17.399999999999999" hidden="1">
      <c r="A131" s="24" t="s">
        <v>152</v>
      </c>
      <c r="B131" s="36">
        <v>902</v>
      </c>
      <c r="C131" s="36" t="s">
        <v>22</v>
      </c>
      <c r="D131" s="36" t="s">
        <v>153</v>
      </c>
      <c r="E131" s="36"/>
      <c r="F131" s="37"/>
      <c r="G131" s="13">
        <f t="shared" ref="G131:H131" si="130">SUM(G136:G136)</f>
        <v>3000</v>
      </c>
      <c r="H131" s="13">
        <f t="shared" si="130"/>
        <v>0</v>
      </c>
      <c r="I131" s="13">
        <f t="shared" ref="I131:N131" si="131">SUM(I136:I136)</f>
        <v>0</v>
      </c>
      <c r="J131" s="13">
        <f t="shared" si="131"/>
        <v>0</v>
      </c>
      <c r="K131" s="13">
        <f t="shared" si="131"/>
        <v>0</v>
      </c>
      <c r="L131" s="13">
        <f t="shared" si="131"/>
        <v>0</v>
      </c>
      <c r="M131" s="13">
        <f t="shared" si="131"/>
        <v>3000</v>
      </c>
      <c r="N131" s="13">
        <f t="shared" si="131"/>
        <v>0</v>
      </c>
      <c r="O131" s="13">
        <f t="shared" ref="O131:T131" si="132">SUM(O136:O136)</f>
        <v>0</v>
      </c>
      <c r="P131" s="13">
        <f t="shared" si="132"/>
        <v>0</v>
      </c>
      <c r="Q131" s="13">
        <f t="shared" si="132"/>
        <v>0</v>
      </c>
      <c r="R131" s="13">
        <f t="shared" si="132"/>
        <v>0</v>
      </c>
      <c r="S131" s="13">
        <f t="shared" si="132"/>
        <v>3000</v>
      </c>
      <c r="T131" s="13">
        <f t="shared" si="132"/>
        <v>0</v>
      </c>
      <c r="U131" s="13">
        <f t="shared" ref="U131:Z131" si="133">SUM(U136:U136)</f>
        <v>0</v>
      </c>
      <c r="V131" s="13">
        <f t="shared" si="133"/>
        <v>0</v>
      </c>
      <c r="W131" s="13">
        <f t="shared" si="133"/>
        <v>0</v>
      </c>
      <c r="X131" s="13">
        <f t="shared" si="133"/>
        <v>0</v>
      </c>
      <c r="Y131" s="13">
        <f t="shared" si="133"/>
        <v>3000</v>
      </c>
      <c r="Z131" s="13">
        <f t="shared" si="133"/>
        <v>0</v>
      </c>
      <c r="AA131" s="13">
        <f t="shared" ref="AA131:AF131" si="134">SUM(AA136:AA136)</f>
        <v>0</v>
      </c>
      <c r="AB131" s="13">
        <f t="shared" si="134"/>
        <v>0</v>
      </c>
      <c r="AC131" s="13">
        <f t="shared" si="134"/>
        <v>0</v>
      </c>
      <c r="AD131" s="13">
        <f t="shared" si="134"/>
        <v>0</v>
      </c>
      <c r="AE131" s="13">
        <f t="shared" si="134"/>
        <v>3000</v>
      </c>
      <c r="AF131" s="13">
        <f t="shared" si="134"/>
        <v>0</v>
      </c>
    </row>
    <row r="132" spans="1:32" hidden="1">
      <c r="A132" s="26" t="s">
        <v>62</v>
      </c>
      <c r="B132" s="31">
        <v>902</v>
      </c>
      <c r="C132" s="31" t="s">
        <v>22</v>
      </c>
      <c r="D132" s="31" t="s">
        <v>153</v>
      </c>
      <c r="E132" s="31" t="s">
        <v>63</v>
      </c>
      <c r="F132" s="32"/>
      <c r="G132" s="11">
        <f t="shared" ref="G132:H132" si="135">G136</f>
        <v>3000</v>
      </c>
      <c r="H132" s="11">
        <f t="shared" si="135"/>
        <v>0</v>
      </c>
      <c r="I132" s="11">
        <f t="shared" ref="I132:N132" si="136">I136</f>
        <v>0</v>
      </c>
      <c r="J132" s="11">
        <f t="shared" si="136"/>
        <v>0</v>
      </c>
      <c r="K132" s="11">
        <f t="shared" si="136"/>
        <v>0</v>
      </c>
      <c r="L132" s="11">
        <f t="shared" si="136"/>
        <v>0</v>
      </c>
      <c r="M132" s="11">
        <f t="shared" si="136"/>
        <v>3000</v>
      </c>
      <c r="N132" s="11">
        <f t="shared" si="136"/>
        <v>0</v>
      </c>
      <c r="O132" s="11">
        <f t="shared" ref="O132:T132" si="137">O136</f>
        <v>0</v>
      </c>
      <c r="P132" s="11">
        <f t="shared" si="137"/>
        <v>0</v>
      </c>
      <c r="Q132" s="11">
        <f t="shared" si="137"/>
        <v>0</v>
      </c>
      <c r="R132" s="11">
        <f t="shared" si="137"/>
        <v>0</v>
      </c>
      <c r="S132" s="11">
        <f t="shared" si="137"/>
        <v>3000</v>
      </c>
      <c r="T132" s="11">
        <f t="shared" si="137"/>
        <v>0</v>
      </c>
      <c r="U132" s="11">
        <f t="shared" ref="U132:Z132" si="138">U136</f>
        <v>0</v>
      </c>
      <c r="V132" s="11">
        <f t="shared" si="138"/>
        <v>0</v>
      </c>
      <c r="W132" s="11">
        <f t="shared" si="138"/>
        <v>0</v>
      </c>
      <c r="X132" s="11">
        <f t="shared" si="138"/>
        <v>0</v>
      </c>
      <c r="Y132" s="11">
        <f t="shared" si="138"/>
        <v>3000</v>
      </c>
      <c r="Z132" s="11">
        <f t="shared" si="138"/>
        <v>0</v>
      </c>
      <c r="AA132" s="11">
        <f t="shared" ref="AA132:AF132" si="139">AA136</f>
        <v>0</v>
      </c>
      <c r="AB132" s="11">
        <f t="shared" si="139"/>
        <v>0</v>
      </c>
      <c r="AC132" s="11">
        <f t="shared" si="139"/>
        <v>0</v>
      </c>
      <c r="AD132" s="11">
        <f t="shared" si="139"/>
        <v>0</v>
      </c>
      <c r="AE132" s="11">
        <f t="shared" si="139"/>
        <v>3000</v>
      </c>
      <c r="AF132" s="11">
        <f t="shared" si="139"/>
        <v>0</v>
      </c>
    </row>
    <row r="133" spans="1:32" hidden="1">
      <c r="A133" s="26" t="s">
        <v>152</v>
      </c>
      <c r="B133" s="31">
        <v>902</v>
      </c>
      <c r="C133" s="31" t="s">
        <v>22</v>
      </c>
      <c r="D133" s="31" t="s">
        <v>153</v>
      </c>
      <c r="E133" s="31" t="s">
        <v>390</v>
      </c>
      <c r="F133" s="32"/>
      <c r="G133" s="11">
        <f t="shared" ref="G133:H133" si="140">G136</f>
        <v>3000</v>
      </c>
      <c r="H133" s="11">
        <f t="shared" si="140"/>
        <v>0</v>
      </c>
      <c r="I133" s="11">
        <f t="shared" ref="I133:N133" si="141">I136</f>
        <v>0</v>
      </c>
      <c r="J133" s="11">
        <f t="shared" si="141"/>
        <v>0</v>
      </c>
      <c r="K133" s="11">
        <f t="shared" si="141"/>
        <v>0</v>
      </c>
      <c r="L133" s="11">
        <f t="shared" si="141"/>
        <v>0</v>
      </c>
      <c r="M133" s="11">
        <f t="shared" si="141"/>
        <v>3000</v>
      </c>
      <c r="N133" s="11">
        <f t="shared" si="141"/>
        <v>0</v>
      </c>
      <c r="O133" s="11">
        <f t="shared" ref="O133:T133" si="142">O136</f>
        <v>0</v>
      </c>
      <c r="P133" s="11">
        <f t="shared" si="142"/>
        <v>0</v>
      </c>
      <c r="Q133" s="11">
        <f t="shared" si="142"/>
        <v>0</v>
      </c>
      <c r="R133" s="11">
        <f t="shared" si="142"/>
        <v>0</v>
      </c>
      <c r="S133" s="11">
        <f t="shared" si="142"/>
        <v>3000</v>
      </c>
      <c r="T133" s="11">
        <f t="shared" si="142"/>
        <v>0</v>
      </c>
      <c r="U133" s="11">
        <f t="shared" ref="U133:Z133" si="143">U136</f>
        <v>0</v>
      </c>
      <c r="V133" s="11">
        <f t="shared" si="143"/>
        <v>0</v>
      </c>
      <c r="W133" s="11">
        <f t="shared" si="143"/>
        <v>0</v>
      </c>
      <c r="X133" s="11">
        <f t="shared" si="143"/>
        <v>0</v>
      </c>
      <c r="Y133" s="11">
        <f t="shared" si="143"/>
        <v>3000</v>
      </c>
      <c r="Z133" s="11">
        <f t="shared" si="143"/>
        <v>0</v>
      </c>
      <c r="AA133" s="11">
        <f t="shared" ref="AA133:AF133" si="144">AA136</f>
        <v>0</v>
      </c>
      <c r="AB133" s="11">
        <f t="shared" si="144"/>
        <v>0</v>
      </c>
      <c r="AC133" s="11">
        <f t="shared" si="144"/>
        <v>0</v>
      </c>
      <c r="AD133" s="11">
        <f t="shared" si="144"/>
        <v>0</v>
      </c>
      <c r="AE133" s="11">
        <f t="shared" si="144"/>
        <v>3000</v>
      </c>
      <c r="AF133" s="11">
        <f t="shared" si="144"/>
        <v>0</v>
      </c>
    </row>
    <row r="134" spans="1:32" ht="19.5" hidden="1" customHeight="1">
      <c r="A134" s="26" t="s">
        <v>559</v>
      </c>
      <c r="B134" s="31">
        <v>902</v>
      </c>
      <c r="C134" s="31" t="s">
        <v>22</v>
      </c>
      <c r="D134" s="31" t="s">
        <v>153</v>
      </c>
      <c r="E134" s="31" t="s">
        <v>391</v>
      </c>
      <c r="F134" s="32"/>
      <c r="G134" s="11">
        <f t="shared" ref="G134:H134" si="145">G136</f>
        <v>3000</v>
      </c>
      <c r="H134" s="11">
        <f t="shared" si="145"/>
        <v>0</v>
      </c>
      <c r="I134" s="11">
        <f t="shared" ref="I134:N134" si="146">I136</f>
        <v>0</v>
      </c>
      <c r="J134" s="11">
        <f t="shared" si="146"/>
        <v>0</v>
      </c>
      <c r="K134" s="11">
        <f t="shared" si="146"/>
        <v>0</v>
      </c>
      <c r="L134" s="11">
        <f t="shared" si="146"/>
        <v>0</v>
      </c>
      <c r="M134" s="11">
        <f t="shared" si="146"/>
        <v>3000</v>
      </c>
      <c r="N134" s="11">
        <f t="shared" si="146"/>
        <v>0</v>
      </c>
      <c r="O134" s="11">
        <f t="shared" ref="O134:T134" si="147">O136</f>
        <v>0</v>
      </c>
      <c r="P134" s="11">
        <f t="shared" si="147"/>
        <v>0</v>
      </c>
      <c r="Q134" s="11">
        <f t="shared" si="147"/>
        <v>0</v>
      </c>
      <c r="R134" s="11">
        <f t="shared" si="147"/>
        <v>0</v>
      </c>
      <c r="S134" s="11">
        <f t="shared" si="147"/>
        <v>3000</v>
      </c>
      <c r="T134" s="11">
        <f t="shared" si="147"/>
        <v>0</v>
      </c>
      <c r="U134" s="11">
        <f t="shared" ref="U134:Z134" si="148">U136</f>
        <v>0</v>
      </c>
      <c r="V134" s="11">
        <f t="shared" si="148"/>
        <v>0</v>
      </c>
      <c r="W134" s="11">
        <f t="shared" si="148"/>
        <v>0</v>
      </c>
      <c r="X134" s="11">
        <f t="shared" si="148"/>
        <v>0</v>
      </c>
      <c r="Y134" s="11">
        <f t="shared" si="148"/>
        <v>3000</v>
      </c>
      <c r="Z134" s="11">
        <f t="shared" si="148"/>
        <v>0</v>
      </c>
      <c r="AA134" s="11">
        <f t="shared" ref="AA134:AF134" si="149">AA136</f>
        <v>0</v>
      </c>
      <c r="AB134" s="11">
        <f t="shared" si="149"/>
        <v>0</v>
      </c>
      <c r="AC134" s="11">
        <f t="shared" si="149"/>
        <v>0</v>
      </c>
      <c r="AD134" s="11">
        <f t="shared" si="149"/>
        <v>0</v>
      </c>
      <c r="AE134" s="11">
        <f t="shared" si="149"/>
        <v>3000</v>
      </c>
      <c r="AF134" s="11">
        <f t="shared" si="149"/>
        <v>0</v>
      </c>
    </row>
    <row r="135" spans="1:32" hidden="1">
      <c r="A135" s="26" t="s">
        <v>66</v>
      </c>
      <c r="B135" s="31">
        <v>902</v>
      </c>
      <c r="C135" s="31" t="s">
        <v>22</v>
      </c>
      <c r="D135" s="31" t="s">
        <v>153</v>
      </c>
      <c r="E135" s="31" t="s">
        <v>391</v>
      </c>
      <c r="F135" s="32">
        <v>800</v>
      </c>
      <c r="G135" s="11">
        <f t="shared" ref="G135:AF135" si="150">G136</f>
        <v>3000</v>
      </c>
      <c r="H135" s="11">
        <f t="shared" si="150"/>
        <v>0</v>
      </c>
      <c r="I135" s="11">
        <f t="shared" si="150"/>
        <v>0</v>
      </c>
      <c r="J135" s="11">
        <f t="shared" si="150"/>
        <v>0</v>
      </c>
      <c r="K135" s="11">
        <f t="shared" si="150"/>
        <v>0</v>
      </c>
      <c r="L135" s="11">
        <f t="shared" si="150"/>
        <v>0</v>
      </c>
      <c r="M135" s="11">
        <f t="shared" si="150"/>
        <v>3000</v>
      </c>
      <c r="N135" s="11">
        <f t="shared" si="150"/>
        <v>0</v>
      </c>
      <c r="O135" s="11">
        <f t="shared" si="150"/>
        <v>0</v>
      </c>
      <c r="P135" s="11">
        <f t="shared" si="150"/>
        <v>0</v>
      </c>
      <c r="Q135" s="11">
        <f t="shared" si="150"/>
        <v>0</v>
      </c>
      <c r="R135" s="11">
        <f t="shared" si="150"/>
        <v>0</v>
      </c>
      <c r="S135" s="11">
        <f t="shared" si="150"/>
        <v>3000</v>
      </c>
      <c r="T135" s="11">
        <f t="shared" si="150"/>
        <v>0</v>
      </c>
      <c r="U135" s="11">
        <f t="shared" si="150"/>
        <v>0</v>
      </c>
      <c r="V135" s="11">
        <f t="shared" si="150"/>
        <v>0</v>
      </c>
      <c r="W135" s="11">
        <f t="shared" si="150"/>
        <v>0</v>
      </c>
      <c r="X135" s="11">
        <f t="shared" si="150"/>
        <v>0</v>
      </c>
      <c r="Y135" s="11">
        <f t="shared" si="150"/>
        <v>3000</v>
      </c>
      <c r="Z135" s="11">
        <f t="shared" si="150"/>
        <v>0</v>
      </c>
      <c r="AA135" s="11">
        <f t="shared" si="150"/>
        <v>0</v>
      </c>
      <c r="AB135" s="11">
        <f t="shared" si="150"/>
        <v>0</v>
      </c>
      <c r="AC135" s="11">
        <f t="shared" si="150"/>
        <v>0</v>
      </c>
      <c r="AD135" s="11">
        <f t="shared" si="150"/>
        <v>0</v>
      </c>
      <c r="AE135" s="11">
        <f t="shared" si="150"/>
        <v>3000</v>
      </c>
      <c r="AF135" s="11">
        <f t="shared" si="150"/>
        <v>0</v>
      </c>
    </row>
    <row r="136" spans="1:32" hidden="1">
      <c r="A136" s="26" t="s">
        <v>154</v>
      </c>
      <c r="B136" s="31">
        <v>902</v>
      </c>
      <c r="C136" s="31" t="s">
        <v>22</v>
      </c>
      <c r="D136" s="31" t="s">
        <v>153</v>
      </c>
      <c r="E136" s="31" t="s">
        <v>391</v>
      </c>
      <c r="F136" s="32">
        <v>870</v>
      </c>
      <c r="G136" s="9">
        <v>3000</v>
      </c>
      <c r="H136" s="10"/>
      <c r="I136" s="9"/>
      <c r="J136" s="10"/>
      <c r="K136" s="9"/>
      <c r="L136" s="10"/>
      <c r="M136" s="9">
        <f>G136+I136+J136+K136+L136</f>
        <v>3000</v>
      </c>
      <c r="N136" s="10">
        <f>H136+L136</f>
        <v>0</v>
      </c>
      <c r="O136" s="9"/>
      <c r="P136" s="10"/>
      <c r="Q136" s="9"/>
      <c r="R136" s="10"/>
      <c r="S136" s="9">
        <f>M136+O136+P136+Q136+R136</f>
        <v>3000</v>
      </c>
      <c r="T136" s="10">
        <f>N136+R136</f>
        <v>0</v>
      </c>
      <c r="U136" s="9"/>
      <c r="V136" s="10"/>
      <c r="W136" s="9"/>
      <c r="X136" s="10"/>
      <c r="Y136" s="9">
        <f>S136+U136+V136+W136+X136</f>
        <v>3000</v>
      </c>
      <c r="Z136" s="10">
        <f>T136+X136</f>
        <v>0</v>
      </c>
      <c r="AA136" s="9"/>
      <c r="AB136" s="10"/>
      <c r="AC136" s="9"/>
      <c r="AD136" s="10"/>
      <c r="AE136" s="9">
        <f>Y136+AA136+AB136+AC136+AD136</f>
        <v>3000</v>
      </c>
      <c r="AF136" s="10">
        <f>Z136+AD136</f>
        <v>0</v>
      </c>
    </row>
    <row r="137" spans="1:32" hidden="1">
      <c r="A137" s="26"/>
      <c r="B137" s="31"/>
      <c r="C137" s="31"/>
      <c r="D137" s="31"/>
      <c r="E137" s="31"/>
      <c r="F137" s="32"/>
      <c r="G137" s="9"/>
      <c r="H137" s="10"/>
      <c r="I137" s="9"/>
      <c r="J137" s="10"/>
      <c r="K137" s="9"/>
      <c r="L137" s="10"/>
      <c r="M137" s="9"/>
      <c r="N137" s="10"/>
      <c r="O137" s="9"/>
      <c r="P137" s="10"/>
      <c r="Q137" s="9"/>
      <c r="R137" s="10"/>
      <c r="S137" s="9"/>
      <c r="T137" s="10"/>
      <c r="U137" s="9"/>
      <c r="V137" s="10"/>
      <c r="W137" s="9"/>
      <c r="X137" s="10"/>
      <c r="Y137" s="9"/>
      <c r="Z137" s="10"/>
      <c r="AA137" s="9"/>
      <c r="AB137" s="10"/>
      <c r="AC137" s="9"/>
      <c r="AD137" s="10"/>
      <c r="AE137" s="9"/>
      <c r="AF137" s="10"/>
    </row>
    <row r="138" spans="1:32" ht="17.399999999999999" hidden="1">
      <c r="A138" s="24" t="s">
        <v>59</v>
      </c>
      <c r="B138" s="36">
        <v>902</v>
      </c>
      <c r="C138" s="36" t="s">
        <v>22</v>
      </c>
      <c r="D138" s="36" t="s">
        <v>60</v>
      </c>
      <c r="E138" s="36"/>
      <c r="F138" s="37"/>
      <c r="G138" s="13">
        <f t="shared" ref="G138:H140" si="151">G139</f>
        <v>43088</v>
      </c>
      <c r="H138" s="13">
        <f t="shared" si="151"/>
        <v>0</v>
      </c>
      <c r="I138" s="13">
        <f t="shared" ref="I138:I140" si="152">I139</f>
        <v>0</v>
      </c>
      <c r="J138" s="13">
        <f t="shared" ref="J138:J140" si="153">J139</f>
        <v>0</v>
      </c>
      <c r="K138" s="13">
        <f t="shared" ref="K138:K140" si="154">K139</f>
        <v>0</v>
      </c>
      <c r="L138" s="13">
        <f t="shared" ref="L138:L140" si="155">L139</f>
        <v>0</v>
      </c>
      <c r="M138" s="13">
        <f t="shared" ref="M138:M140" si="156">M139</f>
        <v>43088</v>
      </c>
      <c r="N138" s="13">
        <f t="shared" ref="N138:AC140" si="157">N139</f>
        <v>0</v>
      </c>
      <c r="O138" s="13">
        <f t="shared" si="157"/>
        <v>0</v>
      </c>
      <c r="P138" s="13">
        <f t="shared" si="157"/>
        <v>0</v>
      </c>
      <c r="Q138" s="13">
        <f t="shared" si="157"/>
        <v>0</v>
      </c>
      <c r="R138" s="13">
        <f t="shared" si="157"/>
        <v>0</v>
      </c>
      <c r="S138" s="13">
        <f t="shared" si="157"/>
        <v>43088</v>
      </c>
      <c r="T138" s="13">
        <f t="shared" si="157"/>
        <v>0</v>
      </c>
      <c r="U138" s="13">
        <f t="shared" si="157"/>
        <v>0</v>
      </c>
      <c r="V138" s="13">
        <f t="shared" si="157"/>
        <v>0</v>
      </c>
      <c r="W138" s="13">
        <f t="shared" si="157"/>
        <v>0</v>
      </c>
      <c r="X138" s="13">
        <f t="shared" si="157"/>
        <v>0</v>
      </c>
      <c r="Y138" s="13">
        <f t="shared" si="157"/>
        <v>43088</v>
      </c>
      <c r="Z138" s="13">
        <f t="shared" si="157"/>
        <v>0</v>
      </c>
      <c r="AA138" s="13">
        <f t="shared" si="157"/>
        <v>0</v>
      </c>
      <c r="AB138" s="13">
        <f t="shared" si="157"/>
        <v>0</v>
      </c>
      <c r="AC138" s="13">
        <f t="shared" si="157"/>
        <v>0</v>
      </c>
      <c r="AD138" s="13">
        <f t="shared" ref="AA138:AF140" si="158">AD139</f>
        <v>0</v>
      </c>
      <c r="AE138" s="13">
        <f t="shared" si="158"/>
        <v>43088</v>
      </c>
      <c r="AF138" s="13">
        <f t="shared" si="158"/>
        <v>0</v>
      </c>
    </row>
    <row r="139" spans="1:32" hidden="1">
      <c r="A139" s="26" t="s">
        <v>62</v>
      </c>
      <c r="B139" s="31">
        <v>902</v>
      </c>
      <c r="C139" s="31" t="s">
        <v>22</v>
      </c>
      <c r="D139" s="31" t="s">
        <v>60</v>
      </c>
      <c r="E139" s="31" t="s">
        <v>63</v>
      </c>
      <c r="F139" s="38"/>
      <c r="G139" s="9">
        <f t="shared" si="151"/>
        <v>43088</v>
      </c>
      <c r="H139" s="9">
        <f t="shared" si="151"/>
        <v>0</v>
      </c>
      <c r="I139" s="9">
        <f t="shared" si="152"/>
        <v>0</v>
      </c>
      <c r="J139" s="9">
        <f t="shared" si="153"/>
        <v>0</v>
      </c>
      <c r="K139" s="9">
        <f t="shared" si="154"/>
        <v>0</v>
      </c>
      <c r="L139" s="9">
        <f t="shared" si="155"/>
        <v>0</v>
      </c>
      <c r="M139" s="9">
        <f t="shared" si="156"/>
        <v>43088</v>
      </c>
      <c r="N139" s="9">
        <f t="shared" si="157"/>
        <v>0</v>
      </c>
      <c r="O139" s="9">
        <f t="shared" si="157"/>
        <v>0</v>
      </c>
      <c r="P139" s="9">
        <f t="shared" si="157"/>
        <v>0</v>
      </c>
      <c r="Q139" s="9">
        <f t="shared" si="157"/>
        <v>0</v>
      </c>
      <c r="R139" s="9">
        <f t="shared" si="157"/>
        <v>0</v>
      </c>
      <c r="S139" s="9">
        <f t="shared" si="157"/>
        <v>43088</v>
      </c>
      <c r="T139" s="9">
        <f t="shared" si="157"/>
        <v>0</v>
      </c>
      <c r="U139" s="9">
        <f t="shared" si="157"/>
        <v>0</v>
      </c>
      <c r="V139" s="9">
        <f t="shared" si="157"/>
        <v>0</v>
      </c>
      <c r="W139" s="9">
        <f t="shared" si="157"/>
        <v>0</v>
      </c>
      <c r="X139" s="9">
        <f t="shared" si="157"/>
        <v>0</v>
      </c>
      <c r="Y139" s="9">
        <f t="shared" si="157"/>
        <v>43088</v>
      </c>
      <c r="Z139" s="9">
        <f t="shared" si="157"/>
        <v>0</v>
      </c>
      <c r="AA139" s="9">
        <f t="shared" si="158"/>
        <v>0</v>
      </c>
      <c r="AB139" s="9">
        <f t="shared" si="158"/>
        <v>0</v>
      </c>
      <c r="AC139" s="9">
        <f t="shared" si="158"/>
        <v>0</v>
      </c>
      <c r="AD139" s="9">
        <f t="shared" si="158"/>
        <v>0</v>
      </c>
      <c r="AE139" s="9">
        <f t="shared" si="158"/>
        <v>43088</v>
      </c>
      <c r="AF139" s="9">
        <f t="shared" si="158"/>
        <v>0</v>
      </c>
    </row>
    <row r="140" spans="1:32" hidden="1">
      <c r="A140" s="26" t="s">
        <v>15</v>
      </c>
      <c r="B140" s="31">
        <v>902</v>
      </c>
      <c r="C140" s="31" t="s">
        <v>22</v>
      </c>
      <c r="D140" s="31" t="s">
        <v>60</v>
      </c>
      <c r="E140" s="31" t="s">
        <v>64</v>
      </c>
      <c r="F140" s="32"/>
      <c r="G140" s="11">
        <f t="shared" si="151"/>
        <v>43088</v>
      </c>
      <c r="H140" s="11">
        <f t="shared" si="151"/>
        <v>0</v>
      </c>
      <c r="I140" s="11">
        <f t="shared" si="152"/>
        <v>0</v>
      </c>
      <c r="J140" s="11">
        <f t="shared" si="153"/>
        <v>0</v>
      </c>
      <c r="K140" s="11">
        <f t="shared" si="154"/>
        <v>0</v>
      </c>
      <c r="L140" s="11">
        <f t="shared" si="155"/>
        <v>0</v>
      </c>
      <c r="M140" s="11">
        <f t="shared" si="156"/>
        <v>43088</v>
      </c>
      <c r="N140" s="11">
        <f t="shared" si="157"/>
        <v>0</v>
      </c>
      <c r="O140" s="11">
        <f t="shared" si="157"/>
        <v>0</v>
      </c>
      <c r="P140" s="11">
        <f t="shared" si="157"/>
        <v>0</v>
      </c>
      <c r="Q140" s="11">
        <f t="shared" si="157"/>
        <v>0</v>
      </c>
      <c r="R140" s="11">
        <f t="shared" si="157"/>
        <v>0</v>
      </c>
      <c r="S140" s="11">
        <f t="shared" si="157"/>
        <v>43088</v>
      </c>
      <c r="T140" s="11">
        <f t="shared" si="157"/>
        <v>0</v>
      </c>
      <c r="U140" s="11">
        <f t="shared" si="157"/>
        <v>0</v>
      </c>
      <c r="V140" s="11">
        <f t="shared" si="157"/>
        <v>0</v>
      </c>
      <c r="W140" s="11">
        <f t="shared" si="157"/>
        <v>0</v>
      </c>
      <c r="X140" s="11">
        <f t="shared" si="157"/>
        <v>0</v>
      </c>
      <c r="Y140" s="11">
        <f t="shared" si="157"/>
        <v>43088</v>
      </c>
      <c r="Z140" s="11">
        <f t="shared" si="157"/>
        <v>0</v>
      </c>
      <c r="AA140" s="11">
        <f t="shared" si="158"/>
        <v>0</v>
      </c>
      <c r="AB140" s="11">
        <f t="shared" si="158"/>
        <v>0</v>
      </c>
      <c r="AC140" s="11">
        <f t="shared" si="158"/>
        <v>0</v>
      </c>
      <c r="AD140" s="11">
        <f t="shared" si="158"/>
        <v>0</v>
      </c>
      <c r="AE140" s="11">
        <f t="shared" si="158"/>
        <v>43088</v>
      </c>
      <c r="AF140" s="11">
        <f t="shared" si="158"/>
        <v>0</v>
      </c>
    </row>
    <row r="141" spans="1:32" hidden="1">
      <c r="A141" s="26" t="s">
        <v>61</v>
      </c>
      <c r="B141" s="31">
        <v>902</v>
      </c>
      <c r="C141" s="31" t="s">
        <v>22</v>
      </c>
      <c r="D141" s="31" t="s">
        <v>60</v>
      </c>
      <c r="E141" s="31" t="s">
        <v>65</v>
      </c>
      <c r="F141" s="32"/>
      <c r="G141" s="11">
        <f>G144+G142</f>
        <v>43088</v>
      </c>
      <c r="H141" s="11">
        <f t="shared" ref="H141:I141" si="159">H144+H142</f>
        <v>0</v>
      </c>
      <c r="I141" s="11">
        <f t="shared" si="159"/>
        <v>0</v>
      </c>
      <c r="J141" s="11">
        <f t="shared" ref="J141:O141" si="160">J144+J142</f>
        <v>0</v>
      </c>
      <c r="K141" s="11">
        <f t="shared" si="160"/>
        <v>0</v>
      </c>
      <c r="L141" s="11">
        <f t="shared" si="160"/>
        <v>0</v>
      </c>
      <c r="M141" s="11">
        <f t="shared" si="160"/>
        <v>43088</v>
      </c>
      <c r="N141" s="11">
        <f t="shared" si="160"/>
        <v>0</v>
      </c>
      <c r="O141" s="11">
        <f t="shared" si="160"/>
        <v>0</v>
      </c>
      <c r="P141" s="11">
        <f t="shared" ref="P141:U141" si="161">P144+P142</f>
        <v>0</v>
      </c>
      <c r="Q141" s="11">
        <f t="shared" si="161"/>
        <v>0</v>
      </c>
      <c r="R141" s="11">
        <f t="shared" si="161"/>
        <v>0</v>
      </c>
      <c r="S141" s="11">
        <f t="shared" si="161"/>
        <v>43088</v>
      </c>
      <c r="T141" s="11">
        <f t="shared" si="161"/>
        <v>0</v>
      </c>
      <c r="U141" s="11">
        <f t="shared" si="161"/>
        <v>0</v>
      </c>
      <c r="V141" s="11">
        <f t="shared" ref="V141:AA141" si="162">V144+V142</f>
        <v>0</v>
      </c>
      <c r="W141" s="11">
        <f t="shared" si="162"/>
        <v>0</v>
      </c>
      <c r="X141" s="11">
        <f t="shared" si="162"/>
        <v>0</v>
      </c>
      <c r="Y141" s="11">
        <f t="shared" si="162"/>
        <v>43088</v>
      </c>
      <c r="Z141" s="11">
        <f t="shared" si="162"/>
        <v>0</v>
      </c>
      <c r="AA141" s="11">
        <f t="shared" si="162"/>
        <v>0</v>
      </c>
      <c r="AB141" s="11">
        <f t="shared" ref="AB141:AF141" si="163">AB144+AB142</f>
        <v>0</v>
      </c>
      <c r="AC141" s="11">
        <f t="shared" si="163"/>
        <v>0</v>
      </c>
      <c r="AD141" s="11">
        <f t="shared" si="163"/>
        <v>0</v>
      </c>
      <c r="AE141" s="11">
        <f t="shared" si="163"/>
        <v>43088</v>
      </c>
      <c r="AF141" s="11">
        <f t="shared" si="163"/>
        <v>0</v>
      </c>
    </row>
    <row r="142" spans="1:32" ht="33.6" hidden="1">
      <c r="A142" s="26" t="s">
        <v>243</v>
      </c>
      <c r="B142" s="31">
        <v>902</v>
      </c>
      <c r="C142" s="31" t="s">
        <v>22</v>
      </c>
      <c r="D142" s="31" t="s">
        <v>60</v>
      </c>
      <c r="E142" s="31" t="s">
        <v>65</v>
      </c>
      <c r="F142" s="32">
        <v>200</v>
      </c>
      <c r="G142" s="11">
        <f t="shared" ref="G142:AF142" si="164">G143</f>
        <v>5682</v>
      </c>
      <c r="H142" s="11">
        <f t="shared" si="164"/>
        <v>0</v>
      </c>
      <c r="I142" s="11">
        <f t="shared" si="164"/>
        <v>0</v>
      </c>
      <c r="J142" s="11">
        <f t="shared" si="164"/>
        <v>0</v>
      </c>
      <c r="K142" s="11">
        <f t="shared" si="164"/>
        <v>0</v>
      </c>
      <c r="L142" s="11">
        <f t="shared" si="164"/>
        <v>0</v>
      </c>
      <c r="M142" s="11">
        <f t="shared" si="164"/>
        <v>5682</v>
      </c>
      <c r="N142" s="11">
        <f t="shared" si="164"/>
        <v>0</v>
      </c>
      <c r="O142" s="11">
        <f t="shared" si="164"/>
        <v>0</v>
      </c>
      <c r="P142" s="11">
        <f t="shared" si="164"/>
        <v>0</v>
      </c>
      <c r="Q142" s="11">
        <f t="shared" si="164"/>
        <v>0</v>
      </c>
      <c r="R142" s="11">
        <f t="shared" si="164"/>
        <v>0</v>
      </c>
      <c r="S142" s="11">
        <f t="shared" si="164"/>
        <v>5682</v>
      </c>
      <c r="T142" s="11">
        <f t="shared" si="164"/>
        <v>0</v>
      </c>
      <c r="U142" s="11">
        <f t="shared" si="164"/>
        <v>0</v>
      </c>
      <c r="V142" s="11">
        <f t="shared" si="164"/>
        <v>0</v>
      </c>
      <c r="W142" s="11">
        <f t="shared" si="164"/>
        <v>0</v>
      </c>
      <c r="X142" s="11">
        <f t="shared" si="164"/>
        <v>0</v>
      </c>
      <c r="Y142" s="11">
        <f t="shared" si="164"/>
        <v>5682</v>
      </c>
      <c r="Z142" s="11">
        <f t="shared" si="164"/>
        <v>0</v>
      </c>
      <c r="AA142" s="11">
        <f t="shared" si="164"/>
        <v>0</v>
      </c>
      <c r="AB142" s="11">
        <f t="shared" si="164"/>
        <v>0</v>
      </c>
      <c r="AC142" s="11">
        <f t="shared" si="164"/>
        <v>0</v>
      </c>
      <c r="AD142" s="11">
        <f t="shared" si="164"/>
        <v>0</v>
      </c>
      <c r="AE142" s="11">
        <f t="shared" si="164"/>
        <v>5682</v>
      </c>
      <c r="AF142" s="11">
        <f t="shared" si="164"/>
        <v>0</v>
      </c>
    </row>
    <row r="143" spans="1:32" ht="33.6" hidden="1">
      <c r="A143" s="26" t="s">
        <v>37</v>
      </c>
      <c r="B143" s="31">
        <v>902</v>
      </c>
      <c r="C143" s="31" t="s">
        <v>22</v>
      </c>
      <c r="D143" s="31" t="s">
        <v>60</v>
      </c>
      <c r="E143" s="31" t="s">
        <v>65</v>
      </c>
      <c r="F143" s="32">
        <v>240</v>
      </c>
      <c r="G143" s="9">
        <v>5682</v>
      </c>
      <c r="H143" s="10"/>
      <c r="I143" s="9"/>
      <c r="J143" s="10"/>
      <c r="K143" s="9"/>
      <c r="L143" s="10"/>
      <c r="M143" s="9">
        <f>G143+I143+J143+K143+L143</f>
        <v>5682</v>
      </c>
      <c r="N143" s="10">
        <f>H143+L143</f>
        <v>0</v>
      </c>
      <c r="O143" s="9"/>
      <c r="P143" s="10"/>
      <c r="Q143" s="9"/>
      <c r="R143" s="10"/>
      <c r="S143" s="9">
        <f>M143+O143+P143+Q143+R143</f>
        <v>5682</v>
      </c>
      <c r="T143" s="10">
        <f>N143+R143</f>
        <v>0</v>
      </c>
      <c r="U143" s="9"/>
      <c r="V143" s="10"/>
      <c r="W143" s="9"/>
      <c r="X143" s="10"/>
      <c r="Y143" s="9">
        <f>S143+U143+V143+W143+X143</f>
        <v>5682</v>
      </c>
      <c r="Z143" s="10">
        <f>T143+X143</f>
        <v>0</v>
      </c>
      <c r="AA143" s="9"/>
      <c r="AB143" s="10"/>
      <c r="AC143" s="9"/>
      <c r="AD143" s="10"/>
      <c r="AE143" s="9">
        <f>Y143+AA143+AB143+AC143+AD143</f>
        <v>5682</v>
      </c>
      <c r="AF143" s="10">
        <f>Z143+AD143</f>
        <v>0</v>
      </c>
    </row>
    <row r="144" spans="1:32" hidden="1">
      <c r="A144" s="26" t="s">
        <v>66</v>
      </c>
      <c r="B144" s="31">
        <v>902</v>
      </c>
      <c r="C144" s="31" t="s">
        <v>22</v>
      </c>
      <c r="D144" s="31" t="s">
        <v>60</v>
      </c>
      <c r="E144" s="31" t="s">
        <v>65</v>
      </c>
      <c r="F144" s="32">
        <v>800</v>
      </c>
      <c r="G144" s="11">
        <f t="shared" ref="G144:H144" si="165">G145+G146</f>
        <v>37406</v>
      </c>
      <c r="H144" s="11">
        <f t="shared" si="165"/>
        <v>0</v>
      </c>
      <c r="I144" s="11">
        <f t="shared" ref="I144:N144" si="166">I145+I146</f>
        <v>0</v>
      </c>
      <c r="J144" s="11">
        <f t="shared" si="166"/>
        <v>0</v>
      </c>
      <c r="K144" s="11">
        <f t="shared" si="166"/>
        <v>0</v>
      </c>
      <c r="L144" s="11">
        <f t="shared" si="166"/>
        <v>0</v>
      </c>
      <c r="M144" s="11">
        <f t="shared" si="166"/>
        <v>37406</v>
      </c>
      <c r="N144" s="11">
        <f t="shared" si="166"/>
        <v>0</v>
      </c>
      <c r="O144" s="11">
        <f t="shared" ref="O144:T144" si="167">O145+O146</f>
        <v>0</v>
      </c>
      <c r="P144" s="11">
        <f t="shared" si="167"/>
        <v>0</v>
      </c>
      <c r="Q144" s="11">
        <f t="shared" si="167"/>
        <v>0</v>
      </c>
      <c r="R144" s="11">
        <f t="shared" si="167"/>
        <v>0</v>
      </c>
      <c r="S144" s="11">
        <f t="shared" si="167"/>
        <v>37406</v>
      </c>
      <c r="T144" s="11">
        <f t="shared" si="167"/>
        <v>0</v>
      </c>
      <c r="U144" s="11">
        <f t="shared" ref="U144:Z144" si="168">U145+U146</f>
        <v>0</v>
      </c>
      <c r="V144" s="11">
        <f t="shared" si="168"/>
        <v>0</v>
      </c>
      <c r="W144" s="11">
        <f t="shared" si="168"/>
        <v>0</v>
      </c>
      <c r="X144" s="11">
        <f t="shared" si="168"/>
        <v>0</v>
      </c>
      <c r="Y144" s="11">
        <f t="shared" si="168"/>
        <v>37406</v>
      </c>
      <c r="Z144" s="11">
        <f t="shared" si="168"/>
        <v>0</v>
      </c>
      <c r="AA144" s="11">
        <f t="shared" ref="AA144:AF144" si="169">AA145+AA146</f>
        <v>0</v>
      </c>
      <c r="AB144" s="11">
        <f t="shared" si="169"/>
        <v>0</v>
      </c>
      <c r="AC144" s="11">
        <f t="shared" si="169"/>
        <v>0</v>
      </c>
      <c r="AD144" s="11">
        <f t="shared" si="169"/>
        <v>0</v>
      </c>
      <c r="AE144" s="11">
        <f t="shared" si="169"/>
        <v>37406</v>
      </c>
      <c r="AF144" s="11">
        <f t="shared" si="169"/>
        <v>0</v>
      </c>
    </row>
    <row r="145" spans="1:32" hidden="1">
      <c r="A145" s="26" t="s">
        <v>155</v>
      </c>
      <c r="B145" s="31">
        <v>902</v>
      </c>
      <c r="C145" s="31" t="s">
        <v>22</v>
      </c>
      <c r="D145" s="31" t="s">
        <v>60</v>
      </c>
      <c r="E145" s="31" t="s">
        <v>65</v>
      </c>
      <c r="F145" s="32">
        <v>830</v>
      </c>
      <c r="G145" s="9">
        <f>41453-13847</f>
        <v>27606</v>
      </c>
      <c r="H145" s="10"/>
      <c r="I145" s="9"/>
      <c r="J145" s="10"/>
      <c r="K145" s="9"/>
      <c r="L145" s="10"/>
      <c r="M145" s="9">
        <f t="shared" ref="M145:M146" si="170">G145+I145+J145+K145+L145</f>
        <v>27606</v>
      </c>
      <c r="N145" s="10">
        <f t="shared" ref="N145:N146" si="171">H145+L145</f>
        <v>0</v>
      </c>
      <c r="O145" s="9"/>
      <c r="P145" s="11">
        <f>63134-63134</f>
        <v>0</v>
      </c>
      <c r="Q145" s="9"/>
      <c r="R145" s="10"/>
      <c r="S145" s="9">
        <f t="shared" ref="S145:S146" si="172">M145+O145+P145+Q145+R145</f>
        <v>27606</v>
      </c>
      <c r="T145" s="10">
        <f t="shared" ref="T145:T146" si="173">N145+R145</f>
        <v>0</v>
      </c>
      <c r="U145" s="9"/>
      <c r="V145" s="11"/>
      <c r="W145" s="9"/>
      <c r="X145" s="10"/>
      <c r="Y145" s="9">
        <f t="shared" ref="Y145:Y146" si="174">S145+U145+V145+W145+X145</f>
        <v>27606</v>
      </c>
      <c r="Z145" s="10">
        <f t="shared" ref="Z145:Z146" si="175">T145+X145</f>
        <v>0</v>
      </c>
      <c r="AA145" s="9"/>
      <c r="AB145" s="11"/>
      <c r="AC145" s="9"/>
      <c r="AD145" s="10"/>
      <c r="AE145" s="9">
        <f t="shared" ref="AE145:AE146" si="176">Y145+AA145+AB145+AC145+AD145</f>
        <v>27606</v>
      </c>
      <c r="AF145" s="10">
        <f t="shared" ref="AF145:AF146" si="177">Z145+AD145</f>
        <v>0</v>
      </c>
    </row>
    <row r="146" spans="1:32" ht="50.25" hidden="1" customHeight="1">
      <c r="A146" s="26" t="s">
        <v>156</v>
      </c>
      <c r="B146" s="31">
        <v>902</v>
      </c>
      <c r="C146" s="31" t="s">
        <v>22</v>
      </c>
      <c r="D146" s="31" t="s">
        <v>60</v>
      </c>
      <c r="E146" s="31" t="s">
        <v>65</v>
      </c>
      <c r="F146" s="32">
        <v>840</v>
      </c>
      <c r="G146" s="9">
        <v>9800</v>
      </c>
      <c r="H146" s="10"/>
      <c r="I146" s="9"/>
      <c r="J146" s="10"/>
      <c r="K146" s="9"/>
      <c r="L146" s="10"/>
      <c r="M146" s="9">
        <f t="shared" si="170"/>
        <v>9800</v>
      </c>
      <c r="N146" s="10">
        <f t="shared" si="171"/>
        <v>0</v>
      </c>
      <c r="O146" s="9"/>
      <c r="P146" s="10"/>
      <c r="Q146" s="9"/>
      <c r="R146" s="10"/>
      <c r="S146" s="9">
        <f t="shared" si="172"/>
        <v>9800</v>
      </c>
      <c r="T146" s="10">
        <f t="shared" si="173"/>
        <v>0</v>
      </c>
      <c r="U146" s="9"/>
      <c r="V146" s="10"/>
      <c r="W146" s="9"/>
      <c r="X146" s="10"/>
      <c r="Y146" s="9">
        <f t="shared" si="174"/>
        <v>9800</v>
      </c>
      <c r="Z146" s="10">
        <f t="shared" si="175"/>
        <v>0</v>
      </c>
      <c r="AA146" s="9"/>
      <c r="AB146" s="10"/>
      <c r="AC146" s="9"/>
      <c r="AD146" s="10"/>
      <c r="AE146" s="9">
        <f t="shared" si="176"/>
        <v>9800</v>
      </c>
      <c r="AF146" s="10">
        <f t="shared" si="177"/>
        <v>0</v>
      </c>
    </row>
    <row r="147" spans="1:32" ht="17.25" hidden="1" customHeight="1">
      <c r="A147" s="26"/>
      <c r="B147" s="31"/>
      <c r="C147" s="31"/>
      <c r="D147" s="31"/>
      <c r="E147" s="31"/>
      <c r="F147" s="32"/>
      <c r="G147" s="9"/>
      <c r="H147" s="10"/>
      <c r="I147" s="9"/>
      <c r="J147" s="10"/>
      <c r="K147" s="9"/>
      <c r="L147" s="10"/>
      <c r="M147" s="9"/>
      <c r="N147" s="10"/>
      <c r="O147" s="9"/>
      <c r="P147" s="10"/>
      <c r="Q147" s="9"/>
      <c r="R147" s="10"/>
      <c r="S147" s="9"/>
      <c r="T147" s="10"/>
      <c r="U147" s="9"/>
      <c r="V147" s="10"/>
      <c r="W147" s="9"/>
      <c r="X147" s="10"/>
      <c r="Y147" s="9"/>
      <c r="Z147" s="10"/>
      <c r="AA147" s="9"/>
      <c r="AB147" s="10"/>
      <c r="AC147" s="9"/>
      <c r="AD147" s="10"/>
      <c r="AE147" s="9"/>
      <c r="AF147" s="10"/>
    </row>
    <row r="148" spans="1:32" ht="42" hidden="1" customHeight="1">
      <c r="A148" s="24" t="s">
        <v>157</v>
      </c>
      <c r="B148" s="36">
        <v>902</v>
      </c>
      <c r="C148" s="36" t="s">
        <v>60</v>
      </c>
      <c r="D148" s="36" t="s">
        <v>22</v>
      </c>
      <c r="E148" s="36"/>
      <c r="F148" s="37"/>
      <c r="G148" s="13">
        <f t="shared" ref="G148:AF148" si="178">G149</f>
        <v>556902</v>
      </c>
      <c r="H148" s="13">
        <f t="shared" si="178"/>
        <v>65992</v>
      </c>
      <c r="I148" s="13">
        <f t="shared" si="178"/>
        <v>0</v>
      </c>
      <c r="J148" s="13">
        <f t="shared" si="178"/>
        <v>0</v>
      </c>
      <c r="K148" s="13">
        <f t="shared" si="178"/>
        <v>0</v>
      </c>
      <c r="L148" s="13">
        <f t="shared" si="178"/>
        <v>0</v>
      </c>
      <c r="M148" s="13">
        <f t="shared" si="178"/>
        <v>556902</v>
      </c>
      <c r="N148" s="13">
        <f t="shared" si="178"/>
        <v>65992</v>
      </c>
      <c r="O148" s="13">
        <f t="shared" si="178"/>
        <v>0</v>
      </c>
      <c r="P148" s="13">
        <f t="shared" si="178"/>
        <v>0</v>
      </c>
      <c r="Q148" s="13">
        <f t="shared" si="178"/>
        <v>0</v>
      </c>
      <c r="R148" s="13">
        <f t="shared" si="178"/>
        <v>0</v>
      </c>
      <c r="S148" s="13">
        <f t="shared" si="178"/>
        <v>556902</v>
      </c>
      <c r="T148" s="13">
        <f t="shared" si="178"/>
        <v>65992</v>
      </c>
      <c r="U148" s="13">
        <f t="shared" si="178"/>
        <v>0</v>
      </c>
      <c r="V148" s="13">
        <f t="shared" si="178"/>
        <v>0</v>
      </c>
      <c r="W148" s="13">
        <f t="shared" si="178"/>
        <v>0</v>
      </c>
      <c r="X148" s="13">
        <f t="shared" si="178"/>
        <v>0</v>
      </c>
      <c r="Y148" s="13">
        <f t="shared" si="178"/>
        <v>556902</v>
      </c>
      <c r="Z148" s="13">
        <f t="shared" si="178"/>
        <v>65992</v>
      </c>
      <c r="AA148" s="13">
        <f t="shared" si="178"/>
        <v>0</v>
      </c>
      <c r="AB148" s="13">
        <f t="shared" si="178"/>
        <v>0</v>
      </c>
      <c r="AC148" s="13">
        <f t="shared" si="178"/>
        <v>0</v>
      </c>
      <c r="AD148" s="13">
        <f t="shared" si="178"/>
        <v>0</v>
      </c>
      <c r="AE148" s="13">
        <f t="shared" si="178"/>
        <v>556902</v>
      </c>
      <c r="AF148" s="13">
        <f t="shared" si="178"/>
        <v>65992</v>
      </c>
    </row>
    <row r="149" spans="1:32" hidden="1">
      <c r="A149" s="26" t="s">
        <v>62</v>
      </c>
      <c r="B149" s="31">
        <v>902</v>
      </c>
      <c r="C149" s="31" t="s">
        <v>60</v>
      </c>
      <c r="D149" s="31" t="s">
        <v>22</v>
      </c>
      <c r="E149" s="31" t="s">
        <v>63</v>
      </c>
      <c r="F149" s="38"/>
      <c r="G149" s="11">
        <f>G150+G153</f>
        <v>556902</v>
      </c>
      <c r="H149" s="11">
        <f>H150+H153</f>
        <v>65992</v>
      </c>
      <c r="I149" s="11">
        <f t="shared" ref="I149:N149" si="179">I150+I153</f>
        <v>0</v>
      </c>
      <c r="J149" s="11">
        <f t="shared" si="179"/>
        <v>0</v>
      </c>
      <c r="K149" s="11">
        <f t="shared" si="179"/>
        <v>0</v>
      </c>
      <c r="L149" s="11">
        <f t="shared" si="179"/>
        <v>0</v>
      </c>
      <c r="M149" s="11">
        <f t="shared" si="179"/>
        <v>556902</v>
      </c>
      <c r="N149" s="11">
        <f t="shared" si="179"/>
        <v>65992</v>
      </c>
      <c r="O149" s="11">
        <f>O150+O153+O157</f>
        <v>0</v>
      </c>
      <c r="P149" s="11">
        <f t="shared" ref="P149:T149" si="180">P150+P153+P157</f>
        <v>0</v>
      </c>
      <c r="Q149" s="11">
        <f t="shared" si="180"/>
        <v>0</v>
      </c>
      <c r="R149" s="11">
        <f t="shared" si="180"/>
        <v>0</v>
      </c>
      <c r="S149" s="11">
        <f t="shared" si="180"/>
        <v>556902</v>
      </c>
      <c r="T149" s="11">
        <f t="shared" si="180"/>
        <v>65992</v>
      </c>
      <c r="U149" s="11">
        <f>U150+U153+U157</f>
        <v>0</v>
      </c>
      <c r="V149" s="11">
        <f t="shared" ref="V149:Z149" si="181">V150+V153+V157</f>
        <v>0</v>
      </c>
      <c r="W149" s="11">
        <f t="shared" si="181"/>
        <v>0</v>
      </c>
      <c r="X149" s="11">
        <f t="shared" si="181"/>
        <v>0</v>
      </c>
      <c r="Y149" s="11">
        <f t="shared" si="181"/>
        <v>556902</v>
      </c>
      <c r="Z149" s="11">
        <f t="shared" si="181"/>
        <v>65992</v>
      </c>
      <c r="AA149" s="11">
        <f>AA150+AA153+AA157</f>
        <v>0</v>
      </c>
      <c r="AB149" s="11">
        <f t="shared" ref="AB149:AF149" si="182">AB150+AB153+AB157</f>
        <v>0</v>
      </c>
      <c r="AC149" s="11">
        <f t="shared" si="182"/>
        <v>0</v>
      </c>
      <c r="AD149" s="11">
        <f t="shared" si="182"/>
        <v>0</v>
      </c>
      <c r="AE149" s="11">
        <f t="shared" si="182"/>
        <v>556902</v>
      </c>
      <c r="AF149" s="11">
        <f t="shared" si="182"/>
        <v>65992</v>
      </c>
    </row>
    <row r="150" spans="1:32" ht="33.6" hidden="1">
      <c r="A150" s="26" t="s">
        <v>158</v>
      </c>
      <c r="B150" s="31">
        <v>902</v>
      </c>
      <c r="C150" s="31" t="s">
        <v>60</v>
      </c>
      <c r="D150" s="31" t="s">
        <v>22</v>
      </c>
      <c r="E150" s="31" t="s">
        <v>159</v>
      </c>
      <c r="F150" s="32"/>
      <c r="G150" s="11">
        <f t="shared" ref="G150:M150" si="183">G152</f>
        <v>490910</v>
      </c>
      <c r="H150" s="11">
        <f t="shared" ref="H150:O150" si="184">H152</f>
        <v>0</v>
      </c>
      <c r="I150" s="11">
        <f t="shared" si="183"/>
        <v>0</v>
      </c>
      <c r="J150" s="11">
        <f t="shared" si="184"/>
        <v>0</v>
      </c>
      <c r="K150" s="11">
        <f t="shared" si="183"/>
        <v>0</v>
      </c>
      <c r="L150" s="11">
        <f t="shared" si="184"/>
        <v>0</v>
      </c>
      <c r="M150" s="11">
        <f t="shared" si="183"/>
        <v>490910</v>
      </c>
      <c r="N150" s="11">
        <f t="shared" si="184"/>
        <v>0</v>
      </c>
      <c r="O150" s="11">
        <f t="shared" si="184"/>
        <v>0</v>
      </c>
      <c r="P150" s="11">
        <f t="shared" ref="P150:U150" si="185">P152</f>
        <v>0</v>
      </c>
      <c r="Q150" s="11">
        <f t="shared" si="185"/>
        <v>0</v>
      </c>
      <c r="R150" s="11">
        <f t="shared" si="185"/>
        <v>0</v>
      </c>
      <c r="S150" s="11">
        <f t="shared" si="185"/>
        <v>490910</v>
      </c>
      <c r="T150" s="11">
        <f t="shared" si="185"/>
        <v>0</v>
      </c>
      <c r="U150" s="11">
        <f t="shared" si="185"/>
        <v>0</v>
      </c>
      <c r="V150" s="11">
        <f t="shared" ref="V150:AA150" si="186">V152</f>
        <v>0</v>
      </c>
      <c r="W150" s="11">
        <f t="shared" si="186"/>
        <v>0</v>
      </c>
      <c r="X150" s="11">
        <f t="shared" si="186"/>
        <v>0</v>
      </c>
      <c r="Y150" s="11">
        <f t="shared" si="186"/>
        <v>490910</v>
      </c>
      <c r="Z150" s="11">
        <f t="shared" si="186"/>
        <v>0</v>
      </c>
      <c r="AA150" s="11">
        <f t="shared" si="186"/>
        <v>0</v>
      </c>
      <c r="AB150" s="11">
        <f t="shared" ref="AB150:AF150" si="187">AB152</f>
        <v>0</v>
      </c>
      <c r="AC150" s="11">
        <f t="shared" si="187"/>
        <v>0</v>
      </c>
      <c r="AD150" s="11">
        <f t="shared" si="187"/>
        <v>0</v>
      </c>
      <c r="AE150" s="11">
        <f t="shared" si="187"/>
        <v>490910</v>
      </c>
      <c r="AF150" s="11">
        <f t="shared" si="187"/>
        <v>0</v>
      </c>
    </row>
    <row r="151" spans="1:32" ht="18" hidden="1" customHeight="1">
      <c r="A151" s="26" t="s">
        <v>160</v>
      </c>
      <c r="B151" s="31">
        <v>902</v>
      </c>
      <c r="C151" s="31" t="s">
        <v>60</v>
      </c>
      <c r="D151" s="31" t="s">
        <v>22</v>
      </c>
      <c r="E151" s="31" t="s">
        <v>159</v>
      </c>
      <c r="F151" s="32">
        <v>700</v>
      </c>
      <c r="G151" s="11">
        <f t="shared" ref="G151:AF151" si="188">G152</f>
        <v>490910</v>
      </c>
      <c r="H151" s="11">
        <f t="shared" si="188"/>
        <v>0</v>
      </c>
      <c r="I151" s="11">
        <f t="shared" si="188"/>
        <v>0</v>
      </c>
      <c r="J151" s="11">
        <f t="shared" si="188"/>
        <v>0</v>
      </c>
      <c r="K151" s="11">
        <f t="shared" si="188"/>
        <v>0</v>
      </c>
      <c r="L151" s="11">
        <f t="shared" si="188"/>
        <v>0</v>
      </c>
      <c r="M151" s="11">
        <f t="shared" si="188"/>
        <v>490910</v>
      </c>
      <c r="N151" s="11">
        <f t="shared" si="188"/>
        <v>0</v>
      </c>
      <c r="O151" s="11">
        <f t="shared" si="188"/>
        <v>0</v>
      </c>
      <c r="P151" s="11">
        <f t="shared" si="188"/>
        <v>0</v>
      </c>
      <c r="Q151" s="11">
        <f t="shared" si="188"/>
        <v>0</v>
      </c>
      <c r="R151" s="11">
        <f t="shared" si="188"/>
        <v>0</v>
      </c>
      <c r="S151" s="11">
        <f t="shared" si="188"/>
        <v>490910</v>
      </c>
      <c r="T151" s="11">
        <f t="shared" si="188"/>
        <v>0</v>
      </c>
      <c r="U151" s="11">
        <f t="shared" si="188"/>
        <v>0</v>
      </c>
      <c r="V151" s="11">
        <f t="shared" si="188"/>
        <v>0</v>
      </c>
      <c r="W151" s="11">
        <f t="shared" si="188"/>
        <v>0</v>
      </c>
      <c r="X151" s="11">
        <f t="shared" si="188"/>
        <v>0</v>
      </c>
      <c r="Y151" s="11">
        <f t="shared" si="188"/>
        <v>490910</v>
      </c>
      <c r="Z151" s="11">
        <f t="shared" si="188"/>
        <v>0</v>
      </c>
      <c r="AA151" s="11">
        <f t="shared" si="188"/>
        <v>0</v>
      </c>
      <c r="AB151" s="11">
        <f t="shared" si="188"/>
        <v>0</v>
      </c>
      <c r="AC151" s="11">
        <f t="shared" si="188"/>
        <v>0</v>
      </c>
      <c r="AD151" s="11">
        <f t="shared" si="188"/>
        <v>0</v>
      </c>
      <c r="AE151" s="11">
        <f t="shared" si="188"/>
        <v>490910</v>
      </c>
      <c r="AF151" s="11">
        <f t="shared" si="188"/>
        <v>0</v>
      </c>
    </row>
    <row r="152" spans="1:32" hidden="1">
      <c r="A152" s="26" t="s">
        <v>161</v>
      </c>
      <c r="B152" s="31">
        <v>902</v>
      </c>
      <c r="C152" s="31" t="s">
        <v>60</v>
      </c>
      <c r="D152" s="31" t="s">
        <v>22</v>
      </c>
      <c r="E152" s="31" t="s">
        <v>159</v>
      </c>
      <c r="F152" s="32">
        <v>730</v>
      </c>
      <c r="G152" s="9">
        <f>556902-65992</f>
        <v>490910</v>
      </c>
      <c r="H152" s="10"/>
      <c r="I152" s="9"/>
      <c r="J152" s="10"/>
      <c r="K152" s="9"/>
      <c r="L152" s="10"/>
      <c r="M152" s="9">
        <f>G152+I152+J152+K152+L152</f>
        <v>490910</v>
      </c>
      <c r="N152" s="10">
        <f>H152+L152</f>
        <v>0</v>
      </c>
      <c r="O152" s="9"/>
      <c r="P152" s="10"/>
      <c r="Q152" s="9"/>
      <c r="R152" s="10"/>
      <c r="S152" s="9">
        <f>M152+O152+P152+Q152+R152</f>
        <v>490910</v>
      </c>
      <c r="T152" s="10">
        <f>N152+R152</f>
        <v>0</v>
      </c>
      <c r="U152" s="9"/>
      <c r="V152" s="10"/>
      <c r="W152" s="9"/>
      <c r="X152" s="10"/>
      <c r="Y152" s="9">
        <f>S152+U152+V152+W152+X152</f>
        <v>490910</v>
      </c>
      <c r="Z152" s="10">
        <f>T152+X152</f>
        <v>0</v>
      </c>
      <c r="AA152" s="9"/>
      <c r="AB152" s="10"/>
      <c r="AC152" s="9"/>
      <c r="AD152" s="10"/>
      <c r="AE152" s="9">
        <f>Y152+AA152+AB152+AC152+AD152</f>
        <v>490910</v>
      </c>
      <c r="AF152" s="10">
        <f>Z152+AD152</f>
        <v>0</v>
      </c>
    </row>
    <row r="153" spans="1:32" ht="33.6" hidden="1">
      <c r="A153" s="75" t="s">
        <v>400</v>
      </c>
      <c r="B153" s="31">
        <v>902</v>
      </c>
      <c r="C153" s="31" t="s">
        <v>60</v>
      </c>
      <c r="D153" s="31" t="s">
        <v>22</v>
      </c>
      <c r="E153" s="31" t="s">
        <v>579</v>
      </c>
      <c r="F153" s="32"/>
      <c r="G153" s="9">
        <f t="shared" ref="G153:V155" si="189">G154</f>
        <v>65992</v>
      </c>
      <c r="H153" s="9">
        <f t="shared" si="189"/>
        <v>65992</v>
      </c>
      <c r="I153" s="9">
        <f t="shared" si="189"/>
        <v>0</v>
      </c>
      <c r="J153" s="9">
        <f t="shared" si="189"/>
        <v>0</v>
      </c>
      <c r="K153" s="9">
        <f t="shared" si="189"/>
        <v>0</v>
      </c>
      <c r="L153" s="9">
        <f t="shared" si="189"/>
        <v>0</v>
      </c>
      <c r="M153" s="9">
        <f t="shared" si="189"/>
        <v>65992</v>
      </c>
      <c r="N153" s="9">
        <f t="shared" si="189"/>
        <v>65992</v>
      </c>
      <c r="O153" s="9">
        <f t="shared" si="189"/>
        <v>0</v>
      </c>
      <c r="P153" s="9">
        <f t="shared" si="189"/>
        <v>0</v>
      </c>
      <c r="Q153" s="9">
        <f t="shared" si="189"/>
        <v>0</v>
      </c>
      <c r="R153" s="9">
        <f t="shared" si="189"/>
        <v>-65992</v>
      </c>
      <c r="S153" s="9">
        <f t="shared" si="189"/>
        <v>0</v>
      </c>
      <c r="T153" s="9">
        <f t="shared" si="189"/>
        <v>0</v>
      </c>
      <c r="U153" s="9">
        <f t="shared" si="189"/>
        <v>0</v>
      </c>
      <c r="V153" s="9">
        <f t="shared" si="189"/>
        <v>0</v>
      </c>
      <c r="W153" s="9">
        <f t="shared" ref="U153:AF155" si="190">W154</f>
        <v>0</v>
      </c>
      <c r="X153" s="9">
        <f t="shared" si="190"/>
        <v>0</v>
      </c>
      <c r="Y153" s="9">
        <f t="shared" si="190"/>
        <v>0</v>
      </c>
      <c r="Z153" s="9">
        <f t="shared" si="190"/>
        <v>0</v>
      </c>
      <c r="AA153" s="9">
        <f t="shared" si="190"/>
        <v>0</v>
      </c>
      <c r="AB153" s="9">
        <f t="shared" si="190"/>
        <v>0</v>
      </c>
      <c r="AC153" s="9">
        <f t="shared" si="190"/>
        <v>0</v>
      </c>
      <c r="AD153" s="9">
        <f t="shared" si="190"/>
        <v>0</v>
      </c>
      <c r="AE153" s="9">
        <f t="shared" si="190"/>
        <v>0</v>
      </c>
      <c r="AF153" s="9">
        <f t="shared" si="190"/>
        <v>0</v>
      </c>
    </row>
    <row r="154" spans="1:32" ht="33.6" hidden="1">
      <c r="A154" s="39" t="s">
        <v>401</v>
      </c>
      <c r="B154" s="31">
        <v>902</v>
      </c>
      <c r="C154" s="31" t="s">
        <v>60</v>
      </c>
      <c r="D154" s="31" t="s">
        <v>22</v>
      </c>
      <c r="E154" s="31" t="s">
        <v>578</v>
      </c>
      <c r="F154" s="32"/>
      <c r="G154" s="9">
        <f t="shared" si="189"/>
        <v>65992</v>
      </c>
      <c r="H154" s="9">
        <f t="shared" si="189"/>
        <v>65992</v>
      </c>
      <c r="I154" s="9">
        <f t="shared" si="189"/>
        <v>0</v>
      </c>
      <c r="J154" s="9">
        <f t="shared" si="189"/>
        <v>0</v>
      </c>
      <c r="K154" s="9">
        <f t="shared" si="189"/>
        <v>0</v>
      </c>
      <c r="L154" s="9">
        <f t="shared" si="189"/>
        <v>0</v>
      </c>
      <c r="M154" s="9">
        <f t="shared" si="189"/>
        <v>65992</v>
      </c>
      <c r="N154" s="9">
        <f t="shared" si="189"/>
        <v>65992</v>
      </c>
      <c r="O154" s="9">
        <f t="shared" si="189"/>
        <v>0</v>
      </c>
      <c r="P154" s="9">
        <f t="shared" si="189"/>
        <v>0</v>
      </c>
      <c r="Q154" s="9">
        <f t="shared" si="189"/>
        <v>0</v>
      </c>
      <c r="R154" s="9">
        <f t="shared" si="189"/>
        <v>-65992</v>
      </c>
      <c r="S154" s="9">
        <f t="shared" si="189"/>
        <v>0</v>
      </c>
      <c r="T154" s="9">
        <f t="shared" si="189"/>
        <v>0</v>
      </c>
      <c r="U154" s="9">
        <f t="shared" si="190"/>
        <v>0</v>
      </c>
      <c r="V154" s="9">
        <f t="shared" si="190"/>
        <v>0</v>
      </c>
      <c r="W154" s="9">
        <f t="shared" si="190"/>
        <v>0</v>
      </c>
      <c r="X154" s="9">
        <f t="shared" si="190"/>
        <v>0</v>
      </c>
      <c r="Y154" s="9">
        <f t="shared" si="190"/>
        <v>0</v>
      </c>
      <c r="Z154" s="9">
        <f t="shared" si="190"/>
        <v>0</v>
      </c>
      <c r="AA154" s="9">
        <f t="shared" si="190"/>
        <v>0</v>
      </c>
      <c r="AB154" s="9">
        <f t="shared" si="190"/>
        <v>0</v>
      </c>
      <c r="AC154" s="9">
        <f t="shared" si="190"/>
        <v>0</v>
      </c>
      <c r="AD154" s="9">
        <f t="shared" si="190"/>
        <v>0</v>
      </c>
      <c r="AE154" s="9">
        <f t="shared" si="190"/>
        <v>0</v>
      </c>
      <c r="AF154" s="9">
        <f t="shared" si="190"/>
        <v>0</v>
      </c>
    </row>
    <row r="155" spans="1:32" hidden="1">
      <c r="A155" s="26" t="s">
        <v>160</v>
      </c>
      <c r="B155" s="31">
        <v>902</v>
      </c>
      <c r="C155" s="31" t="s">
        <v>60</v>
      </c>
      <c r="D155" s="31" t="s">
        <v>22</v>
      </c>
      <c r="E155" s="31" t="s">
        <v>578</v>
      </c>
      <c r="F155" s="32">
        <v>700</v>
      </c>
      <c r="G155" s="9">
        <f t="shared" si="189"/>
        <v>65992</v>
      </c>
      <c r="H155" s="9">
        <f t="shared" si="189"/>
        <v>65992</v>
      </c>
      <c r="I155" s="9">
        <f t="shared" si="189"/>
        <v>0</v>
      </c>
      <c r="J155" s="9">
        <f t="shared" si="189"/>
        <v>0</v>
      </c>
      <c r="K155" s="9">
        <f t="shared" si="189"/>
        <v>0</v>
      </c>
      <c r="L155" s="9">
        <f t="shared" si="189"/>
        <v>0</v>
      </c>
      <c r="M155" s="9">
        <f t="shared" si="189"/>
        <v>65992</v>
      </c>
      <c r="N155" s="9">
        <f t="shared" si="189"/>
        <v>65992</v>
      </c>
      <c r="O155" s="9">
        <f t="shared" si="189"/>
        <v>0</v>
      </c>
      <c r="P155" s="9">
        <f t="shared" si="189"/>
        <v>0</v>
      </c>
      <c r="Q155" s="9">
        <f t="shared" si="189"/>
        <v>0</v>
      </c>
      <c r="R155" s="9">
        <f t="shared" si="189"/>
        <v>-65992</v>
      </c>
      <c r="S155" s="9">
        <f t="shared" si="189"/>
        <v>0</v>
      </c>
      <c r="T155" s="9">
        <f t="shared" si="189"/>
        <v>0</v>
      </c>
      <c r="U155" s="9">
        <f t="shared" si="190"/>
        <v>0</v>
      </c>
      <c r="V155" s="9">
        <f t="shared" si="190"/>
        <v>0</v>
      </c>
      <c r="W155" s="9">
        <f t="shared" si="190"/>
        <v>0</v>
      </c>
      <c r="X155" s="9">
        <f t="shared" si="190"/>
        <v>0</v>
      </c>
      <c r="Y155" s="9">
        <f t="shared" si="190"/>
        <v>0</v>
      </c>
      <c r="Z155" s="9">
        <f t="shared" si="190"/>
        <v>0</v>
      </c>
      <c r="AA155" s="9">
        <f t="shared" si="190"/>
        <v>0</v>
      </c>
      <c r="AB155" s="9">
        <f t="shared" si="190"/>
        <v>0</v>
      </c>
      <c r="AC155" s="9">
        <f t="shared" si="190"/>
        <v>0</v>
      </c>
      <c r="AD155" s="9">
        <f t="shared" si="190"/>
        <v>0</v>
      </c>
      <c r="AE155" s="9">
        <f t="shared" si="190"/>
        <v>0</v>
      </c>
      <c r="AF155" s="9">
        <f t="shared" si="190"/>
        <v>0</v>
      </c>
    </row>
    <row r="156" spans="1:32" hidden="1">
      <c r="A156" s="26" t="s">
        <v>161</v>
      </c>
      <c r="B156" s="31">
        <v>902</v>
      </c>
      <c r="C156" s="31" t="s">
        <v>60</v>
      </c>
      <c r="D156" s="31" t="s">
        <v>22</v>
      </c>
      <c r="E156" s="31" t="s">
        <v>578</v>
      </c>
      <c r="F156" s="32">
        <v>730</v>
      </c>
      <c r="G156" s="9">
        <v>65992</v>
      </c>
      <c r="H156" s="9">
        <v>65992</v>
      </c>
      <c r="I156" s="9"/>
      <c r="J156" s="9"/>
      <c r="K156" s="9"/>
      <c r="L156" s="9"/>
      <c r="M156" s="9">
        <f>G156+I156+J156+K156+L156</f>
        <v>65992</v>
      </c>
      <c r="N156" s="10">
        <f>H156+L156</f>
        <v>65992</v>
      </c>
      <c r="O156" s="9"/>
      <c r="P156" s="9"/>
      <c r="Q156" s="9"/>
      <c r="R156" s="9">
        <v>-65992</v>
      </c>
      <c r="S156" s="9">
        <f>M156+O156+P156+Q156+R156</f>
        <v>0</v>
      </c>
      <c r="T156" s="9">
        <f>N156+R156</f>
        <v>0</v>
      </c>
      <c r="U156" s="9"/>
      <c r="V156" s="9"/>
      <c r="W156" s="9"/>
      <c r="X156" s="9"/>
      <c r="Y156" s="9">
        <f>S156+U156+V156+W156+X156</f>
        <v>0</v>
      </c>
      <c r="Z156" s="9">
        <f>T156+X156</f>
        <v>0</v>
      </c>
      <c r="AA156" s="9"/>
      <c r="AB156" s="9"/>
      <c r="AC156" s="9"/>
      <c r="AD156" s="9"/>
      <c r="AE156" s="9">
        <f>Y156+AA156+AB156+AC156+AD156</f>
        <v>0</v>
      </c>
      <c r="AF156" s="9">
        <f>Z156+AD156</f>
        <v>0</v>
      </c>
    </row>
    <row r="157" spans="1:32" ht="33.6" hidden="1">
      <c r="A157" s="39" t="s">
        <v>400</v>
      </c>
      <c r="B157" s="31">
        <v>902</v>
      </c>
      <c r="C157" s="31" t="s">
        <v>60</v>
      </c>
      <c r="D157" s="31" t="s">
        <v>22</v>
      </c>
      <c r="E157" s="31" t="s">
        <v>650</v>
      </c>
      <c r="F157" s="32"/>
      <c r="G157" s="9"/>
      <c r="H157" s="9"/>
      <c r="I157" s="9"/>
      <c r="J157" s="9"/>
      <c r="K157" s="9"/>
      <c r="L157" s="9"/>
      <c r="M157" s="9"/>
      <c r="N157" s="10"/>
      <c r="O157" s="9">
        <f>O158</f>
        <v>0</v>
      </c>
      <c r="P157" s="9">
        <f t="shared" ref="P157:AF157" si="191">P158</f>
        <v>0</v>
      </c>
      <c r="Q157" s="9">
        <f t="shared" si="191"/>
        <v>0</v>
      </c>
      <c r="R157" s="9">
        <f t="shared" si="191"/>
        <v>65992</v>
      </c>
      <c r="S157" s="9">
        <f t="shared" si="191"/>
        <v>65992</v>
      </c>
      <c r="T157" s="9">
        <f t="shared" si="191"/>
        <v>65992</v>
      </c>
      <c r="U157" s="9">
        <f>U158</f>
        <v>0</v>
      </c>
      <c r="V157" s="9">
        <f t="shared" si="191"/>
        <v>0</v>
      </c>
      <c r="W157" s="9">
        <f t="shared" si="191"/>
        <v>0</v>
      </c>
      <c r="X157" s="9">
        <f t="shared" si="191"/>
        <v>0</v>
      </c>
      <c r="Y157" s="9">
        <f t="shared" si="191"/>
        <v>65992</v>
      </c>
      <c r="Z157" s="9">
        <f t="shared" si="191"/>
        <v>65992</v>
      </c>
      <c r="AA157" s="9">
        <f>AA158</f>
        <v>0</v>
      </c>
      <c r="AB157" s="9">
        <f t="shared" si="191"/>
        <v>0</v>
      </c>
      <c r="AC157" s="9">
        <f t="shared" si="191"/>
        <v>0</v>
      </c>
      <c r="AD157" s="9">
        <f t="shared" si="191"/>
        <v>0</v>
      </c>
      <c r="AE157" s="9">
        <f t="shared" si="191"/>
        <v>65992</v>
      </c>
      <c r="AF157" s="9">
        <f t="shared" si="191"/>
        <v>65992</v>
      </c>
    </row>
    <row r="158" spans="1:32" ht="33.6" hidden="1">
      <c r="A158" s="39" t="s">
        <v>401</v>
      </c>
      <c r="B158" s="31">
        <v>902</v>
      </c>
      <c r="C158" s="31" t="s">
        <v>60</v>
      </c>
      <c r="D158" s="31" t="s">
        <v>22</v>
      </c>
      <c r="E158" s="31" t="s">
        <v>649</v>
      </c>
      <c r="F158" s="32"/>
      <c r="G158" s="9"/>
      <c r="H158" s="9"/>
      <c r="I158" s="9"/>
      <c r="J158" s="9"/>
      <c r="K158" s="9"/>
      <c r="L158" s="9"/>
      <c r="M158" s="9"/>
      <c r="N158" s="10"/>
      <c r="O158" s="9">
        <f>O159</f>
        <v>0</v>
      </c>
      <c r="P158" s="9">
        <f t="shared" ref="P158:AF158" si="192">P159</f>
        <v>0</v>
      </c>
      <c r="Q158" s="9">
        <f t="shared" si="192"/>
        <v>0</v>
      </c>
      <c r="R158" s="9">
        <f t="shared" si="192"/>
        <v>65992</v>
      </c>
      <c r="S158" s="9">
        <f t="shared" si="192"/>
        <v>65992</v>
      </c>
      <c r="T158" s="9">
        <f t="shared" si="192"/>
        <v>65992</v>
      </c>
      <c r="U158" s="9">
        <f>U159</f>
        <v>0</v>
      </c>
      <c r="V158" s="9">
        <f t="shared" si="192"/>
        <v>0</v>
      </c>
      <c r="W158" s="9">
        <f t="shared" si="192"/>
        <v>0</v>
      </c>
      <c r="X158" s="9">
        <f t="shared" si="192"/>
        <v>0</v>
      </c>
      <c r="Y158" s="9">
        <f t="shared" si="192"/>
        <v>65992</v>
      </c>
      <c r="Z158" s="9">
        <f t="shared" si="192"/>
        <v>65992</v>
      </c>
      <c r="AA158" s="9">
        <f>AA159</f>
        <v>0</v>
      </c>
      <c r="AB158" s="9">
        <f t="shared" si="192"/>
        <v>0</v>
      </c>
      <c r="AC158" s="9">
        <f t="shared" si="192"/>
        <v>0</v>
      </c>
      <c r="AD158" s="9">
        <f t="shared" si="192"/>
        <v>0</v>
      </c>
      <c r="AE158" s="9">
        <f t="shared" si="192"/>
        <v>65992</v>
      </c>
      <c r="AF158" s="9">
        <f t="shared" si="192"/>
        <v>65992</v>
      </c>
    </row>
    <row r="159" spans="1:32" hidden="1">
      <c r="A159" s="26" t="s">
        <v>160</v>
      </c>
      <c r="B159" s="31">
        <v>902</v>
      </c>
      <c r="C159" s="31" t="s">
        <v>60</v>
      </c>
      <c r="D159" s="31" t="s">
        <v>22</v>
      </c>
      <c r="E159" s="31" t="s">
        <v>649</v>
      </c>
      <c r="F159" s="32">
        <v>700</v>
      </c>
      <c r="G159" s="9"/>
      <c r="H159" s="9"/>
      <c r="I159" s="9"/>
      <c r="J159" s="9"/>
      <c r="K159" s="9"/>
      <c r="L159" s="9"/>
      <c r="M159" s="9"/>
      <c r="N159" s="10"/>
      <c r="O159" s="9">
        <f>O160</f>
        <v>0</v>
      </c>
      <c r="P159" s="9">
        <f t="shared" ref="P159:AF159" si="193">P160</f>
        <v>0</v>
      </c>
      <c r="Q159" s="9">
        <f t="shared" si="193"/>
        <v>0</v>
      </c>
      <c r="R159" s="9">
        <f t="shared" si="193"/>
        <v>65992</v>
      </c>
      <c r="S159" s="9">
        <f t="shared" si="193"/>
        <v>65992</v>
      </c>
      <c r="T159" s="9">
        <f t="shared" si="193"/>
        <v>65992</v>
      </c>
      <c r="U159" s="9">
        <f>U160</f>
        <v>0</v>
      </c>
      <c r="V159" s="9">
        <f t="shared" si="193"/>
        <v>0</v>
      </c>
      <c r="W159" s="9">
        <f t="shared" si="193"/>
        <v>0</v>
      </c>
      <c r="X159" s="9">
        <f t="shared" si="193"/>
        <v>0</v>
      </c>
      <c r="Y159" s="9">
        <f t="shared" si="193"/>
        <v>65992</v>
      </c>
      <c r="Z159" s="9">
        <f t="shared" si="193"/>
        <v>65992</v>
      </c>
      <c r="AA159" s="9">
        <f>AA160</f>
        <v>0</v>
      </c>
      <c r="AB159" s="9">
        <f t="shared" si="193"/>
        <v>0</v>
      </c>
      <c r="AC159" s="9">
        <f t="shared" si="193"/>
        <v>0</v>
      </c>
      <c r="AD159" s="9">
        <f t="shared" si="193"/>
        <v>0</v>
      </c>
      <c r="AE159" s="9">
        <f t="shared" si="193"/>
        <v>65992</v>
      </c>
      <c r="AF159" s="9">
        <f t="shared" si="193"/>
        <v>65992</v>
      </c>
    </row>
    <row r="160" spans="1:32" hidden="1">
      <c r="A160" s="26" t="s">
        <v>161</v>
      </c>
      <c r="B160" s="31">
        <v>902</v>
      </c>
      <c r="C160" s="31" t="s">
        <v>60</v>
      </c>
      <c r="D160" s="31" t="s">
        <v>22</v>
      </c>
      <c r="E160" s="31" t="s">
        <v>649</v>
      </c>
      <c r="F160" s="32">
        <v>730</v>
      </c>
      <c r="G160" s="9"/>
      <c r="H160" s="9"/>
      <c r="I160" s="9"/>
      <c r="J160" s="9"/>
      <c r="K160" s="9"/>
      <c r="L160" s="9"/>
      <c r="M160" s="9"/>
      <c r="N160" s="10"/>
      <c r="O160" s="9"/>
      <c r="P160" s="9"/>
      <c r="Q160" s="9"/>
      <c r="R160" s="9">
        <v>65992</v>
      </c>
      <c r="S160" s="9">
        <f>M160+O160+P160+Q160+R160</f>
        <v>65992</v>
      </c>
      <c r="T160" s="9">
        <f>N160+R160</f>
        <v>65992</v>
      </c>
      <c r="U160" s="9"/>
      <c r="V160" s="9"/>
      <c r="W160" s="9"/>
      <c r="X160" s="9"/>
      <c r="Y160" s="9">
        <f>S160+U160+V160+W160+X160</f>
        <v>65992</v>
      </c>
      <c r="Z160" s="9">
        <f>T160+X160</f>
        <v>65992</v>
      </c>
      <c r="AA160" s="9"/>
      <c r="AB160" s="9"/>
      <c r="AC160" s="9"/>
      <c r="AD160" s="9"/>
      <c r="AE160" s="9">
        <f>Y160+AA160+AB160+AC160+AD160</f>
        <v>65992</v>
      </c>
      <c r="AF160" s="9">
        <f>Z160+AD160</f>
        <v>65992</v>
      </c>
    </row>
    <row r="161" spans="1:32" hidden="1">
      <c r="A161" s="26"/>
      <c r="B161" s="31"/>
      <c r="C161" s="31"/>
      <c r="D161" s="31"/>
      <c r="E161" s="31"/>
      <c r="F161" s="32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</row>
    <row r="162" spans="1:32" ht="66" hidden="1" customHeight="1">
      <c r="A162" s="40" t="s">
        <v>484</v>
      </c>
      <c r="B162" s="22">
        <v>903</v>
      </c>
      <c r="C162" s="22"/>
      <c r="D162" s="22"/>
      <c r="E162" s="22"/>
      <c r="F162" s="22"/>
      <c r="G162" s="14">
        <f>G164+G183+G190+G197</f>
        <v>52835</v>
      </c>
      <c r="H162" s="14">
        <f>H164+H183+H190+H197</f>
        <v>0</v>
      </c>
      <c r="I162" s="14">
        <f>I164+I183+I190+I176+I197</f>
        <v>3489</v>
      </c>
      <c r="J162" s="14">
        <f t="shared" ref="J162:N162" si="194">J164+J183+J190+J176+J197</f>
        <v>0</v>
      </c>
      <c r="K162" s="14">
        <f t="shared" si="194"/>
        <v>0</v>
      </c>
      <c r="L162" s="14">
        <f t="shared" si="194"/>
        <v>0</v>
      </c>
      <c r="M162" s="14">
        <f t="shared" si="194"/>
        <v>56324</v>
      </c>
      <c r="N162" s="14">
        <f t="shared" si="194"/>
        <v>0</v>
      </c>
      <c r="O162" s="14">
        <f>O164+O183+O190+O176+O197</f>
        <v>0</v>
      </c>
      <c r="P162" s="14">
        <f t="shared" ref="P162:T162" si="195">P164+P183+P190+P176+P197</f>
        <v>0</v>
      </c>
      <c r="Q162" s="14">
        <f t="shared" si="195"/>
        <v>0</v>
      </c>
      <c r="R162" s="14">
        <f t="shared" si="195"/>
        <v>0</v>
      </c>
      <c r="S162" s="14">
        <f t="shared" si="195"/>
        <v>56324</v>
      </c>
      <c r="T162" s="14">
        <f t="shared" si="195"/>
        <v>0</v>
      </c>
      <c r="U162" s="14">
        <f>U164+U183+U190+U176+U197</f>
        <v>0</v>
      </c>
      <c r="V162" s="14">
        <f t="shared" ref="V162:Z162" si="196">V164+V183+V190+V176+V197</f>
        <v>0</v>
      </c>
      <c r="W162" s="14">
        <f t="shared" si="196"/>
        <v>0</v>
      </c>
      <c r="X162" s="14">
        <f t="shared" si="196"/>
        <v>0</v>
      </c>
      <c r="Y162" s="14">
        <f t="shared" si="196"/>
        <v>56324</v>
      </c>
      <c r="Z162" s="14">
        <f t="shared" si="196"/>
        <v>0</v>
      </c>
      <c r="AA162" s="14">
        <f>AA164+AA183+AA190+AA176+AA197+AA227</f>
        <v>0</v>
      </c>
      <c r="AB162" s="14">
        <f t="shared" ref="AB162:AF162" si="197">AB164+AB183+AB190+AB176+AB197+AB227</f>
        <v>0</v>
      </c>
      <c r="AC162" s="14">
        <f t="shared" si="197"/>
        <v>0</v>
      </c>
      <c r="AD162" s="14">
        <f t="shared" si="197"/>
        <v>173835</v>
      </c>
      <c r="AE162" s="14">
        <f t="shared" si="197"/>
        <v>230159</v>
      </c>
      <c r="AF162" s="14">
        <f t="shared" si="197"/>
        <v>173835</v>
      </c>
    </row>
    <row r="163" spans="1:32" ht="17.25" hidden="1" customHeight="1">
      <c r="A163" s="40"/>
      <c r="B163" s="22"/>
      <c r="C163" s="22"/>
      <c r="D163" s="22"/>
      <c r="E163" s="22"/>
      <c r="F163" s="22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</row>
    <row r="164" spans="1:32" ht="17.399999999999999" hidden="1">
      <c r="A164" s="41" t="s">
        <v>59</v>
      </c>
      <c r="B164" s="25">
        <v>903</v>
      </c>
      <c r="C164" s="25" t="s">
        <v>22</v>
      </c>
      <c r="D164" s="25" t="s">
        <v>60</v>
      </c>
      <c r="E164" s="36"/>
      <c r="F164" s="13"/>
      <c r="G164" s="13">
        <f t="shared" ref="G164:V165" si="198">G165</f>
        <v>10299</v>
      </c>
      <c r="H164" s="13">
        <f t="shared" si="198"/>
        <v>0</v>
      </c>
      <c r="I164" s="13">
        <f t="shared" si="198"/>
        <v>0</v>
      </c>
      <c r="J164" s="13">
        <f t="shared" si="198"/>
        <v>0</v>
      </c>
      <c r="K164" s="13">
        <f t="shared" si="198"/>
        <v>0</v>
      </c>
      <c r="L164" s="13">
        <f t="shared" si="198"/>
        <v>0</v>
      </c>
      <c r="M164" s="13">
        <f t="shared" si="198"/>
        <v>10299</v>
      </c>
      <c r="N164" s="13">
        <f t="shared" si="198"/>
        <v>0</v>
      </c>
      <c r="O164" s="13">
        <f t="shared" si="198"/>
        <v>0</v>
      </c>
      <c r="P164" s="13">
        <f t="shared" si="198"/>
        <v>0</v>
      </c>
      <c r="Q164" s="13">
        <f t="shared" si="198"/>
        <v>0</v>
      </c>
      <c r="R164" s="13">
        <f t="shared" si="198"/>
        <v>0</v>
      </c>
      <c r="S164" s="13">
        <f t="shared" si="198"/>
        <v>10299</v>
      </c>
      <c r="T164" s="13">
        <f t="shared" si="198"/>
        <v>0</v>
      </c>
      <c r="U164" s="13">
        <f t="shared" si="198"/>
        <v>0</v>
      </c>
      <c r="V164" s="13">
        <f t="shared" si="198"/>
        <v>0</v>
      </c>
      <c r="W164" s="13">
        <f t="shared" ref="U164:AF165" si="199">W165</f>
        <v>0</v>
      </c>
      <c r="X164" s="13">
        <f t="shared" si="199"/>
        <v>0</v>
      </c>
      <c r="Y164" s="13">
        <f t="shared" si="199"/>
        <v>10299</v>
      </c>
      <c r="Z164" s="13">
        <f t="shared" si="199"/>
        <v>0</v>
      </c>
      <c r="AA164" s="13">
        <f t="shared" si="199"/>
        <v>0</v>
      </c>
      <c r="AB164" s="13">
        <f t="shared" si="199"/>
        <v>0</v>
      </c>
      <c r="AC164" s="13">
        <f t="shared" si="199"/>
        <v>0</v>
      </c>
      <c r="AD164" s="13">
        <f t="shared" si="199"/>
        <v>0</v>
      </c>
      <c r="AE164" s="13">
        <f t="shared" si="199"/>
        <v>10299</v>
      </c>
      <c r="AF164" s="13">
        <f t="shared" si="199"/>
        <v>0</v>
      </c>
    </row>
    <row r="165" spans="1:32" ht="50.4" hidden="1">
      <c r="A165" s="29" t="s">
        <v>435</v>
      </c>
      <c r="B165" s="27">
        <v>903</v>
      </c>
      <c r="C165" s="27" t="s">
        <v>22</v>
      </c>
      <c r="D165" s="27" t="s">
        <v>60</v>
      </c>
      <c r="E165" s="27" t="s">
        <v>74</v>
      </c>
      <c r="F165" s="27"/>
      <c r="G165" s="9">
        <f>G166</f>
        <v>10299</v>
      </c>
      <c r="H165" s="9">
        <f>H166</f>
        <v>0</v>
      </c>
      <c r="I165" s="9">
        <f t="shared" si="198"/>
        <v>0</v>
      </c>
      <c r="J165" s="9">
        <f t="shared" si="198"/>
        <v>0</v>
      </c>
      <c r="K165" s="9">
        <f t="shared" si="198"/>
        <v>0</v>
      </c>
      <c r="L165" s="9">
        <f t="shared" si="198"/>
        <v>0</v>
      </c>
      <c r="M165" s="9">
        <f t="shared" si="198"/>
        <v>10299</v>
      </c>
      <c r="N165" s="9">
        <f t="shared" si="198"/>
        <v>0</v>
      </c>
      <c r="O165" s="9">
        <f t="shared" si="198"/>
        <v>0</v>
      </c>
      <c r="P165" s="9">
        <f t="shared" si="198"/>
        <v>0</v>
      </c>
      <c r="Q165" s="9">
        <f t="shared" si="198"/>
        <v>0</v>
      </c>
      <c r="R165" s="9">
        <f t="shared" si="198"/>
        <v>0</v>
      </c>
      <c r="S165" s="9">
        <f t="shared" si="198"/>
        <v>10299</v>
      </c>
      <c r="T165" s="9">
        <f t="shared" si="198"/>
        <v>0</v>
      </c>
      <c r="U165" s="9">
        <f t="shared" si="199"/>
        <v>0</v>
      </c>
      <c r="V165" s="9">
        <f t="shared" si="199"/>
        <v>0</v>
      </c>
      <c r="W165" s="9">
        <f t="shared" si="199"/>
        <v>0</v>
      </c>
      <c r="X165" s="9">
        <f t="shared" si="199"/>
        <v>0</v>
      </c>
      <c r="Y165" s="9">
        <f t="shared" si="199"/>
        <v>10299</v>
      </c>
      <c r="Z165" s="9">
        <f t="shared" si="199"/>
        <v>0</v>
      </c>
      <c r="AA165" s="9">
        <f t="shared" si="199"/>
        <v>0</v>
      </c>
      <c r="AB165" s="9">
        <f t="shared" si="199"/>
        <v>0</v>
      </c>
      <c r="AC165" s="9">
        <f t="shared" si="199"/>
        <v>0</v>
      </c>
      <c r="AD165" s="9">
        <f t="shared" si="199"/>
        <v>0</v>
      </c>
      <c r="AE165" s="9">
        <f t="shared" si="199"/>
        <v>10299</v>
      </c>
      <c r="AF165" s="9">
        <f t="shared" si="199"/>
        <v>0</v>
      </c>
    </row>
    <row r="166" spans="1:32" ht="17.25" hidden="1" customHeight="1">
      <c r="A166" s="29" t="s">
        <v>15</v>
      </c>
      <c r="B166" s="27">
        <v>903</v>
      </c>
      <c r="C166" s="27" t="s">
        <v>22</v>
      </c>
      <c r="D166" s="27" t="s">
        <v>60</v>
      </c>
      <c r="E166" s="27" t="s">
        <v>563</v>
      </c>
      <c r="F166" s="27"/>
      <c r="G166" s="9">
        <f t="shared" ref="G166:H166" si="200">G167+G172</f>
        <v>10299</v>
      </c>
      <c r="H166" s="9">
        <f t="shared" si="200"/>
        <v>0</v>
      </c>
      <c r="I166" s="9">
        <f t="shared" ref="I166:N166" si="201">I167+I172</f>
        <v>0</v>
      </c>
      <c r="J166" s="9">
        <f t="shared" si="201"/>
        <v>0</v>
      </c>
      <c r="K166" s="9">
        <f t="shared" si="201"/>
        <v>0</v>
      </c>
      <c r="L166" s="9">
        <f t="shared" si="201"/>
        <v>0</v>
      </c>
      <c r="M166" s="9">
        <f t="shared" si="201"/>
        <v>10299</v>
      </c>
      <c r="N166" s="9">
        <f t="shared" si="201"/>
        <v>0</v>
      </c>
      <c r="O166" s="9">
        <f t="shared" ref="O166:T166" si="202">O167+O172</f>
        <v>0</v>
      </c>
      <c r="P166" s="9">
        <f t="shared" si="202"/>
        <v>0</v>
      </c>
      <c r="Q166" s="9">
        <f t="shared" si="202"/>
        <v>0</v>
      </c>
      <c r="R166" s="9">
        <f t="shared" si="202"/>
        <v>0</v>
      </c>
      <c r="S166" s="9">
        <f t="shared" si="202"/>
        <v>10299</v>
      </c>
      <c r="T166" s="9">
        <f t="shared" si="202"/>
        <v>0</v>
      </c>
      <c r="U166" s="9">
        <f t="shared" ref="U166:Z166" si="203">U167+U172</f>
        <v>0</v>
      </c>
      <c r="V166" s="9">
        <f t="shared" si="203"/>
        <v>0</v>
      </c>
      <c r="W166" s="9">
        <f t="shared" si="203"/>
        <v>0</v>
      </c>
      <c r="X166" s="9">
        <f t="shared" si="203"/>
        <v>0</v>
      </c>
      <c r="Y166" s="9">
        <f t="shared" si="203"/>
        <v>10299</v>
      </c>
      <c r="Z166" s="9">
        <f t="shared" si="203"/>
        <v>0</v>
      </c>
      <c r="AA166" s="9">
        <f t="shared" ref="AA166:AF166" si="204">AA167+AA172</f>
        <v>0</v>
      </c>
      <c r="AB166" s="9">
        <f t="shared" si="204"/>
        <v>0</v>
      </c>
      <c r="AC166" s="9">
        <f t="shared" si="204"/>
        <v>0</v>
      </c>
      <c r="AD166" s="9">
        <f t="shared" si="204"/>
        <v>0</v>
      </c>
      <c r="AE166" s="9">
        <f t="shared" si="204"/>
        <v>10299</v>
      </c>
      <c r="AF166" s="9">
        <f t="shared" si="204"/>
        <v>0</v>
      </c>
    </row>
    <row r="167" spans="1:32" ht="19.5" hidden="1" customHeight="1">
      <c r="A167" s="29" t="s">
        <v>61</v>
      </c>
      <c r="B167" s="27">
        <v>903</v>
      </c>
      <c r="C167" s="27" t="s">
        <v>22</v>
      </c>
      <c r="D167" s="27" t="s">
        <v>60</v>
      </c>
      <c r="E167" s="27" t="s">
        <v>564</v>
      </c>
      <c r="F167" s="27"/>
      <c r="G167" s="9">
        <f t="shared" ref="G167:H167" si="205">G168+G170</f>
        <v>7573</v>
      </c>
      <c r="H167" s="9">
        <f t="shared" si="205"/>
        <v>0</v>
      </c>
      <c r="I167" s="9">
        <f t="shared" ref="I167:N167" si="206">I168+I170</f>
        <v>0</v>
      </c>
      <c r="J167" s="9">
        <f t="shared" si="206"/>
        <v>0</v>
      </c>
      <c r="K167" s="9">
        <f t="shared" si="206"/>
        <v>0</v>
      </c>
      <c r="L167" s="9">
        <f t="shared" si="206"/>
        <v>0</v>
      </c>
      <c r="M167" s="9">
        <f t="shared" si="206"/>
        <v>7573</v>
      </c>
      <c r="N167" s="9">
        <f t="shared" si="206"/>
        <v>0</v>
      </c>
      <c r="O167" s="9">
        <f t="shared" ref="O167:T167" si="207">O168+O170</f>
        <v>0</v>
      </c>
      <c r="P167" s="9">
        <f t="shared" si="207"/>
        <v>0</v>
      </c>
      <c r="Q167" s="9">
        <f t="shared" si="207"/>
        <v>0</v>
      </c>
      <c r="R167" s="9">
        <f t="shared" si="207"/>
        <v>0</v>
      </c>
      <c r="S167" s="9">
        <f t="shared" si="207"/>
        <v>7573</v>
      </c>
      <c r="T167" s="9">
        <f t="shared" si="207"/>
        <v>0</v>
      </c>
      <c r="U167" s="9">
        <f t="shared" ref="U167:Z167" si="208">U168+U170</f>
        <v>0</v>
      </c>
      <c r="V167" s="9">
        <f t="shared" si="208"/>
        <v>0</v>
      </c>
      <c r="W167" s="9">
        <f t="shared" si="208"/>
        <v>0</v>
      </c>
      <c r="X167" s="9">
        <f t="shared" si="208"/>
        <v>0</v>
      </c>
      <c r="Y167" s="9">
        <f t="shared" si="208"/>
        <v>7573</v>
      </c>
      <c r="Z167" s="9">
        <f t="shared" si="208"/>
        <v>0</v>
      </c>
      <c r="AA167" s="9">
        <f t="shared" ref="AA167:AF167" si="209">AA168+AA170</f>
        <v>0</v>
      </c>
      <c r="AB167" s="9">
        <f t="shared" si="209"/>
        <v>0</v>
      </c>
      <c r="AC167" s="9">
        <f t="shared" si="209"/>
        <v>0</v>
      </c>
      <c r="AD167" s="9">
        <f t="shared" si="209"/>
        <v>0</v>
      </c>
      <c r="AE167" s="9">
        <f t="shared" si="209"/>
        <v>7573</v>
      </c>
      <c r="AF167" s="9">
        <f t="shared" si="209"/>
        <v>0</v>
      </c>
    </row>
    <row r="168" spans="1:32" ht="33.6" hidden="1">
      <c r="A168" s="26" t="s">
        <v>243</v>
      </c>
      <c r="B168" s="27">
        <v>903</v>
      </c>
      <c r="C168" s="27" t="s">
        <v>22</v>
      </c>
      <c r="D168" s="27" t="s">
        <v>60</v>
      </c>
      <c r="E168" s="27" t="s">
        <v>564</v>
      </c>
      <c r="F168" s="27" t="s">
        <v>31</v>
      </c>
      <c r="G168" s="9">
        <f t="shared" ref="G168:AF168" si="210">G169</f>
        <v>240</v>
      </c>
      <c r="H168" s="9">
        <f t="shared" si="210"/>
        <v>0</v>
      </c>
      <c r="I168" s="9">
        <f t="shared" si="210"/>
        <v>0</v>
      </c>
      <c r="J168" s="9">
        <f t="shared" si="210"/>
        <v>0</v>
      </c>
      <c r="K168" s="9">
        <f t="shared" si="210"/>
        <v>0</v>
      </c>
      <c r="L168" s="9">
        <f t="shared" si="210"/>
        <v>0</v>
      </c>
      <c r="M168" s="9">
        <f t="shared" si="210"/>
        <v>240</v>
      </c>
      <c r="N168" s="9">
        <f t="shared" si="210"/>
        <v>0</v>
      </c>
      <c r="O168" s="9">
        <f t="shared" si="210"/>
        <v>0</v>
      </c>
      <c r="P168" s="9">
        <f t="shared" si="210"/>
        <v>0</v>
      </c>
      <c r="Q168" s="9">
        <f t="shared" si="210"/>
        <v>0</v>
      </c>
      <c r="R168" s="9">
        <f t="shared" si="210"/>
        <v>0</v>
      </c>
      <c r="S168" s="9">
        <f t="shared" si="210"/>
        <v>240</v>
      </c>
      <c r="T168" s="9">
        <f t="shared" si="210"/>
        <v>0</v>
      </c>
      <c r="U168" s="9">
        <f t="shared" si="210"/>
        <v>0</v>
      </c>
      <c r="V168" s="9">
        <f t="shared" si="210"/>
        <v>0</v>
      </c>
      <c r="W168" s="9">
        <f t="shared" si="210"/>
        <v>0</v>
      </c>
      <c r="X168" s="9">
        <f t="shared" si="210"/>
        <v>0</v>
      </c>
      <c r="Y168" s="9">
        <f t="shared" si="210"/>
        <v>240</v>
      </c>
      <c r="Z168" s="9">
        <f t="shared" si="210"/>
        <v>0</v>
      </c>
      <c r="AA168" s="9">
        <f t="shared" si="210"/>
        <v>0</v>
      </c>
      <c r="AB168" s="9">
        <f t="shared" si="210"/>
        <v>0</v>
      </c>
      <c r="AC168" s="9">
        <f t="shared" si="210"/>
        <v>0</v>
      </c>
      <c r="AD168" s="9">
        <f t="shared" si="210"/>
        <v>0</v>
      </c>
      <c r="AE168" s="9">
        <f t="shared" si="210"/>
        <v>240</v>
      </c>
      <c r="AF168" s="9">
        <f t="shared" si="210"/>
        <v>0</v>
      </c>
    </row>
    <row r="169" spans="1:32" ht="33.6" hidden="1">
      <c r="A169" s="29" t="s">
        <v>37</v>
      </c>
      <c r="B169" s="27">
        <v>903</v>
      </c>
      <c r="C169" s="27" t="s">
        <v>22</v>
      </c>
      <c r="D169" s="27" t="s">
        <v>60</v>
      </c>
      <c r="E169" s="27" t="s">
        <v>564</v>
      </c>
      <c r="F169" s="27" t="s">
        <v>38</v>
      </c>
      <c r="G169" s="9">
        <v>240</v>
      </c>
      <c r="H169" s="9"/>
      <c r="I169" s="9"/>
      <c r="J169" s="9"/>
      <c r="K169" s="9"/>
      <c r="L169" s="9"/>
      <c r="M169" s="9">
        <f>G169+I169+J169+K169+L169</f>
        <v>240</v>
      </c>
      <c r="N169" s="10">
        <f>H169+L169</f>
        <v>0</v>
      </c>
      <c r="O169" s="9"/>
      <c r="P169" s="9"/>
      <c r="Q169" s="9"/>
      <c r="R169" s="9"/>
      <c r="S169" s="9">
        <f>M169+O169+P169+Q169+R169</f>
        <v>240</v>
      </c>
      <c r="T169" s="10">
        <f>N169+R169</f>
        <v>0</v>
      </c>
      <c r="U169" s="9"/>
      <c r="V169" s="9"/>
      <c r="W169" s="9"/>
      <c r="X169" s="9"/>
      <c r="Y169" s="9">
        <f>S169+U169+V169+W169+X169</f>
        <v>240</v>
      </c>
      <c r="Z169" s="10">
        <f>T169+X169</f>
        <v>0</v>
      </c>
      <c r="AA169" s="9"/>
      <c r="AB169" s="9"/>
      <c r="AC169" s="9"/>
      <c r="AD169" s="9"/>
      <c r="AE169" s="9">
        <f>Y169+AA169+AB169+AC169+AD169</f>
        <v>240</v>
      </c>
      <c r="AF169" s="10">
        <f>Z169+AD169</f>
        <v>0</v>
      </c>
    </row>
    <row r="170" spans="1:32" ht="20.25" hidden="1" customHeight="1">
      <c r="A170" s="29" t="s">
        <v>66</v>
      </c>
      <c r="B170" s="27">
        <v>903</v>
      </c>
      <c r="C170" s="27" t="s">
        <v>22</v>
      </c>
      <c r="D170" s="27" t="s">
        <v>60</v>
      </c>
      <c r="E170" s="27" t="s">
        <v>564</v>
      </c>
      <c r="F170" s="27" t="s">
        <v>67</v>
      </c>
      <c r="G170" s="9">
        <f t="shared" ref="G170:AF170" si="211">G171</f>
        <v>7333</v>
      </c>
      <c r="H170" s="9">
        <f t="shared" si="211"/>
        <v>0</v>
      </c>
      <c r="I170" s="9">
        <f t="shared" si="211"/>
        <v>0</v>
      </c>
      <c r="J170" s="9">
        <f t="shared" si="211"/>
        <v>0</v>
      </c>
      <c r="K170" s="9">
        <f t="shared" si="211"/>
        <v>0</v>
      </c>
      <c r="L170" s="9">
        <f t="shared" si="211"/>
        <v>0</v>
      </c>
      <c r="M170" s="9">
        <f t="shared" si="211"/>
        <v>7333</v>
      </c>
      <c r="N170" s="9">
        <f t="shared" si="211"/>
        <v>0</v>
      </c>
      <c r="O170" s="9">
        <f t="shared" si="211"/>
        <v>0</v>
      </c>
      <c r="P170" s="9">
        <f t="shared" si="211"/>
        <v>0</v>
      </c>
      <c r="Q170" s="9">
        <f t="shared" si="211"/>
        <v>0</v>
      </c>
      <c r="R170" s="9">
        <f t="shared" si="211"/>
        <v>0</v>
      </c>
      <c r="S170" s="9">
        <f t="shared" si="211"/>
        <v>7333</v>
      </c>
      <c r="T170" s="9">
        <f t="shared" si="211"/>
        <v>0</v>
      </c>
      <c r="U170" s="9">
        <f t="shared" si="211"/>
        <v>0</v>
      </c>
      <c r="V170" s="9">
        <f t="shared" si="211"/>
        <v>0</v>
      </c>
      <c r="W170" s="9">
        <f t="shared" si="211"/>
        <v>0</v>
      </c>
      <c r="X170" s="9">
        <f t="shared" si="211"/>
        <v>0</v>
      </c>
      <c r="Y170" s="9">
        <f t="shared" si="211"/>
        <v>7333</v>
      </c>
      <c r="Z170" s="9">
        <f t="shared" si="211"/>
        <v>0</v>
      </c>
      <c r="AA170" s="9">
        <f t="shared" si="211"/>
        <v>0</v>
      </c>
      <c r="AB170" s="9">
        <f t="shared" si="211"/>
        <v>0</v>
      </c>
      <c r="AC170" s="9">
        <f t="shared" si="211"/>
        <v>0</v>
      </c>
      <c r="AD170" s="9">
        <f t="shared" si="211"/>
        <v>0</v>
      </c>
      <c r="AE170" s="9">
        <f t="shared" si="211"/>
        <v>7333</v>
      </c>
      <c r="AF170" s="9">
        <f t="shared" si="211"/>
        <v>0</v>
      </c>
    </row>
    <row r="171" spans="1:32" ht="20.25" hidden="1" customHeight="1">
      <c r="A171" s="29" t="s">
        <v>68</v>
      </c>
      <c r="B171" s="27">
        <v>903</v>
      </c>
      <c r="C171" s="27" t="s">
        <v>22</v>
      </c>
      <c r="D171" s="27" t="s">
        <v>60</v>
      </c>
      <c r="E171" s="27" t="s">
        <v>564</v>
      </c>
      <c r="F171" s="27" t="s">
        <v>69</v>
      </c>
      <c r="G171" s="9">
        <v>7333</v>
      </c>
      <c r="H171" s="9"/>
      <c r="I171" s="9"/>
      <c r="J171" s="9"/>
      <c r="K171" s="9"/>
      <c r="L171" s="9"/>
      <c r="M171" s="9">
        <f>G171+I171+J171+K171+L171</f>
        <v>7333</v>
      </c>
      <c r="N171" s="10">
        <f>H171+L171</f>
        <v>0</v>
      </c>
      <c r="O171" s="9"/>
      <c r="P171" s="9"/>
      <c r="Q171" s="9"/>
      <c r="R171" s="9"/>
      <c r="S171" s="9">
        <f>M171+O171+P171+Q171+R171</f>
        <v>7333</v>
      </c>
      <c r="T171" s="10">
        <f>N171+R171</f>
        <v>0</v>
      </c>
      <c r="U171" s="9"/>
      <c r="V171" s="9"/>
      <c r="W171" s="9"/>
      <c r="X171" s="9"/>
      <c r="Y171" s="9">
        <f>S171+U171+V171+W171+X171</f>
        <v>7333</v>
      </c>
      <c r="Z171" s="10">
        <f>T171+X171</f>
        <v>0</v>
      </c>
      <c r="AA171" s="9"/>
      <c r="AB171" s="9"/>
      <c r="AC171" s="9"/>
      <c r="AD171" s="9"/>
      <c r="AE171" s="9">
        <f>Y171+AA171+AB171+AC171+AD171</f>
        <v>7333</v>
      </c>
      <c r="AF171" s="10">
        <f>Z171+AD171</f>
        <v>0</v>
      </c>
    </row>
    <row r="172" spans="1:32" ht="50.4" hidden="1">
      <c r="A172" s="29" t="s">
        <v>162</v>
      </c>
      <c r="B172" s="27">
        <v>903</v>
      </c>
      <c r="C172" s="27" t="s">
        <v>22</v>
      </c>
      <c r="D172" s="27" t="s">
        <v>60</v>
      </c>
      <c r="E172" s="27" t="s">
        <v>565</v>
      </c>
      <c r="F172" s="27"/>
      <c r="G172" s="9">
        <f>G173</f>
        <v>2726</v>
      </c>
      <c r="H172" s="9">
        <f>H173</f>
        <v>0</v>
      </c>
      <c r="I172" s="9">
        <f t="shared" ref="I172:X173" si="212">I173</f>
        <v>0</v>
      </c>
      <c r="J172" s="9">
        <f t="shared" si="212"/>
        <v>0</v>
      </c>
      <c r="K172" s="9">
        <f t="shared" si="212"/>
        <v>0</v>
      </c>
      <c r="L172" s="9">
        <f t="shared" si="212"/>
        <v>0</v>
      </c>
      <c r="M172" s="9">
        <f t="shared" si="212"/>
        <v>2726</v>
      </c>
      <c r="N172" s="9">
        <f t="shared" si="212"/>
        <v>0</v>
      </c>
      <c r="O172" s="9">
        <f t="shared" si="212"/>
        <v>0</v>
      </c>
      <c r="P172" s="9">
        <f t="shared" si="212"/>
        <v>0</v>
      </c>
      <c r="Q172" s="9">
        <f t="shared" si="212"/>
        <v>0</v>
      </c>
      <c r="R172" s="9">
        <f t="shared" si="212"/>
        <v>0</v>
      </c>
      <c r="S172" s="9">
        <f t="shared" si="212"/>
        <v>2726</v>
      </c>
      <c r="T172" s="9">
        <f t="shared" si="212"/>
        <v>0</v>
      </c>
      <c r="U172" s="9">
        <f t="shared" si="212"/>
        <v>0</v>
      </c>
      <c r="V172" s="9">
        <f t="shared" si="212"/>
        <v>0</v>
      </c>
      <c r="W172" s="9">
        <f t="shared" si="212"/>
        <v>0</v>
      </c>
      <c r="X172" s="9">
        <f t="shared" si="212"/>
        <v>0</v>
      </c>
      <c r="Y172" s="9">
        <f t="shared" ref="U172:AF173" si="213">Y173</f>
        <v>2726</v>
      </c>
      <c r="Z172" s="9">
        <f t="shared" si="213"/>
        <v>0</v>
      </c>
      <c r="AA172" s="9">
        <f t="shared" si="213"/>
        <v>0</v>
      </c>
      <c r="AB172" s="9">
        <f t="shared" si="213"/>
        <v>0</v>
      </c>
      <c r="AC172" s="9">
        <f t="shared" si="213"/>
        <v>0</v>
      </c>
      <c r="AD172" s="9">
        <f t="shared" si="213"/>
        <v>0</v>
      </c>
      <c r="AE172" s="9">
        <f t="shared" si="213"/>
        <v>2726</v>
      </c>
      <c r="AF172" s="9">
        <f t="shared" si="213"/>
        <v>0</v>
      </c>
    </row>
    <row r="173" spans="1:32" ht="33.6" hidden="1">
      <c r="A173" s="26" t="s">
        <v>243</v>
      </c>
      <c r="B173" s="27">
        <v>903</v>
      </c>
      <c r="C173" s="27" t="s">
        <v>22</v>
      </c>
      <c r="D173" s="27" t="s">
        <v>60</v>
      </c>
      <c r="E173" s="27" t="s">
        <v>566</v>
      </c>
      <c r="F173" s="27" t="s">
        <v>31</v>
      </c>
      <c r="G173" s="9">
        <f>G174</f>
        <v>2726</v>
      </c>
      <c r="H173" s="9">
        <f>H174</f>
        <v>0</v>
      </c>
      <c r="I173" s="9">
        <f t="shared" si="212"/>
        <v>0</v>
      </c>
      <c r="J173" s="9">
        <f t="shared" si="212"/>
        <v>0</v>
      </c>
      <c r="K173" s="9">
        <f t="shared" si="212"/>
        <v>0</v>
      </c>
      <c r="L173" s="9">
        <f t="shared" si="212"/>
        <v>0</v>
      </c>
      <c r="M173" s="9">
        <f t="shared" si="212"/>
        <v>2726</v>
      </c>
      <c r="N173" s="9">
        <f t="shared" si="212"/>
        <v>0</v>
      </c>
      <c r="O173" s="9">
        <f t="shared" si="212"/>
        <v>0</v>
      </c>
      <c r="P173" s="9">
        <f t="shared" si="212"/>
        <v>0</v>
      </c>
      <c r="Q173" s="9">
        <f t="shared" si="212"/>
        <v>0</v>
      </c>
      <c r="R173" s="9">
        <f t="shared" si="212"/>
        <v>0</v>
      </c>
      <c r="S173" s="9">
        <f t="shared" si="212"/>
        <v>2726</v>
      </c>
      <c r="T173" s="9">
        <f t="shared" si="212"/>
        <v>0</v>
      </c>
      <c r="U173" s="9">
        <f t="shared" si="213"/>
        <v>0</v>
      </c>
      <c r="V173" s="9">
        <f t="shared" si="213"/>
        <v>0</v>
      </c>
      <c r="W173" s="9">
        <f t="shared" si="213"/>
        <v>0</v>
      </c>
      <c r="X173" s="9">
        <f t="shared" si="213"/>
        <v>0</v>
      </c>
      <c r="Y173" s="9">
        <f t="shared" si="213"/>
        <v>2726</v>
      </c>
      <c r="Z173" s="9">
        <f t="shared" si="213"/>
        <v>0</v>
      </c>
      <c r="AA173" s="9">
        <f t="shared" si="213"/>
        <v>0</v>
      </c>
      <c r="AB173" s="9">
        <f t="shared" si="213"/>
        <v>0</v>
      </c>
      <c r="AC173" s="9">
        <f t="shared" si="213"/>
        <v>0</v>
      </c>
      <c r="AD173" s="9">
        <f t="shared" si="213"/>
        <v>0</v>
      </c>
      <c r="AE173" s="9">
        <f t="shared" si="213"/>
        <v>2726</v>
      </c>
      <c r="AF173" s="9">
        <f t="shared" si="213"/>
        <v>0</v>
      </c>
    </row>
    <row r="174" spans="1:32" ht="33.6" hidden="1">
      <c r="A174" s="29" t="s">
        <v>37</v>
      </c>
      <c r="B174" s="27">
        <v>903</v>
      </c>
      <c r="C174" s="27" t="s">
        <v>22</v>
      </c>
      <c r="D174" s="27" t="s">
        <v>60</v>
      </c>
      <c r="E174" s="27" t="s">
        <v>566</v>
      </c>
      <c r="F174" s="27" t="s">
        <v>38</v>
      </c>
      <c r="G174" s="9">
        <v>2726</v>
      </c>
      <c r="H174" s="9"/>
      <c r="I174" s="9"/>
      <c r="J174" s="9"/>
      <c r="K174" s="9"/>
      <c r="L174" s="9"/>
      <c r="M174" s="9">
        <f>G174+I174+J174+K174+L174</f>
        <v>2726</v>
      </c>
      <c r="N174" s="10">
        <f>H174+L174</f>
        <v>0</v>
      </c>
      <c r="O174" s="9"/>
      <c r="P174" s="9"/>
      <c r="Q174" s="9"/>
      <c r="R174" s="9"/>
      <c r="S174" s="9">
        <f>M174+O174+P174+Q174+R174</f>
        <v>2726</v>
      </c>
      <c r="T174" s="10">
        <f>N174+R174</f>
        <v>0</v>
      </c>
      <c r="U174" s="9"/>
      <c r="V174" s="9"/>
      <c r="W174" s="9"/>
      <c r="X174" s="9"/>
      <c r="Y174" s="9">
        <f>S174+U174+V174+W174+X174</f>
        <v>2726</v>
      </c>
      <c r="Z174" s="10">
        <f>T174+X174</f>
        <v>0</v>
      </c>
      <c r="AA174" s="9"/>
      <c r="AB174" s="9"/>
      <c r="AC174" s="9"/>
      <c r="AD174" s="9"/>
      <c r="AE174" s="9">
        <f>Y174+AA174+AB174+AC174+AD174</f>
        <v>2726</v>
      </c>
      <c r="AF174" s="10">
        <f>Z174+AD174</f>
        <v>0</v>
      </c>
    </row>
    <row r="175" spans="1:32" hidden="1">
      <c r="A175" s="29"/>
      <c r="B175" s="27"/>
      <c r="C175" s="27"/>
      <c r="D175" s="27"/>
      <c r="E175" s="27"/>
      <c r="F175" s="27"/>
      <c r="G175" s="9"/>
      <c r="H175" s="9"/>
      <c r="I175" s="9"/>
      <c r="J175" s="9"/>
      <c r="K175" s="9"/>
      <c r="L175" s="9"/>
      <c r="M175" s="9"/>
      <c r="N175" s="10"/>
      <c r="O175" s="9"/>
      <c r="P175" s="9"/>
      <c r="Q175" s="9"/>
      <c r="R175" s="9"/>
      <c r="S175" s="9"/>
      <c r="T175" s="10"/>
      <c r="U175" s="9"/>
      <c r="V175" s="9"/>
      <c r="W175" s="9"/>
      <c r="X175" s="9"/>
      <c r="Y175" s="9"/>
      <c r="Z175" s="10"/>
      <c r="AA175" s="9"/>
      <c r="AB175" s="9"/>
      <c r="AC175" s="9"/>
      <c r="AD175" s="9"/>
      <c r="AE175" s="9"/>
      <c r="AF175" s="10"/>
    </row>
    <row r="176" spans="1:32" ht="17.399999999999999" hidden="1">
      <c r="A176" s="41" t="s">
        <v>322</v>
      </c>
      <c r="B176" s="42">
        <v>903</v>
      </c>
      <c r="C176" s="25" t="s">
        <v>29</v>
      </c>
      <c r="D176" s="25" t="s">
        <v>118</v>
      </c>
      <c r="E176" s="27"/>
      <c r="F176" s="27"/>
      <c r="G176" s="9"/>
      <c r="H176" s="9"/>
      <c r="I176" s="15">
        <f>I177</f>
        <v>3489</v>
      </c>
      <c r="J176" s="15">
        <f t="shared" ref="J176:Y180" si="214">J177</f>
        <v>0</v>
      </c>
      <c r="K176" s="15">
        <f t="shared" si="214"/>
        <v>0</v>
      </c>
      <c r="L176" s="15">
        <f t="shared" si="214"/>
        <v>0</v>
      </c>
      <c r="M176" s="15">
        <f t="shared" si="214"/>
        <v>3489</v>
      </c>
      <c r="N176" s="15">
        <f t="shared" si="214"/>
        <v>0</v>
      </c>
      <c r="O176" s="15">
        <f>O177</f>
        <v>0</v>
      </c>
      <c r="P176" s="15">
        <f t="shared" si="214"/>
        <v>0</v>
      </c>
      <c r="Q176" s="15">
        <f t="shared" si="214"/>
        <v>0</v>
      </c>
      <c r="R176" s="15">
        <f t="shared" si="214"/>
        <v>0</v>
      </c>
      <c r="S176" s="15">
        <f t="shared" si="214"/>
        <v>3489</v>
      </c>
      <c r="T176" s="15">
        <f t="shared" si="214"/>
        <v>0</v>
      </c>
      <c r="U176" s="15">
        <f>U177</f>
        <v>0</v>
      </c>
      <c r="V176" s="15">
        <f t="shared" si="214"/>
        <v>0</v>
      </c>
      <c r="W176" s="15">
        <f t="shared" si="214"/>
        <v>0</v>
      </c>
      <c r="X176" s="15">
        <f t="shared" si="214"/>
        <v>0</v>
      </c>
      <c r="Y176" s="15">
        <f t="shared" si="214"/>
        <v>3489</v>
      </c>
      <c r="Z176" s="15">
        <f t="shared" ref="V176:Z180" si="215">Z177</f>
        <v>0</v>
      </c>
      <c r="AA176" s="15">
        <f>AA177</f>
        <v>0</v>
      </c>
      <c r="AB176" s="15">
        <f t="shared" ref="AB176:AF180" si="216">AB177</f>
        <v>0</v>
      </c>
      <c r="AC176" s="15">
        <f t="shared" si="216"/>
        <v>0</v>
      </c>
      <c r="AD176" s="15">
        <f t="shared" si="216"/>
        <v>0</v>
      </c>
      <c r="AE176" s="15">
        <f t="shared" si="216"/>
        <v>3489</v>
      </c>
      <c r="AF176" s="15">
        <f t="shared" si="216"/>
        <v>0</v>
      </c>
    </row>
    <row r="177" spans="1:32" ht="18.75" hidden="1" customHeight="1">
      <c r="A177" s="79" t="s">
        <v>62</v>
      </c>
      <c r="B177" s="27">
        <v>903</v>
      </c>
      <c r="C177" s="27" t="s">
        <v>29</v>
      </c>
      <c r="D177" s="27" t="s">
        <v>118</v>
      </c>
      <c r="E177" s="27" t="s">
        <v>63</v>
      </c>
      <c r="F177" s="27"/>
      <c r="G177" s="9"/>
      <c r="H177" s="9"/>
      <c r="I177" s="9">
        <f>I178</f>
        <v>3489</v>
      </c>
      <c r="J177" s="9">
        <f t="shared" si="214"/>
        <v>0</v>
      </c>
      <c r="K177" s="9">
        <f t="shared" si="214"/>
        <v>0</v>
      </c>
      <c r="L177" s="9">
        <f t="shared" si="214"/>
        <v>0</v>
      </c>
      <c r="M177" s="9">
        <f t="shared" si="214"/>
        <v>3489</v>
      </c>
      <c r="N177" s="9">
        <f t="shared" si="214"/>
        <v>0</v>
      </c>
      <c r="O177" s="9">
        <f>O178</f>
        <v>0</v>
      </c>
      <c r="P177" s="9">
        <f t="shared" si="214"/>
        <v>0</v>
      </c>
      <c r="Q177" s="9">
        <f t="shared" si="214"/>
        <v>0</v>
      </c>
      <c r="R177" s="9">
        <f t="shared" si="214"/>
        <v>0</v>
      </c>
      <c r="S177" s="9">
        <f t="shared" si="214"/>
        <v>3489</v>
      </c>
      <c r="T177" s="9">
        <f t="shared" si="214"/>
        <v>0</v>
      </c>
      <c r="U177" s="9">
        <f>U178</f>
        <v>0</v>
      </c>
      <c r="V177" s="9">
        <f t="shared" si="215"/>
        <v>0</v>
      </c>
      <c r="W177" s="9">
        <f t="shared" si="215"/>
        <v>0</v>
      </c>
      <c r="X177" s="9">
        <f t="shared" si="215"/>
        <v>0</v>
      </c>
      <c r="Y177" s="9">
        <f t="shared" si="215"/>
        <v>3489</v>
      </c>
      <c r="Z177" s="9">
        <f t="shared" si="215"/>
        <v>0</v>
      </c>
      <c r="AA177" s="9">
        <f>AA178</f>
        <v>0</v>
      </c>
      <c r="AB177" s="9">
        <f t="shared" si="216"/>
        <v>0</v>
      </c>
      <c r="AC177" s="9">
        <f t="shared" si="216"/>
        <v>0</v>
      </c>
      <c r="AD177" s="9">
        <f t="shared" si="216"/>
        <v>0</v>
      </c>
      <c r="AE177" s="9">
        <f t="shared" si="216"/>
        <v>3489</v>
      </c>
      <c r="AF177" s="9">
        <f t="shared" si="216"/>
        <v>0</v>
      </c>
    </row>
    <row r="178" spans="1:32" ht="18" hidden="1" customHeight="1">
      <c r="A178" s="79" t="s">
        <v>15</v>
      </c>
      <c r="B178" s="27">
        <v>903</v>
      </c>
      <c r="C178" s="27" t="s">
        <v>29</v>
      </c>
      <c r="D178" s="27" t="s">
        <v>118</v>
      </c>
      <c r="E178" s="27" t="s">
        <v>64</v>
      </c>
      <c r="F178" s="27"/>
      <c r="G178" s="9"/>
      <c r="H178" s="9"/>
      <c r="I178" s="9">
        <f>I179</f>
        <v>3489</v>
      </c>
      <c r="J178" s="9">
        <f t="shared" si="214"/>
        <v>0</v>
      </c>
      <c r="K178" s="9">
        <f t="shared" si="214"/>
        <v>0</v>
      </c>
      <c r="L178" s="9">
        <f t="shared" si="214"/>
        <v>0</v>
      </c>
      <c r="M178" s="9">
        <f t="shared" si="214"/>
        <v>3489</v>
      </c>
      <c r="N178" s="9">
        <f t="shared" si="214"/>
        <v>0</v>
      </c>
      <c r="O178" s="9">
        <f>O179</f>
        <v>0</v>
      </c>
      <c r="P178" s="9">
        <f t="shared" si="214"/>
        <v>0</v>
      </c>
      <c r="Q178" s="9">
        <f t="shared" si="214"/>
        <v>0</v>
      </c>
      <c r="R178" s="9">
        <f t="shared" si="214"/>
        <v>0</v>
      </c>
      <c r="S178" s="9">
        <f t="shared" si="214"/>
        <v>3489</v>
      </c>
      <c r="T178" s="9">
        <f t="shared" si="214"/>
        <v>0</v>
      </c>
      <c r="U178" s="9">
        <f>U179</f>
        <v>0</v>
      </c>
      <c r="V178" s="9">
        <f t="shared" si="215"/>
        <v>0</v>
      </c>
      <c r="W178" s="9">
        <f t="shared" si="215"/>
        <v>0</v>
      </c>
      <c r="X178" s="9">
        <f t="shared" si="215"/>
        <v>0</v>
      </c>
      <c r="Y178" s="9">
        <f t="shared" si="215"/>
        <v>3489</v>
      </c>
      <c r="Z178" s="9">
        <f t="shared" si="215"/>
        <v>0</v>
      </c>
      <c r="AA178" s="9">
        <f>AA179</f>
        <v>0</v>
      </c>
      <c r="AB178" s="9">
        <f t="shared" si="216"/>
        <v>0</v>
      </c>
      <c r="AC178" s="9">
        <f t="shared" si="216"/>
        <v>0</v>
      </c>
      <c r="AD178" s="9">
        <f t="shared" si="216"/>
        <v>0</v>
      </c>
      <c r="AE178" s="9">
        <f t="shared" si="216"/>
        <v>3489</v>
      </c>
      <c r="AF178" s="9">
        <f t="shared" si="216"/>
        <v>0</v>
      </c>
    </row>
    <row r="179" spans="1:32" ht="18" hidden="1" customHeight="1">
      <c r="A179" s="79" t="s">
        <v>427</v>
      </c>
      <c r="B179" s="27">
        <v>903</v>
      </c>
      <c r="C179" s="27" t="s">
        <v>29</v>
      </c>
      <c r="D179" s="27" t="s">
        <v>118</v>
      </c>
      <c r="E179" s="27" t="s">
        <v>426</v>
      </c>
      <c r="F179" s="27"/>
      <c r="G179" s="9"/>
      <c r="H179" s="9"/>
      <c r="I179" s="9">
        <f>I180</f>
        <v>3489</v>
      </c>
      <c r="J179" s="9">
        <f t="shared" si="214"/>
        <v>0</v>
      </c>
      <c r="K179" s="9">
        <f t="shared" si="214"/>
        <v>0</v>
      </c>
      <c r="L179" s="9">
        <f t="shared" si="214"/>
        <v>0</v>
      </c>
      <c r="M179" s="9">
        <f t="shared" si="214"/>
        <v>3489</v>
      </c>
      <c r="N179" s="9">
        <f t="shared" si="214"/>
        <v>0</v>
      </c>
      <c r="O179" s="9">
        <f>O180</f>
        <v>0</v>
      </c>
      <c r="P179" s="9">
        <f t="shared" si="214"/>
        <v>0</v>
      </c>
      <c r="Q179" s="9">
        <f t="shared" si="214"/>
        <v>0</v>
      </c>
      <c r="R179" s="9">
        <f t="shared" si="214"/>
        <v>0</v>
      </c>
      <c r="S179" s="9">
        <f t="shared" si="214"/>
        <v>3489</v>
      </c>
      <c r="T179" s="9">
        <f t="shared" si="214"/>
        <v>0</v>
      </c>
      <c r="U179" s="9">
        <f>U180</f>
        <v>0</v>
      </c>
      <c r="V179" s="9">
        <f t="shared" si="215"/>
        <v>0</v>
      </c>
      <c r="W179" s="9">
        <f t="shared" si="215"/>
        <v>0</v>
      </c>
      <c r="X179" s="9">
        <f t="shared" si="215"/>
        <v>0</v>
      </c>
      <c r="Y179" s="9">
        <f t="shared" si="215"/>
        <v>3489</v>
      </c>
      <c r="Z179" s="9">
        <f t="shared" si="215"/>
        <v>0</v>
      </c>
      <c r="AA179" s="9">
        <f>AA180</f>
        <v>0</v>
      </c>
      <c r="AB179" s="9">
        <f t="shared" si="216"/>
        <v>0</v>
      </c>
      <c r="AC179" s="9">
        <f t="shared" si="216"/>
        <v>0</v>
      </c>
      <c r="AD179" s="9">
        <f t="shared" si="216"/>
        <v>0</v>
      </c>
      <c r="AE179" s="9">
        <f t="shared" si="216"/>
        <v>3489</v>
      </c>
      <c r="AF179" s="9">
        <f t="shared" si="216"/>
        <v>0</v>
      </c>
    </row>
    <row r="180" spans="1:32" ht="18.75" hidden="1" customHeight="1">
      <c r="A180" s="26" t="s">
        <v>66</v>
      </c>
      <c r="B180" s="27" t="s">
        <v>635</v>
      </c>
      <c r="C180" s="27" t="s">
        <v>29</v>
      </c>
      <c r="D180" s="27" t="s">
        <v>118</v>
      </c>
      <c r="E180" s="27" t="s">
        <v>426</v>
      </c>
      <c r="F180" s="27" t="s">
        <v>67</v>
      </c>
      <c r="G180" s="9"/>
      <c r="H180" s="9"/>
      <c r="I180" s="9">
        <f>I181</f>
        <v>3489</v>
      </c>
      <c r="J180" s="9">
        <f t="shared" si="214"/>
        <v>0</v>
      </c>
      <c r="K180" s="9">
        <f t="shared" si="214"/>
        <v>0</v>
      </c>
      <c r="L180" s="9">
        <f t="shared" si="214"/>
        <v>0</v>
      </c>
      <c r="M180" s="9">
        <f t="shared" si="214"/>
        <v>3489</v>
      </c>
      <c r="N180" s="9">
        <f t="shared" si="214"/>
        <v>0</v>
      </c>
      <c r="O180" s="9">
        <f>O181</f>
        <v>0</v>
      </c>
      <c r="P180" s="9">
        <f t="shared" si="214"/>
        <v>0</v>
      </c>
      <c r="Q180" s="9">
        <f t="shared" si="214"/>
        <v>0</v>
      </c>
      <c r="R180" s="9">
        <f t="shared" si="214"/>
        <v>0</v>
      </c>
      <c r="S180" s="9">
        <f t="shared" si="214"/>
        <v>3489</v>
      </c>
      <c r="T180" s="9">
        <f t="shared" si="214"/>
        <v>0</v>
      </c>
      <c r="U180" s="9">
        <f>U181</f>
        <v>0</v>
      </c>
      <c r="V180" s="9">
        <f t="shared" si="215"/>
        <v>0</v>
      </c>
      <c r="W180" s="9">
        <f t="shared" si="215"/>
        <v>0</v>
      </c>
      <c r="X180" s="9">
        <f t="shared" si="215"/>
        <v>0</v>
      </c>
      <c r="Y180" s="9">
        <f t="shared" si="215"/>
        <v>3489</v>
      </c>
      <c r="Z180" s="9">
        <f t="shared" si="215"/>
        <v>0</v>
      </c>
      <c r="AA180" s="9">
        <f>AA181</f>
        <v>0</v>
      </c>
      <c r="AB180" s="9">
        <f t="shared" si="216"/>
        <v>0</v>
      </c>
      <c r="AC180" s="9">
        <f t="shared" si="216"/>
        <v>0</v>
      </c>
      <c r="AD180" s="9">
        <f t="shared" si="216"/>
        <v>0</v>
      </c>
      <c r="AE180" s="9">
        <f t="shared" si="216"/>
        <v>3489</v>
      </c>
      <c r="AF180" s="9">
        <f t="shared" si="216"/>
        <v>0</v>
      </c>
    </row>
    <row r="181" spans="1:32" ht="21.75" hidden="1" customHeight="1">
      <c r="A181" s="26" t="s">
        <v>68</v>
      </c>
      <c r="B181" s="27" t="s">
        <v>635</v>
      </c>
      <c r="C181" s="27" t="s">
        <v>29</v>
      </c>
      <c r="D181" s="27" t="s">
        <v>118</v>
      </c>
      <c r="E181" s="27" t="s">
        <v>426</v>
      </c>
      <c r="F181" s="27" t="s">
        <v>69</v>
      </c>
      <c r="G181" s="9"/>
      <c r="H181" s="9"/>
      <c r="I181" s="9">
        <v>3489</v>
      </c>
      <c r="J181" s="9"/>
      <c r="K181" s="9"/>
      <c r="L181" s="9"/>
      <c r="M181" s="9">
        <f>G181+I181+J181+K181+L181</f>
        <v>3489</v>
      </c>
      <c r="N181" s="10">
        <f>H181+L181</f>
        <v>0</v>
      </c>
      <c r="O181" s="9"/>
      <c r="P181" s="9"/>
      <c r="Q181" s="9"/>
      <c r="R181" s="9"/>
      <c r="S181" s="9">
        <f>M181+O181+P181+Q181+R181</f>
        <v>3489</v>
      </c>
      <c r="T181" s="10">
        <f>N181+R181</f>
        <v>0</v>
      </c>
      <c r="U181" s="9"/>
      <c r="V181" s="9"/>
      <c r="W181" s="9"/>
      <c r="X181" s="9"/>
      <c r="Y181" s="9">
        <f>S181+U181+V181+W181+X181</f>
        <v>3489</v>
      </c>
      <c r="Z181" s="10">
        <f>T181+X181</f>
        <v>0</v>
      </c>
      <c r="AA181" s="9"/>
      <c r="AB181" s="9"/>
      <c r="AC181" s="9"/>
      <c r="AD181" s="9"/>
      <c r="AE181" s="9">
        <f>Y181+AA181+AB181+AC181+AD181</f>
        <v>3489</v>
      </c>
      <c r="AF181" s="10">
        <f>Z181+AD181</f>
        <v>0</v>
      </c>
    </row>
    <row r="182" spans="1:32" ht="16.5" hidden="1" customHeight="1">
      <c r="A182" s="26"/>
      <c r="B182" s="27"/>
      <c r="C182" s="27"/>
      <c r="D182" s="27"/>
      <c r="E182" s="27"/>
      <c r="F182" s="27"/>
      <c r="G182" s="9"/>
      <c r="H182" s="9"/>
      <c r="I182" s="9"/>
      <c r="J182" s="9"/>
      <c r="K182" s="9"/>
      <c r="L182" s="9"/>
      <c r="M182" s="9"/>
      <c r="N182" s="10"/>
      <c r="O182" s="9"/>
      <c r="P182" s="9"/>
      <c r="Q182" s="9"/>
      <c r="R182" s="9"/>
      <c r="S182" s="9"/>
      <c r="T182" s="10"/>
      <c r="U182" s="9"/>
      <c r="V182" s="9"/>
      <c r="W182" s="9"/>
      <c r="X182" s="9"/>
      <c r="Y182" s="9"/>
      <c r="Z182" s="10"/>
      <c r="AA182" s="9"/>
      <c r="AB182" s="9"/>
      <c r="AC182" s="9"/>
      <c r="AD182" s="9"/>
      <c r="AE182" s="9"/>
      <c r="AF182" s="10"/>
    </row>
    <row r="183" spans="1:32" ht="17.399999999999999" hidden="1">
      <c r="A183" s="41" t="s">
        <v>165</v>
      </c>
      <c r="B183" s="42">
        <v>903</v>
      </c>
      <c r="C183" s="25" t="s">
        <v>146</v>
      </c>
      <c r="D183" s="25" t="s">
        <v>22</v>
      </c>
      <c r="E183" s="25"/>
      <c r="F183" s="25"/>
      <c r="G183" s="15">
        <f t="shared" ref="G183:V186" si="217">G184</f>
        <v>8337</v>
      </c>
      <c r="H183" s="15">
        <f t="shared" si="217"/>
        <v>0</v>
      </c>
      <c r="I183" s="15">
        <f t="shared" si="217"/>
        <v>0</v>
      </c>
      <c r="J183" s="15">
        <f t="shared" si="217"/>
        <v>0</v>
      </c>
      <c r="K183" s="15">
        <f t="shared" si="217"/>
        <v>0</v>
      </c>
      <c r="L183" s="15">
        <f t="shared" si="217"/>
        <v>0</v>
      </c>
      <c r="M183" s="15">
        <f t="shared" si="217"/>
        <v>8337</v>
      </c>
      <c r="N183" s="15">
        <f t="shared" si="217"/>
        <v>0</v>
      </c>
      <c r="O183" s="15">
        <f t="shared" si="217"/>
        <v>0</v>
      </c>
      <c r="P183" s="15">
        <f t="shared" si="217"/>
        <v>0</v>
      </c>
      <c r="Q183" s="15">
        <f t="shared" si="217"/>
        <v>0</v>
      </c>
      <c r="R183" s="15">
        <f t="shared" si="217"/>
        <v>0</v>
      </c>
      <c r="S183" s="15">
        <f t="shared" si="217"/>
        <v>8337</v>
      </c>
      <c r="T183" s="15">
        <f t="shared" si="217"/>
        <v>0</v>
      </c>
      <c r="U183" s="15">
        <f t="shared" si="217"/>
        <v>0</v>
      </c>
      <c r="V183" s="15">
        <f t="shared" si="217"/>
        <v>0</v>
      </c>
      <c r="W183" s="15">
        <f t="shared" ref="U183:AF186" si="218">W184</f>
        <v>0</v>
      </c>
      <c r="X183" s="15">
        <f t="shared" si="218"/>
        <v>0</v>
      </c>
      <c r="Y183" s="15">
        <f t="shared" si="218"/>
        <v>8337</v>
      </c>
      <c r="Z183" s="15">
        <f t="shared" si="218"/>
        <v>0</v>
      </c>
      <c r="AA183" s="15">
        <f t="shared" si="218"/>
        <v>0</v>
      </c>
      <c r="AB183" s="15">
        <f t="shared" si="218"/>
        <v>0</v>
      </c>
      <c r="AC183" s="15">
        <f t="shared" si="218"/>
        <v>0</v>
      </c>
      <c r="AD183" s="15">
        <f t="shared" si="218"/>
        <v>0</v>
      </c>
      <c r="AE183" s="15">
        <f t="shared" si="218"/>
        <v>8337</v>
      </c>
      <c r="AF183" s="15">
        <f t="shared" si="218"/>
        <v>0</v>
      </c>
    </row>
    <row r="184" spans="1:32" ht="18.75" hidden="1" customHeight="1">
      <c r="A184" s="29" t="s">
        <v>62</v>
      </c>
      <c r="B184" s="43">
        <v>903</v>
      </c>
      <c r="C184" s="27" t="s">
        <v>146</v>
      </c>
      <c r="D184" s="27" t="s">
        <v>22</v>
      </c>
      <c r="E184" s="27" t="s">
        <v>63</v>
      </c>
      <c r="F184" s="27"/>
      <c r="G184" s="9">
        <f t="shared" si="217"/>
        <v>8337</v>
      </c>
      <c r="H184" s="9">
        <f t="shared" si="217"/>
        <v>0</v>
      </c>
      <c r="I184" s="9">
        <f t="shared" si="217"/>
        <v>0</v>
      </c>
      <c r="J184" s="9">
        <f t="shared" si="217"/>
        <v>0</v>
      </c>
      <c r="K184" s="9">
        <f t="shared" si="217"/>
        <v>0</v>
      </c>
      <c r="L184" s="9">
        <f t="shared" si="217"/>
        <v>0</v>
      </c>
      <c r="M184" s="9">
        <f t="shared" si="217"/>
        <v>8337</v>
      </c>
      <c r="N184" s="9">
        <f t="shared" si="217"/>
        <v>0</v>
      </c>
      <c r="O184" s="9">
        <f t="shared" si="217"/>
        <v>0</v>
      </c>
      <c r="P184" s="9">
        <f t="shared" si="217"/>
        <v>0</v>
      </c>
      <c r="Q184" s="9">
        <f t="shared" si="217"/>
        <v>0</v>
      </c>
      <c r="R184" s="9">
        <f t="shared" si="217"/>
        <v>0</v>
      </c>
      <c r="S184" s="9">
        <f t="shared" si="217"/>
        <v>8337</v>
      </c>
      <c r="T184" s="9">
        <f t="shared" si="217"/>
        <v>0</v>
      </c>
      <c r="U184" s="9">
        <f t="shared" si="218"/>
        <v>0</v>
      </c>
      <c r="V184" s="9">
        <f t="shared" si="218"/>
        <v>0</v>
      </c>
      <c r="W184" s="9">
        <f t="shared" si="218"/>
        <v>0</v>
      </c>
      <c r="X184" s="9">
        <f t="shared" si="218"/>
        <v>0</v>
      </c>
      <c r="Y184" s="9">
        <f t="shared" si="218"/>
        <v>8337</v>
      </c>
      <c r="Z184" s="9">
        <f t="shared" si="218"/>
        <v>0</v>
      </c>
      <c r="AA184" s="9">
        <f t="shared" si="218"/>
        <v>0</v>
      </c>
      <c r="AB184" s="9">
        <f t="shared" si="218"/>
        <v>0</v>
      </c>
      <c r="AC184" s="9">
        <f t="shared" si="218"/>
        <v>0</v>
      </c>
      <c r="AD184" s="9">
        <f t="shared" si="218"/>
        <v>0</v>
      </c>
      <c r="AE184" s="9">
        <f t="shared" si="218"/>
        <v>8337</v>
      </c>
      <c r="AF184" s="9">
        <f t="shared" si="218"/>
        <v>0</v>
      </c>
    </row>
    <row r="185" spans="1:32" ht="18" hidden="1" customHeight="1">
      <c r="A185" s="29" t="s">
        <v>15</v>
      </c>
      <c r="B185" s="43">
        <v>903</v>
      </c>
      <c r="C185" s="27" t="s">
        <v>146</v>
      </c>
      <c r="D185" s="27" t="s">
        <v>22</v>
      </c>
      <c r="E185" s="27" t="s">
        <v>64</v>
      </c>
      <c r="F185" s="27"/>
      <c r="G185" s="9">
        <f t="shared" si="217"/>
        <v>8337</v>
      </c>
      <c r="H185" s="9">
        <f t="shared" si="217"/>
        <v>0</v>
      </c>
      <c r="I185" s="9">
        <f t="shared" si="217"/>
        <v>0</v>
      </c>
      <c r="J185" s="9">
        <f t="shared" si="217"/>
        <v>0</v>
      </c>
      <c r="K185" s="9">
        <f t="shared" si="217"/>
        <v>0</v>
      </c>
      <c r="L185" s="9">
        <f t="shared" si="217"/>
        <v>0</v>
      </c>
      <c r="M185" s="9">
        <f t="shared" si="217"/>
        <v>8337</v>
      </c>
      <c r="N185" s="9">
        <f t="shared" si="217"/>
        <v>0</v>
      </c>
      <c r="O185" s="9">
        <f t="shared" si="217"/>
        <v>0</v>
      </c>
      <c r="P185" s="9">
        <f t="shared" si="217"/>
        <v>0</v>
      </c>
      <c r="Q185" s="9">
        <f t="shared" si="217"/>
        <v>0</v>
      </c>
      <c r="R185" s="9">
        <f t="shared" si="217"/>
        <v>0</v>
      </c>
      <c r="S185" s="9">
        <f t="shared" si="217"/>
        <v>8337</v>
      </c>
      <c r="T185" s="9">
        <f t="shared" si="217"/>
        <v>0</v>
      </c>
      <c r="U185" s="9">
        <f t="shared" si="218"/>
        <v>0</v>
      </c>
      <c r="V185" s="9">
        <f t="shared" si="218"/>
        <v>0</v>
      </c>
      <c r="W185" s="9">
        <f t="shared" si="218"/>
        <v>0</v>
      </c>
      <c r="X185" s="9">
        <f t="shared" si="218"/>
        <v>0</v>
      </c>
      <c r="Y185" s="9">
        <f t="shared" si="218"/>
        <v>8337</v>
      </c>
      <c r="Z185" s="9">
        <f t="shared" si="218"/>
        <v>0</v>
      </c>
      <c r="AA185" s="9">
        <f t="shared" si="218"/>
        <v>0</v>
      </c>
      <c r="AB185" s="9">
        <f t="shared" si="218"/>
        <v>0</v>
      </c>
      <c r="AC185" s="9">
        <f t="shared" si="218"/>
        <v>0</v>
      </c>
      <c r="AD185" s="9">
        <f t="shared" si="218"/>
        <v>0</v>
      </c>
      <c r="AE185" s="9">
        <f t="shared" si="218"/>
        <v>8337</v>
      </c>
      <c r="AF185" s="9">
        <f t="shared" si="218"/>
        <v>0</v>
      </c>
    </row>
    <row r="186" spans="1:32" ht="19.5" hidden="1" customHeight="1">
      <c r="A186" s="29" t="s">
        <v>166</v>
      </c>
      <c r="B186" s="43">
        <v>903</v>
      </c>
      <c r="C186" s="27" t="s">
        <v>146</v>
      </c>
      <c r="D186" s="27" t="s">
        <v>22</v>
      </c>
      <c r="E186" s="27" t="s">
        <v>183</v>
      </c>
      <c r="F186" s="27"/>
      <c r="G186" s="9">
        <f>G187</f>
        <v>8337</v>
      </c>
      <c r="H186" s="9">
        <f>H187</f>
        <v>0</v>
      </c>
      <c r="I186" s="9">
        <f t="shared" si="217"/>
        <v>0</v>
      </c>
      <c r="J186" s="9">
        <f t="shared" si="217"/>
        <v>0</v>
      </c>
      <c r="K186" s="9">
        <f t="shared" si="217"/>
        <v>0</v>
      </c>
      <c r="L186" s="9">
        <f t="shared" si="217"/>
        <v>0</v>
      </c>
      <c r="M186" s="9">
        <f t="shared" si="217"/>
        <v>8337</v>
      </c>
      <c r="N186" s="9">
        <f t="shared" si="217"/>
        <v>0</v>
      </c>
      <c r="O186" s="9">
        <f t="shared" si="217"/>
        <v>0</v>
      </c>
      <c r="P186" s="9">
        <f t="shared" si="217"/>
        <v>0</v>
      </c>
      <c r="Q186" s="9">
        <f t="shared" si="217"/>
        <v>0</v>
      </c>
      <c r="R186" s="9">
        <f t="shared" si="217"/>
        <v>0</v>
      </c>
      <c r="S186" s="9">
        <f t="shared" si="217"/>
        <v>8337</v>
      </c>
      <c r="T186" s="9">
        <f t="shared" si="217"/>
        <v>0</v>
      </c>
      <c r="U186" s="9">
        <f t="shared" si="218"/>
        <v>0</v>
      </c>
      <c r="V186" s="9">
        <f t="shared" si="218"/>
        <v>0</v>
      </c>
      <c r="W186" s="9">
        <f t="shared" si="218"/>
        <v>0</v>
      </c>
      <c r="X186" s="9">
        <f t="shared" si="218"/>
        <v>0</v>
      </c>
      <c r="Y186" s="9">
        <f t="shared" si="218"/>
        <v>8337</v>
      </c>
      <c r="Z186" s="9">
        <f t="shared" si="218"/>
        <v>0</v>
      </c>
      <c r="AA186" s="9">
        <f t="shared" si="218"/>
        <v>0</v>
      </c>
      <c r="AB186" s="9">
        <f t="shared" si="218"/>
        <v>0</v>
      </c>
      <c r="AC186" s="9">
        <f t="shared" si="218"/>
        <v>0</v>
      </c>
      <c r="AD186" s="9">
        <f t="shared" si="218"/>
        <v>0</v>
      </c>
      <c r="AE186" s="9">
        <f t="shared" si="218"/>
        <v>8337</v>
      </c>
      <c r="AF186" s="9">
        <f t="shared" si="218"/>
        <v>0</v>
      </c>
    </row>
    <row r="187" spans="1:32" ht="33.6" hidden="1">
      <c r="A187" s="26" t="s">
        <v>243</v>
      </c>
      <c r="B187" s="43">
        <v>903</v>
      </c>
      <c r="C187" s="27" t="s">
        <v>146</v>
      </c>
      <c r="D187" s="27" t="s">
        <v>22</v>
      </c>
      <c r="E187" s="27" t="s">
        <v>183</v>
      </c>
      <c r="F187" s="27" t="s">
        <v>31</v>
      </c>
      <c r="G187" s="9">
        <f t="shared" ref="G187:AF187" si="219">G188</f>
        <v>8337</v>
      </c>
      <c r="H187" s="9">
        <f t="shared" si="219"/>
        <v>0</v>
      </c>
      <c r="I187" s="9">
        <f t="shared" si="219"/>
        <v>0</v>
      </c>
      <c r="J187" s="9">
        <f t="shared" si="219"/>
        <v>0</v>
      </c>
      <c r="K187" s="9">
        <f t="shared" si="219"/>
        <v>0</v>
      </c>
      <c r="L187" s="9">
        <f t="shared" si="219"/>
        <v>0</v>
      </c>
      <c r="M187" s="9">
        <f t="shared" si="219"/>
        <v>8337</v>
      </c>
      <c r="N187" s="9">
        <f t="shared" si="219"/>
        <v>0</v>
      </c>
      <c r="O187" s="9">
        <f t="shared" si="219"/>
        <v>0</v>
      </c>
      <c r="P187" s="9">
        <f t="shared" si="219"/>
        <v>0</v>
      </c>
      <c r="Q187" s="9">
        <f t="shared" si="219"/>
        <v>0</v>
      </c>
      <c r="R187" s="9">
        <f t="shared" si="219"/>
        <v>0</v>
      </c>
      <c r="S187" s="9">
        <f t="shared" si="219"/>
        <v>8337</v>
      </c>
      <c r="T187" s="9">
        <f t="shared" si="219"/>
        <v>0</v>
      </c>
      <c r="U187" s="9">
        <f t="shared" si="219"/>
        <v>0</v>
      </c>
      <c r="V187" s="9">
        <f t="shared" si="219"/>
        <v>0</v>
      </c>
      <c r="W187" s="9">
        <f t="shared" si="219"/>
        <v>0</v>
      </c>
      <c r="X187" s="9">
        <f t="shared" si="219"/>
        <v>0</v>
      </c>
      <c r="Y187" s="9">
        <f t="shared" si="219"/>
        <v>8337</v>
      </c>
      <c r="Z187" s="9">
        <f t="shared" si="219"/>
        <v>0</v>
      </c>
      <c r="AA187" s="9">
        <f t="shared" si="219"/>
        <v>0</v>
      </c>
      <c r="AB187" s="9">
        <f t="shared" si="219"/>
        <v>0</v>
      </c>
      <c r="AC187" s="9">
        <f t="shared" si="219"/>
        <v>0</v>
      </c>
      <c r="AD187" s="9">
        <f t="shared" si="219"/>
        <v>0</v>
      </c>
      <c r="AE187" s="9">
        <f t="shared" si="219"/>
        <v>8337</v>
      </c>
      <c r="AF187" s="9">
        <f t="shared" si="219"/>
        <v>0</v>
      </c>
    </row>
    <row r="188" spans="1:32" ht="33.6" hidden="1">
      <c r="A188" s="26" t="s">
        <v>37</v>
      </c>
      <c r="B188" s="43">
        <v>903</v>
      </c>
      <c r="C188" s="27" t="s">
        <v>146</v>
      </c>
      <c r="D188" s="27" t="s">
        <v>22</v>
      </c>
      <c r="E188" s="27" t="s">
        <v>183</v>
      </c>
      <c r="F188" s="27" t="s">
        <v>38</v>
      </c>
      <c r="G188" s="9">
        <f>309+8028</f>
        <v>8337</v>
      </c>
      <c r="H188" s="9"/>
      <c r="I188" s="9"/>
      <c r="J188" s="9"/>
      <c r="K188" s="9"/>
      <c r="L188" s="9"/>
      <c r="M188" s="9">
        <f>G188+I188+J188+K188+L188</f>
        <v>8337</v>
      </c>
      <c r="N188" s="10">
        <f>H188+L188</f>
        <v>0</v>
      </c>
      <c r="O188" s="9"/>
      <c r="P188" s="9"/>
      <c r="Q188" s="9"/>
      <c r="R188" s="9"/>
      <c r="S188" s="9">
        <f>M188+O188+P188+Q188+R188</f>
        <v>8337</v>
      </c>
      <c r="T188" s="10">
        <f>N188+R188</f>
        <v>0</v>
      </c>
      <c r="U188" s="9"/>
      <c r="V188" s="9"/>
      <c r="W188" s="9"/>
      <c r="X188" s="9"/>
      <c r="Y188" s="9">
        <f>S188+U188+V188+W188+X188</f>
        <v>8337</v>
      </c>
      <c r="Z188" s="10">
        <f>T188+X188</f>
        <v>0</v>
      </c>
      <c r="AA188" s="9"/>
      <c r="AB188" s="9"/>
      <c r="AC188" s="9"/>
      <c r="AD188" s="9"/>
      <c r="AE188" s="9">
        <f>Y188+AA188+AB188+AC188+AD188</f>
        <v>8337</v>
      </c>
      <c r="AF188" s="10">
        <f>Z188+AD188</f>
        <v>0</v>
      </c>
    </row>
    <row r="189" spans="1:32" hidden="1">
      <c r="A189" s="29"/>
      <c r="B189" s="43"/>
      <c r="C189" s="27"/>
      <c r="D189" s="27"/>
      <c r="E189" s="27"/>
      <c r="F189" s="27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</row>
    <row r="190" spans="1:32" ht="17.399999999999999" hidden="1">
      <c r="A190" s="41" t="s">
        <v>327</v>
      </c>
      <c r="B190" s="42">
        <v>903</v>
      </c>
      <c r="C190" s="25" t="s">
        <v>146</v>
      </c>
      <c r="D190" s="25" t="s">
        <v>8</v>
      </c>
      <c r="E190" s="27"/>
      <c r="F190" s="27"/>
      <c r="G190" s="15">
        <f t="shared" ref="G190:V194" si="220">G191</f>
        <v>264</v>
      </c>
      <c r="H190" s="15">
        <f t="shared" si="220"/>
        <v>0</v>
      </c>
      <c r="I190" s="15">
        <f t="shared" si="220"/>
        <v>0</v>
      </c>
      <c r="J190" s="15">
        <f t="shared" si="220"/>
        <v>0</v>
      </c>
      <c r="K190" s="15">
        <f t="shared" si="220"/>
        <v>0</v>
      </c>
      <c r="L190" s="15">
        <f t="shared" si="220"/>
        <v>0</v>
      </c>
      <c r="M190" s="15">
        <f t="shared" si="220"/>
        <v>264</v>
      </c>
      <c r="N190" s="15">
        <f t="shared" si="220"/>
        <v>0</v>
      </c>
      <c r="O190" s="15">
        <f t="shared" si="220"/>
        <v>0</v>
      </c>
      <c r="P190" s="15">
        <f t="shared" si="220"/>
        <v>0</v>
      </c>
      <c r="Q190" s="15">
        <f t="shared" si="220"/>
        <v>0</v>
      </c>
      <c r="R190" s="15">
        <f t="shared" si="220"/>
        <v>0</v>
      </c>
      <c r="S190" s="15">
        <f t="shared" si="220"/>
        <v>264</v>
      </c>
      <c r="T190" s="15">
        <f t="shared" si="220"/>
        <v>0</v>
      </c>
      <c r="U190" s="15">
        <f t="shared" si="220"/>
        <v>0</v>
      </c>
      <c r="V190" s="15">
        <f t="shared" si="220"/>
        <v>0</v>
      </c>
      <c r="W190" s="15">
        <f t="shared" ref="U190:AF194" si="221">W191</f>
        <v>0</v>
      </c>
      <c r="X190" s="15">
        <f t="shared" si="221"/>
        <v>0</v>
      </c>
      <c r="Y190" s="15">
        <f t="shared" si="221"/>
        <v>264</v>
      </c>
      <c r="Z190" s="15">
        <f t="shared" si="221"/>
        <v>0</v>
      </c>
      <c r="AA190" s="15">
        <f t="shared" si="221"/>
        <v>0</v>
      </c>
      <c r="AB190" s="15">
        <f t="shared" si="221"/>
        <v>0</v>
      </c>
      <c r="AC190" s="15">
        <f t="shared" si="221"/>
        <v>0</v>
      </c>
      <c r="AD190" s="15">
        <f t="shared" si="221"/>
        <v>0</v>
      </c>
      <c r="AE190" s="15">
        <f t="shared" si="221"/>
        <v>264</v>
      </c>
      <c r="AF190" s="15">
        <f t="shared" si="221"/>
        <v>0</v>
      </c>
    </row>
    <row r="191" spans="1:32" ht="19.5" hidden="1" customHeight="1">
      <c r="A191" s="29" t="s">
        <v>62</v>
      </c>
      <c r="B191" s="43">
        <v>903</v>
      </c>
      <c r="C191" s="27" t="s">
        <v>146</v>
      </c>
      <c r="D191" s="27" t="s">
        <v>8</v>
      </c>
      <c r="E191" s="27" t="s">
        <v>63</v>
      </c>
      <c r="F191" s="27"/>
      <c r="G191" s="9">
        <f t="shared" si="220"/>
        <v>264</v>
      </c>
      <c r="H191" s="9">
        <f t="shared" si="220"/>
        <v>0</v>
      </c>
      <c r="I191" s="9">
        <f t="shared" si="220"/>
        <v>0</v>
      </c>
      <c r="J191" s="9">
        <f t="shared" si="220"/>
        <v>0</v>
      </c>
      <c r="K191" s="9">
        <f t="shared" si="220"/>
        <v>0</v>
      </c>
      <c r="L191" s="9">
        <f t="shared" si="220"/>
        <v>0</v>
      </c>
      <c r="M191" s="9">
        <f t="shared" si="220"/>
        <v>264</v>
      </c>
      <c r="N191" s="9">
        <f t="shared" si="220"/>
        <v>0</v>
      </c>
      <c r="O191" s="9">
        <f t="shared" si="220"/>
        <v>0</v>
      </c>
      <c r="P191" s="9">
        <f t="shared" si="220"/>
        <v>0</v>
      </c>
      <c r="Q191" s="9">
        <f t="shared" si="220"/>
        <v>0</v>
      </c>
      <c r="R191" s="9">
        <f t="shared" si="220"/>
        <v>0</v>
      </c>
      <c r="S191" s="9">
        <f t="shared" si="220"/>
        <v>264</v>
      </c>
      <c r="T191" s="9">
        <f t="shared" si="220"/>
        <v>0</v>
      </c>
      <c r="U191" s="9">
        <f t="shared" si="221"/>
        <v>0</v>
      </c>
      <c r="V191" s="9">
        <f t="shared" si="221"/>
        <v>0</v>
      </c>
      <c r="W191" s="9">
        <f t="shared" si="221"/>
        <v>0</v>
      </c>
      <c r="X191" s="9">
        <f t="shared" si="221"/>
        <v>0</v>
      </c>
      <c r="Y191" s="9">
        <f t="shared" si="221"/>
        <v>264</v>
      </c>
      <c r="Z191" s="9">
        <f t="shared" si="221"/>
        <v>0</v>
      </c>
      <c r="AA191" s="9">
        <f t="shared" si="221"/>
        <v>0</v>
      </c>
      <c r="AB191" s="9">
        <f t="shared" si="221"/>
        <v>0</v>
      </c>
      <c r="AC191" s="9">
        <f t="shared" si="221"/>
        <v>0</v>
      </c>
      <c r="AD191" s="9">
        <f t="shared" si="221"/>
        <v>0</v>
      </c>
      <c r="AE191" s="9">
        <f t="shared" si="221"/>
        <v>264</v>
      </c>
      <c r="AF191" s="9">
        <f t="shared" si="221"/>
        <v>0</v>
      </c>
    </row>
    <row r="192" spans="1:32" ht="17.25" hidden="1" customHeight="1">
      <c r="A192" s="29" t="s">
        <v>15</v>
      </c>
      <c r="B192" s="43">
        <v>903</v>
      </c>
      <c r="C192" s="27" t="s">
        <v>146</v>
      </c>
      <c r="D192" s="27" t="s">
        <v>8</v>
      </c>
      <c r="E192" s="27" t="s">
        <v>64</v>
      </c>
      <c r="F192" s="27"/>
      <c r="G192" s="9">
        <f t="shared" si="220"/>
        <v>264</v>
      </c>
      <c r="H192" s="9">
        <f t="shared" si="220"/>
        <v>0</v>
      </c>
      <c r="I192" s="9">
        <f t="shared" si="220"/>
        <v>0</v>
      </c>
      <c r="J192" s="9">
        <f t="shared" si="220"/>
        <v>0</v>
      </c>
      <c r="K192" s="9">
        <f t="shared" si="220"/>
        <v>0</v>
      </c>
      <c r="L192" s="9">
        <f t="shared" si="220"/>
        <v>0</v>
      </c>
      <c r="M192" s="9">
        <f t="shared" si="220"/>
        <v>264</v>
      </c>
      <c r="N192" s="9">
        <f t="shared" si="220"/>
        <v>0</v>
      </c>
      <c r="O192" s="9">
        <f t="shared" si="220"/>
        <v>0</v>
      </c>
      <c r="P192" s="9">
        <f t="shared" si="220"/>
        <v>0</v>
      </c>
      <c r="Q192" s="9">
        <f t="shared" si="220"/>
        <v>0</v>
      </c>
      <c r="R192" s="9">
        <f t="shared" si="220"/>
        <v>0</v>
      </c>
      <c r="S192" s="9">
        <f t="shared" si="220"/>
        <v>264</v>
      </c>
      <c r="T192" s="9">
        <f t="shared" si="220"/>
        <v>0</v>
      </c>
      <c r="U192" s="9">
        <f t="shared" si="221"/>
        <v>0</v>
      </c>
      <c r="V192" s="9">
        <f t="shared" si="221"/>
        <v>0</v>
      </c>
      <c r="W192" s="9">
        <f t="shared" si="221"/>
        <v>0</v>
      </c>
      <c r="X192" s="9">
        <f t="shared" si="221"/>
        <v>0</v>
      </c>
      <c r="Y192" s="9">
        <f t="shared" si="221"/>
        <v>264</v>
      </c>
      <c r="Z192" s="9">
        <f t="shared" si="221"/>
        <v>0</v>
      </c>
      <c r="AA192" s="9">
        <f t="shared" si="221"/>
        <v>0</v>
      </c>
      <c r="AB192" s="9">
        <f t="shared" si="221"/>
        <v>0</v>
      </c>
      <c r="AC192" s="9">
        <f t="shared" si="221"/>
        <v>0</v>
      </c>
      <c r="AD192" s="9">
        <f t="shared" si="221"/>
        <v>0</v>
      </c>
      <c r="AE192" s="9">
        <f t="shared" si="221"/>
        <v>264</v>
      </c>
      <c r="AF192" s="9">
        <f t="shared" si="221"/>
        <v>0</v>
      </c>
    </row>
    <row r="193" spans="1:32" ht="19.5" hidden="1" customHeight="1">
      <c r="A193" s="26" t="s">
        <v>328</v>
      </c>
      <c r="B193" s="43">
        <v>903</v>
      </c>
      <c r="C193" s="27" t="s">
        <v>146</v>
      </c>
      <c r="D193" s="27" t="s">
        <v>8</v>
      </c>
      <c r="E193" s="27" t="s">
        <v>388</v>
      </c>
      <c r="F193" s="27"/>
      <c r="G193" s="9">
        <f t="shared" si="220"/>
        <v>264</v>
      </c>
      <c r="H193" s="9">
        <f t="shared" si="220"/>
        <v>0</v>
      </c>
      <c r="I193" s="9">
        <f t="shared" si="220"/>
        <v>0</v>
      </c>
      <c r="J193" s="9">
        <f t="shared" si="220"/>
        <v>0</v>
      </c>
      <c r="K193" s="9">
        <f t="shared" si="220"/>
        <v>0</v>
      </c>
      <c r="L193" s="9">
        <f t="shared" si="220"/>
        <v>0</v>
      </c>
      <c r="M193" s="9">
        <f t="shared" si="220"/>
        <v>264</v>
      </c>
      <c r="N193" s="9">
        <f t="shared" si="220"/>
        <v>0</v>
      </c>
      <c r="O193" s="9">
        <f t="shared" si="220"/>
        <v>0</v>
      </c>
      <c r="P193" s="9">
        <f t="shared" si="220"/>
        <v>0</v>
      </c>
      <c r="Q193" s="9">
        <f t="shared" si="220"/>
        <v>0</v>
      </c>
      <c r="R193" s="9">
        <f t="shared" si="220"/>
        <v>0</v>
      </c>
      <c r="S193" s="9">
        <f t="shared" si="220"/>
        <v>264</v>
      </c>
      <c r="T193" s="9">
        <f t="shared" si="220"/>
        <v>0</v>
      </c>
      <c r="U193" s="9">
        <f t="shared" si="221"/>
        <v>0</v>
      </c>
      <c r="V193" s="9">
        <f t="shared" si="221"/>
        <v>0</v>
      </c>
      <c r="W193" s="9">
        <f t="shared" si="221"/>
        <v>0</v>
      </c>
      <c r="X193" s="9">
        <f t="shared" si="221"/>
        <v>0</v>
      </c>
      <c r="Y193" s="9">
        <f t="shared" si="221"/>
        <v>264</v>
      </c>
      <c r="Z193" s="9">
        <f t="shared" si="221"/>
        <v>0</v>
      </c>
      <c r="AA193" s="9">
        <f t="shared" si="221"/>
        <v>0</v>
      </c>
      <c r="AB193" s="9">
        <f t="shared" si="221"/>
        <v>0</v>
      </c>
      <c r="AC193" s="9">
        <f t="shared" si="221"/>
        <v>0</v>
      </c>
      <c r="AD193" s="9">
        <f t="shared" si="221"/>
        <v>0</v>
      </c>
      <c r="AE193" s="9">
        <f t="shared" si="221"/>
        <v>264</v>
      </c>
      <c r="AF193" s="9">
        <f t="shared" si="221"/>
        <v>0</v>
      </c>
    </row>
    <row r="194" spans="1:32" ht="35.25" hidden="1" customHeight="1">
      <c r="A194" s="26" t="s">
        <v>243</v>
      </c>
      <c r="B194" s="43">
        <v>903</v>
      </c>
      <c r="C194" s="27" t="s">
        <v>146</v>
      </c>
      <c r="D194" s="27" t="s">
        <v>8</v>
      </c>
      <c r="E194" s="27" t="s">
        <v>388</v>
      </c>
      <c r="F194" s="27" t="s">
        <v>31</v>
      </c>
      <c r="G194" s="9">
        <f t="shared" si="220"/>
        <v>264</v>
      </c>
      <c r="H194" s="9">
        <f t="shared" si="220"/>
        <v>0</v>
      </c>
      <c r="I194" s="9">
        <f t="shared" si="220"/>
        <v>0</v>
      </c>
      <c r="J194" s="9">
        <f t="shared" si="220"/>
        <v>0</v>
      </c>
      <c r="K194" s="9">
        <f t="shared" si="220"/>
        <v>0</v>
      </c>
      <c r="L194" s="9">
        <f t="shared" si="220"/>
        <v>0</v>
      </c>
      <c r="M194" s="9">
        <f t="shared" si="220"/>
        <v>264</v>
      </c>
      <c r="N194" s="9">
        <f t="shared" si="220"/>
        <v>0</v>
      </c>
      <c r="O194" s="9">
        <f t="shared" si="220"/>
        <v>0</v>
      </c>
      <c r="P194" s="9">
        <f t="shared" si="220"/>
        <v>0</v>
      </c>
      <c r="Q194" s="9">
        <f t="shared" si="220"/>
        <v>0</v>
      </c>
      <c r="R194" s="9">
        <f t="shared" si="220"/>
        <v>0</v>
      </c>
      <c r="S194" s="9">
        <f t="shared" si="220"/>
        <v>264</v>
      </c>
      <c r="T194" s="9">
        <f t="shared" si="220"/>
        <v>0</v>
      </c>
      <c r="U194" s="9">
        <f t="shared" si="221"/>
        <v>0</v>
      </c>
      <c r="V194" s="9">
        <f t="shared" si="221"/>
        <v>0</v>
      </c>
      <c r="W194" s="9">
        <f t="shared" si="221"/>
        <v>0</v>
      </c>
      <c r="X194" s="9">
        <f t="shared" si="221"/>
        <v>0</v>
      </c>
      <c r="Y194" s="9">
        <f t="shared" si="221"/>
        <v>264</v>
      </c>
      <c r="Z194" s="9">
        <f t="shared" si="221"/>
        <v>0</v>
      </c>
      <c r="AA194" s="9">
        <f t="shared" si="221"/>
        <v>0</v>
      </c>
      <c r="AB194" s="9">
        <f t="shared" si="221"/>
        <v>0</v>
      </c>
      <c r="AC194" s="9">
        <f t="shared" si="221"/>
        <v>0</v>
      </c>
      <c r="AD194" s="9">
        <f t="shared" si="221"/>
        <v>0</v>
      </c>
      <c r="AE194" s="9">
        <f t="shared" si="221"/>
        <v>264</v>
      </c>
      <c r="AF194" s="9">
        <f t="shared" si="221"/>
        <v>0</v>
      </c>
    </row>
    <row r="195" spans="1:32" ht="37.5" hidden="1" customHeight="1">
      <c r="A195" s="26" t="s">
        <v>37</v>
      </c>
      <c r="B195" s="43">
        <v>903</v>
      </c>
      <c r="C195" s="27" t="s">
        <v>146</v>
      </c>
      <c r="D195" s="27" t="s">
        <v>8</v>
      </c>
      <c r="E195" s="27" t="s">
        <v>388</v>
      </c>
      <c r="F195" s="27" t="s">
        <v>38</v>
      </c>
      <c r="G195" s="9">
        <v>264</v>
      </c>
      <c r="H195" s="9"/>
      <c r="I195" s="9"/>
      <c r="J195" s="9"/>
      <c r="K195" s="9"/>
      <c r="L195" s="9"/>
      <c r="M195" s="9">
        <f>G195+I195+J195+K195+L195</f>
        <v>264</v>
      </c>
      <c r="N195" s="10">
        <f>H195+L195</f>
        <v>0</v>
      </c>
      <c r="O195" s="9"/>
      <c r="P195" s="9"/>
      <c r="Q195" s="9"/>
      <c r="R195" s="9"/>
      <c r="S195" s="9">
        <f>M195+O195+P195+Q195+R195</f>
        <v>264</v>
      </c>
      <c r="T195" s="10">
        <f>N195+R195</f>
        <v>0</v>
      </c>
      <c r="U195" s="9"/>
      <c r="V195" s="9"/>
      <c r="W195" s="9"/>
      <c r="X195" s="9"/>
      <c r="Y195" s="9">
        <f>S195+U195+V195+W195+X195</f>
        <v>264</v>
      </c>
      <c r="Z195" s="10">
        <f>T195+X195</f>
        <v>0</v>
      </c>
      <c r="AA195" s="9"/>
      <c r="AB195" s="9"/>
      <c r="AC195" s="9"/>
      <c r="AD195" s="9"/>
      <c r="AE195" s="9">
        <f>Y195+AA195+AB195+AC195+AD195</f>
        <v>264</v>
      </c>
      <c r="AF195" s="10">
        <f>Z195+AD195</f>
        <v>0</v>
      </c>
    </row>
    <row r="196" spans="1:32" hidden="1">
      <c r="A196" s="26"/>
      <c r="B196" s="43"/>
      <c r="C196" s="27"/>
      <c r="D196" s="27"/>
      <c r="E196" s="27"/>
      <c r="F196" s="27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</row>
    <row r="197" spans="1:32" ht="28.5" hidden="1" customHeight="1">
      <c r="A197" s="41" t="s">
        <v>169</v>
      </c>
      <c r="B197" s="42">
        <v>903</v>
      </c>
      <c r="C197" s="25" t="s">
        <v>33</v>
      </c>
      <c r="D197" s="25" t="s">
        <v>80</v>
      </c>
      <c r="E197" s="27"/>
      <c r="F197" s="27"/>
      <c r="G197" s="15">
        <f>G198</f>
        <v>33935</v>
      </c>
      <c r="H197" s="9"/>
      <c r="I197" s="15">
        <f t="shared" ref="I197:I198" si="222">I198</f>
        <v>0</v>
      </c>
      <c r="J197" s="9"/>
      <c r="K197" s="15">
        <f t="shared" ref="K197:K198" si="223">K198</f>
        <v>0</v>
      </c>
      <c r="L197" s="9"/>
      <c r="M197" s="15">
        <f t="shared" ref="M197:M198" si="224">M198</f>
        <v>33935</v>
      </c>
      <c r="N197" s="9"/>
      <c r="O197" s="15">
        <f t="shared" ref="O197" si="225">O198</f>
        <v>0</v>
      </c>
      <c r="P197" s="9"/>
      <c r="Q197" s="15">
        <f t="shared" ref="Q197" si="226">Q198</f>
        <v>0</v>
      </c>
      <c r="R197" s="9"/>
      <c r="S197" s="15">
        <f t="shared" ref="S197" si="227">S198</f>
        <v>33935</v>
      </c>
      <c r="T197" s="9"/>
      <c r="U197" s="15">
        <f t="shared" ref="U197" si="228">U198</f>
        <v>0</v>
      </c>
      <c r="V197" s="9"/>
      <c r="W197" s="15">
        <f t="shared" ref="W197" si="229">W198</f>
        <v>0</v>
      </c>
      <c r="X197" s="9"/>
      <c r="Y197" s="15">
        <f t="shared" ref="Y197" si="230">Y198</f>
        <v>33935</v>
      </c>
      <c r="Z197" s="9"/>
      <c r="AA197" s="15">
        <f>AA198+AA212</f>
        <v>0</v>
      </c>
      <c r="AB197" s="15">
        <f t="shared" ref="AB197:AF197" si="231">AB198+AB212</f>
        <v>0</v>
      </c>
      <c r="AC197" s="15">
        <f t="shared" si="231"/>
        <v>0</v>
      </c>
      <c r="AD197" s="15">
        <f t="shared" si="231"/>
        <v>105240</v>
      </c>
      <c r="AE197" s="15">
        <f t="shared" si="231"/>
        <v>139175</v>
      </c>
      <c r="AF197" s="15">
        <f t="shared" si="231"/>
        <v>105240</v>
      </c>
    </row>
    <row r="198" spans="1:32" ht="33.75" hidden="1" customHeight="1">
      <c r="A198" s="44" t="s">
        <v>521</v>
      </c>
      <c r="B198" s="43">
        <v>903</v>
      </c>
      <c r="C198" s="27" t="s">
        <v>33</v>
      </c>
      <c r="D198" s="27" t="s">
        <v>80</v>
      </c>
      <c r="E198" s="43" t="s">
        <v>520</v>
      </c>
      <c r="F198" s="27"/>
      <c r="G198" s="9">
        <f>G199</f>
        <v>33935</v>
      </c>
      <c r="H198" s="9"/>
      <c r="I198" s="9">
        <f t="shared" si="222"/>
        <v>0</v>
      </c>
      <c r="J198" s="9"/>
      <c r="K198" s="9">
        <f t="shared" si="223"/>
        <v>0</v>
      </c>
      <c r="L198" s="9"/>
      <c r="M198" s="9">
        <f t="shared" si="224"/>
        <v>33935</v>
      </c>
      <c r="N198" s="9"/>
      <c r="O198" s="9">
        <f t="shared" ref="O198:Z198" si="232">O199+O209</f>
        <v>0</v>
      </c>
      <c r="P198" s="9">
        <f t="shared" si="232"/>
        <v>0</v>
      </c>
      <c r="Q198" s="9">
        <f t="shared" si="232"/>
        <v>0</v>
      </c>
      <c r="R198" s="9">
        <f t="shared" si="232"/>
        <v>0</v>
      </c>
      <c r="S198" s="9">
        <f t="shared" si="232"/>
        <v>33935</v>
      </c>
      <c r="T198" s="9">
        <f t="shared" si="232"/>
        <v>0</v>
      </c>
      <c r="U198" s="9">
        <f t="shared" si="232"/>
        <v>0</v>
      </c>
      <c r="V198" s="9">
        <f t="shared" si="232"/>
        <v>0</v>
      </c>
      <c r="W198" s="9">
        <f t="shared" si="232"/>
        <v>0</v>
      </c>
      <c r="X198" s="9">
        <f t="shared" si="232"/>
        <v>0</v>
      </c>
      <c r="Y198" s="9">
        <f t="shared" si="232"/>
        <v>33935</v>
      </c>
      <c r="Z198" s="9">
        <f t="shared" si="232"/>
        <v>0</v>
      </c>
      <c r="AA198" s="9">
        <f>AA199+AA209+AA206</f>
        <v>0</v>
      </c>
      <c r="AB198" s="9">
        <f t="shared" ref="AB198:AF198" si="233">AB199+AB209+AB206</f>
        <v>0</v>
      </c>
      <c r="AC198" s="9">
        <f t="shared" si="233"/>
        <v>0</v>
      </c>
      <c r="AD198" s="9">
        <f t="shared" si="233"/>
        <v>94025</v>
      </c>
      <c r="AE198" s="9">
        <f t="shared" si="233"/>
        <v>127960</v>
      </c>
      <c r="AF198" s="9">
        <f t="shared" si="233"/>
        <v>94025</v>
      </c>
    </row>
    <row r="199" spans="1:32" ht="18.75" hidden="1" customHeight="1">
      <c r="A199" s="29" t="s">
        <v>517</v>
      </c>
      <c r="B199" s="43">
        <v>903</v>
      </c>
      <c r="C199" s="27" t="s">
        <v>33</v>
      </c>
      <c r="D199" s="27" t="s">
        <v>80</v>
      </c>
      <c r="E199" s="43" t="s">
        <v>518</v>
      </c>
      <c r="F199" s="27"/>
      <c r="G199" s="9">
        <f>G200+G209</f>
        <v>33935</v>
      </c>
      <c r="H199" s="9"/>
      <c r="I199" s="9">
        <f>I200+I209</f>
        <v>0</v>
      </c>
      <c r="J199" s="9"/>
      <c r="K199" s="9">
        <f>K200+K209</f>
        <v>0</v>
      </c>
      <c r="L199" s="9"/>
      <c r="M199" s="9">
        <f>M200+M209</f>
        <v>33935</v>
      </c>
      <c r="N199" s="9"/>
      <c r="O199" s="9">
        <f>O200</f>
        <v>0</v>
      </c>
      <c r="P199" s="9">
        <f t="shared" ref="P199:Z201" si="234">P200</f>
        <v>0</v>
      </c>
      <c r="Q199" s="9">
        <f t="shared" si="234"/>
        <v>0</v>
      </c>
      <c r="R199" s="9">
        <f t="shared" si="234"/>
        <v>0</v>
      </c>
      <c r="S199" s="9">
        <f t="shared" si="234"/>
        <v>32351</v>
      </c>
      <c r="T199" s="9">
        <f t="shared" si="234"/>
        <v>0</v>
      </c>
      <c r="U199" s="9">
        <f>U200</f>
        <v>0</v>
      </c>
      <c r="V199" s="9">
        <f t="shared" si="234"/>
        <v>0</v>
      </c>
      <c r="W199" s="9">
        <f t="shared" si="234"/>
        <v>0</v>
      </c>
      <c r="X199" s="9">
        <f t="shared" si="234"/>
        <v>0</v>
      </c>
      <c r="Y199" s="9">
        <f t="shared" si="234"/>
        <v>32351</v>
      </c>
      <c r="Z199" s="9">
        <f t="shared" si="234"/>
        <v>0</v>
      </c>
      <c r="AA199" s="9">
        <f>AA200+AA203</f>
        <v>0</v>
      </c>
      <c r="AB199" s="9">
        <f t="shared" ref="AB199:AF199" si="235">AB200+AB203</f>
        <v>0</v>
      </c>
      <c r="AC199" s="9">
        <f t="shared" si="235"/>
        <v>0</v>
      </c>
      <c r="AD199" s="9">
        <f t="shared" si="235"/>
        <v>0</v>
      </c>
      <c r="AE199" s="9">
        <f t="shared" si="235"/>
        <v>32351</v>
      </c>
      <c r="AF199" s="9">
        <f t="shared" si="235"/>
        <v>0</v>
      </c>
    </row>
    <row r="200" spans="1:32" ht="50.4" hidden="1">
      <c r="A200" s="29" t="s">
        <v>519</v>
      </c>
      <c r="B200" s="43">
        <v>903</v>
      </c>
      <c r="C200" s="27" t="s">
        <v>33</v>
      </c>
      <c r="D200" s="27" t="s">
        <v>80</v>
      </c>
      <c r="E200" s="43" t="s">
        <v>556</v>
      </c>
      <c r="F200" s="27"/>
      <c r="G200" s="11">
        <f t="shared" ref="G200:T201" si="236">G201</f>
        <v>32351</v>
      </c>
      <c r="H200" s="9"/>
      <c r="I200" s="11">
        <f t="shared" si="236"/>
        <v>0</v>
      </c>
      <c r="J200" s="9"/>
      <c r="K200" s="11">
        <f t="shared" si="236"/>
        <v>0</v>
      </c>
      <c r="L200" s="9"/>
      <c r="M200" s="11">
        <f t="shared" si="236"/>
        <v>32351</v>
      </c>
      <c r="N200" s="9"/>
      <c r="O200" s="11">
        <f>O201</f>
        <v>0</v>
      </c>
      <c r="P200" s="9"/>
      <c r="Q200" s="11">
        <f t="shared" si="236"/>
        <v>0</v>
      </c>
      <c r="R200" s="9"/>
      <c r="S200" s="11">
        <f t="shared" si="236"/>
        <v>32351</v>
      </c>
      <c r="T200" s="9"/>
      <c r="U200" s="11">
        <f>U201</f>
        <v>0</v>
      </c>
      <c r="V200" s="9"/>
      <c r="W200" s="11">
        <f t="shared" si="234"/>
        <v>0</v>
      </c>
      <c r="X200" s="9"/>
      <c r="Y200" s="11">
        <f t="shared" si="234"/>
        <v>32351</v>
      </c>
      <c r="Z200" s="9"/>
      <c r="AA200" s="11">
        <f>AA201</f>
        <v>-32351</v>
      </c>
      <c r="AB200" s="9"/>
      <c r="AC200" s="11">
        <f t="shared" ref="AC200:AF201" si="237">AC201</f>
        <v>0</v>
      </c>
      <c r="AD200" s="9"/>
      <c r="AE200" s="11">
        <f t="shared" si="237"/>
        <v>0</v>
      </c>
      <c r="AF200" s="9"/>
    </row>
    <row r="201" spans="1:32" ht="18" hidden="1" customHeight="1">
      <c r="A201" s="29" t="s">
        <v>101</v>
      </c>
      <c r="B201" s="43">
        <v>903</v>
      </c>
      <c r="C201" s="27" t="s">
        <v>33</v>
      </c>
      <c r="D201" s="27" t="s">
        <v>80</v>
      </c>
      <c r="E201" s="43" t="s">
        <v>556</v>
      </c>
      <c r="F201" s="27" t="s">
        <v>102</v>
      </c>
      <c r="G201" s="11">
        <f t="shared" si="236"/>
        <v>32351</v>
      </c>
      <c r="H201" s="9"/>
      <c r="I201" s="11">
        <f t="shared" si="236"/>
        <v>0</v>
      </c>
      <c r="J201" s="9"/>
      <c r="K201" s="11">
        <f t="shared" si="236"/>
        <v>0</v>
      </c>
      <c r="L201" s="9"/>
      <c r="M201" s="11">
        <f t="shared" si="236"/>
        <v>32351</v>
      </c>
      <c r="N201" s="9"/>
      <c r="O201" s="11">
        <f>O202</f>
        <v>0</v>
      </c>
      <c r="P201" s="11">
        <f t="shared" ref="P201" si="238">P202</f>
        <v>0</v>
      </c>
      <c r="Q201" s="11">
        <f t="shared" si="236"/>
        <v>0</v>
      </c>
      <c r="R201" s="11">
        <f t="shared" si="236"/>
        <v>0</v>
      </c>
      <c r="S201" s="11">
        <f t="shared" si="236"/>
        <v>32351</v>
      </c>
      <c r="T201" s="11">
        <f t="shared" si="236"/>
        <v>0</v>
      </c>
      <c r="U201" s="11">
        <f>U202</f>
        <v>0</v>
      </c>
      <c r="V201" s="11">
        <f t="shared" ref="V201" si="239">V202</f>
        <v>0</v>
      </c>
      <c r="W201" s="11">
        <f t="shared" si="234"/>
        <v>0</v>
      </c>
      <c r="X201" s="11">
        <f t="shared" si="234"/>
        <v>0</v>
      </c>
      <c r="Y201" s="11">
        <f t="shared" si="234"/>
        <v>32351</v>
      </c>
      <c r="Z201" s="11">
        <f t="shared" si="234"/>
        <v>0</v>
      </c>
      <c r="AA201" s="11">
        <f>AA202</f>
        <v>-32351</v>
      </c>
      <c r="AB201" s="11">
        <f t="shared" ref="AB201" si="240">AB202</f>
        <v>0</v>
      </c>
      <c r="AC201" s="11">
        <f t="shared" si="237"/>
        <v>0</v>
      </c>
      <c r="AD201" s="11">
        <f t="shared" si="237"/>
        <v>0</v>
      </c>
      <c r="AE201" s="11">
        <f t="shared" si="237"/>
        <v>0</v>
      </c>
      <c r="AF201" s="11">
        <f t="shared" si="237"/>
        <v>0</v>
      </c>
    </row>
    <row r="202" spans="1:32" ht="33.6" hidden="1">
      <c r="A202" s="29" t="s">
        <v>170</v>
      </c>
      <c r="B202" s="43">
        <v>903</v>
      </c>
      <c r="C202" s="27" t="s">
        <v>33</v>
      </c>
      <c r="D202" s="27" t="s">
        <v>80</v>
      </c>
      <c r="E202" s="43" t="s">
        <v>556</v>
      </c>
      <c r="F202" s="27" t="s">
        <v>171</v>
      </c>
      <c r="G202" s="11">
        <f>33935-1584</f>
        <v>32351</v>
      </c>
      <c r="H202" s="9"/>
      <c r="I202" s="11"/>
      <c r="J202" s="9"/>
      <c r="K202" s="11"/>
      <c r="L202" s="9"/>
      <c r="M202" s="9">
        <f>G202+I202+J202+K202+L202</f>
        <v>32351</v>
      </c>
      <c r="N202" s="10">
        <f>H202+L202</f>
        <v>0</v>
      </c>
      <c r="O202" s="11"/>
      <c r="P202" s="9"/>
      <c r="Q202" s="11"/>
      <c r="R202" s="9"/>
      <c r="S202" s="9">
        <f>M202+O202+P202+Q202+R202</f>
        <v>32351</v>
      </c>
      <c r="T202" s="10">
        <f>N202+R202</f>
        <v>0</v>
      </c>
      <c r="U202" s="11"/>
      <c r="V202" s="9"/>
      <c r="W202" s="11"/>
      <c r="X202" s="9"/>
      <c r="Y202" s="9">
        <f>S202+U202+V202+W202+X202</f>
        <v>32351</v>
      </c>
      <c r="Z202" s="10">
        <f>T202+X202</f>
        <v>0</v>
      </c>
      <c r="AA202" s="11">
        <v>-32351</v>
      </c>
      <c r="AB202" s="9"/>
      <c r="AC202" s="11"/>
      <c r="AD202" s="9"/>
      <c r="AE202" s="9">
        <f>Y202+AA202+AB202+AC202+AD202</f>
        <v>0</v>
      </c>
      <c r="AF202" s="10">
        <f>Z202+AD202</f>
        <v>0</v>
      </c>
    </row>
    <row r="203" spans="1:32" ht="50.4" hidden="1">
      <c r="A203" s="29" t="s">
        <v>519</v>
      </c>
      <c r="B203" s="43">
        <v>903</v>
      </c>
      <c r="C203" s="27" t="s">
        <v>33</v>
      </c>
      <c r="D203" s="27" t="s">
        <v>80</v>
      </c>
      <c r="E203" s="43" t="s">
        <v>687</v>
      </c>
      <c r="F203" s="27"/>
      <c r="G203" s="11"/>
      <c r="H203" s="9"/>
      <c r="I203" s="11"/>
      <c r="J203" s="9"/>
      <c r="K203" s="11"/>
      <c r="L203" s="9"/>
      <c r="M203" s="9"/>
      <c r="N203" s="10"/>
      <c r="O203" s="11"/>
      <c r="P203" s="9"/>
      <c r="Q203" s="11"/>
      <c r="R203" s="9"/>
      <c r="S203" s="9"/>
      <c r="T203" s="10"/>
      <c r="U203" s="11"/>
      <c r="V203" s="9"/>
      <c r="W203" s="11"/>
      <c r="X203" s="9"/>
      <c r="Y203" s="9"/>
      <c r="Z203" s="10"/>
      <c r="AA203" s="11">
        <f>AA204</f>
        <v>32351</v>
      </c>
      <c r="AB203" s="11">
        <f t="shared" ref="AB203:AF204" si="241">AB204</f>
        <v>0</v>
      </c>
      <c r="AC203" s="11">
        <f t="shared" si="241"/>
        <v>0</v>
      </c>
      <c r="AD203" s="11">
        <f t="shared" si="241"/>
        <v>0</v>
      </c>
      <c r="AE203" s="11">
        <f t="shared" si="241"/>
        <v>32351</v>
      </c>
      <c r="AF203" s="11">
        <f t="shared" si="241"/>
        <v>0</v>
      </c>
    </row>
    <row r="204" spans="1:32" ht="38.25" hidden="1" customHeight="1">
      <c r="A204" s="29" t="s">
        <v>101</v>
      </c>
      <c r="B204" s="43">
        <v>903</v>
      </c>
      <c r="C204" s="27" t="s">
        <v>33</v>
      </c>
      <c r="D204" s="27" t="s">
        <v>80</v>
      </c>
      <c r="E204" s="43" t="s">
        <v>687</v>
      </c>
      <c r="F204" s="27" t="s">
        <v>102</v>
      </c>
      <c r="G204" s="11"/>
      <c r="H204" s="9"/>
      <c r="I204" s="11"/>
      <c r="J204" s="9"/>
      <c r="K204" s="11"/>
      <c r="L204" s="9"/>
      <c r="M204" s="9"/>
      <c r="N204" s="10"/>
      <c r="O204" s="11"/>
      <c r="P204" s="9"/>
      <c r="Q204" s="11"/>
      <c r="R204" s="9"/>
      <c r="S204" s="9"/>
      <c r="T204" s="10"/>
      <c r="U204" s="11"/>
      <c r="V204" s="9"/>
      <c r="W204" s="11"/>
      <c r="X204" s="9"/>
      <c r="Y204" s="9"/>
      <c r="Z204" s="10"/>
      <c r="AA204" s="11">
        <f>AA205</f>
        <v>32351</v>
      </c>
      <c r="AB204" s="11">
        <f t="shared" si="241"/>
        <v>0</v>
      </c>
      <c r="AC204" s="11">
        <f t="shared" si="241"/>
        <v>0</v>
      </c>
      <c r="AD204" s="11">
        <f t="shared" si="241"/>
        <v>0</v>
      </c>
      <c r="AE204" s="11">
        <f t="shared" si="241"/>
        <v>32351</v>
      </c>
      <c r="AF204" s="11">
        <f t="shared" si="241"/>
        <v>0</v>
      </c>
    </row>
    <row r="205" spans="1:32" ht="42.75" hidden="1" customHeight="1">
      <c r="A205" s="29" t="s">
        <v>170</v>
      </c>
      <c r="B205" s="43">
        <v>903</v>
      </c>
      <c r="C205" s="27" t="s">
        <v>33</v>
      </c>
      <c r="D205" s="27" t="s">
        <v>80</v>
      </c>
      <c r="E205" s="43" t="s">
        <v>687</v>
      </c>
      <c r="F205" s="27" t="s">
        <v>171</v>
      </c>
      <c r="G205" s="11"/>
      <c r="H205" s="9"/>
      <c r="I205" s="11"/>
      <c r="J205" s="9"/>
      <c r="K205" s="11"/>
      <c r="L205" s="9"/>
      <c r="M205" s="9"/>
      <c r="N205" s="10"/>
      <c r="O205" s="11"/>
      <c r="P205" s="9"/>
      <c r="Q205" s="11"/>
      <c r="R205" s="9"/>
      <c r="S205" s="9"/>
      <c r="T205" s="10"/>
      <c r="U205" s="11"/>
      <c r="V205" s="9"/>
      <c r="W205" s="11"/>
      <c r="X205" s="9"/>
      <c r="Y205" s="9"/>
      <c r="Z205" s="10"/>
      <c r="AA205" s="11">
        <v>32351</v>
      </c>
      <c r="AB205" s="9"/>
      <c r="AC205" s="11"/>
      <c r="AD205" s="9"/>
      <c r="AE205" s="9">
        <f>Y205+AA205+AB205+AC205+AD205</f>
        <v>32351</v>
      </c>
      <c r="AF205" s="10">
        <f>Z205+AD205</f>
        <v>0</v>
      </c>
    </row>
    <row r="206" spans="1:32" ht="50.4" hidden="1">
      <c r="A206" s="29" t="s">
        <v>519</v>
      </c>
      <c r="B206" s="43">
        <v>903</v>
      </c>
      <c r="C206" s="27" t="s">
        <v>33</v>
      </c>
      <c r="D206" s="27" t="s">
        <v>80</v>
      </c>
      <c r="E206" s="43" t="s">
        <v>688</v>
      </c>
      <c r="F206" s="27"/>
      <c r="G206" s="11"/>
      <c r="H206" s="9"/>
      <c r="I206" s="11"/>
      <c r="J206" s="9"/>
      <c r="K206" s="11"/>
      <c r="L206" s="9"/>
      <c r="M206" s="9"/>
      <c r="N206" s="10"/>
      <c r="O206" s="11"/>
      <c r="P206" s="9"/>
      <c r="Q206" s="11"/>
      <c r="R206" s="9"/>
      <c r="S206" s="9"/>
      <c r="T206" s="10"/>
      <c r="U206" s="11"/>
      <c r="V206" s="9"/>
      <c r="W206" s="11"/>
      <c r="X206" s="9"/>
      <c r="Y206" s="9"/>
      <c r="Z206" s="10"/>
      <c r="AA206" s="11">
        <f>AA207</f>
        <v>0</v>
      </c>
      <c r="AB206" s="11">
        <f t="shared" ref="AB206:AF207" si="242">AB207</f>
        <v>0</v>
      </c>
      <c r="AC206" s="11">
        <f t="shared" si="242"/>
        <v>0</v>
      </c>
      <c r="AD206" s="11">
        <f t="shared" si="242"/>
        <v>94025</v>
      </c>
      <c r="AE206" s="11">
        <f t="shared" si="242"/>
        <v>94025</v>
      </c>
      <c r="AF206" s="11">
        <f t="shared" si="242"/>
        <v>94025</v>
      </c>
    </row>
    <row r="207" spans="1:32" ht="35.25" hidden="1" customHeight="1">
      <c r="A207" s="29" t="s">
        <v>101</v>
      </c>
      <c r="B207" s="43">
        <v>903</v>
      </c>
      <c r="C207" s="27" t="s">
        <v>33</v>
      </c>
      <c r="D207" s="27" t="s">
        <v>80</v>
      </c>
      <c r="E207" s="43" t="s">
        <v>688</v>
      </c>
      <c r="F207" s="27" t="s">
        <v>102</v>
      </c>
      <c r="G207" s="11"/>
      <c r="H207" s="9"/>
      <c r="I207" s="11"/>
      <c r="J207" s="9"/>
      <c r="K207" s="11"/>
      <c r="L207" s="9"/>
      <c r="M207" s="9"/>
      <c r="N207" s="10"/>
      <c r="O207" s="11"/>
      <c r="P207" s="9"/>
      <c r="Q207" s="11"/>
      <c r="R207" s="9"/>
      <c r="S207" s="9"/>
      <c r="T207" s="10"/>
      <c r="U207" s="11"/>
      <c r="V207" s="9"/>
      <c r="W207" s="11"/>
      <c r="X207" s="9"/>
      <c r="Y207" s="9"/>
      <c r="Z207" s="10"/>
      <c r="AA207" s="11">
        <f>AA208</f>
        <v>0</v>
      </c>
      <c r="AB207" s="11">
        <f t="shared" si="242"/>
        <v>0</v>
      </c>
      <c r="AC207" s="11">
        <f t="shared" si="242"/>
        <v>0</v>
      </c>
      <c r="AD207" s="11">
        <f t="shared" si="242"/>
        <v>94025</v>
      </c>
      <c r="AE207" s="11">
        <f t="shared" si="242"/>
        <v>94025</v>
      </c>
      <c r="AF207" s="11">
        <f t="shared" si="242"/>
        <v>94025</v>
      </c>
    </row>
    <row r="208" spans="1:32" ht="42" hidden="1" customHeight="1">
      <c r="A208" s="29" t="s">
        <v>170</v>
      </c>
      <c r="B208" s="43">
        <v>903</v>
      </c>
      <c r="C208" s="27" t="s">
        <v>33</v>
      </c>
      <c r="D208" s="27" t="s">
        <v>80</v>
      </c>
      <c r="E208" s="43" t="s">
        <v>688</v>
      </c>
      <c r="F208" s="27" t="s">
        <v>171</v>
      </c>
      <c r="G208" s="11"/>
      <c r="H208" s="9"/>
      <c r="I208" s="11"/>
      <c r="J208" s="9"/>
      <c r="K208" s="11"/>
      <c r="L208" s="9"/>
      <c r="M208" s="9"/>
      <c r="N208" s="10"/>
      <c r="O208" s="11"/>
      <c r="P208" s="9"/>
      <c r="Q208" s="11"/>
      <c r="R208" s="9"/>
      <c r="S208" s="9"/>
      <c r="T208" s="10"/>
      <c r="U208" s="11"/>
      <c r="V208" s="9"/>
      <c r="W208" s="11"/>
      <c r="X208" s="9"/>
      <c r="Y208" s="9"/>
      <c r="Z208" s="10"/>
      <c r="AA208" s="11"/>
      <c r="AB208" s="9"/>
      <c r="AC208" s="11"/>
      <c r="AD208" s="9">
        <v>94025</v>
      </c>
      <c r="AE208" s="9">
        <f>Y208+AA208+AB208+AC208+AD208</f>
        <v>94025</v>
      </c>
      <c r="AF208" s="9">
        <f>Z208+AD208</f>
        <v>94025</v>
      </c>
    </row>
    <row r="209" spans="1:32" ht="67.2" hidden="1">
      <c r="A209" s="29" t="s">
        <v>577</v>
      </c>
      <c r="B209" s="43">
        <v>903</v>
      </c>
      <c r="C209" s="27" t="s">
        <v>33</v>
      </c>
      <c r="D209" s="27" t="s">
        <v>80</v>
      </c>
      <c r="E209" s="43" t="s">
        <v>576</v>
      </c>
      <c r="F209" s="27"/>
      <c r="G209" s="11">
        <f>G210</f>
        <v>1584</v>
      </c>
      <c r="H209" s="9"/>
      <c r="I209" s="11">
        <f t="shared" ref="I209:I210" si="243">I210</f>
        <v>0</v>
      </c>
      <c r="J209" s="9"/>
      <c r="K209" s="11">
        <f t="shared" ref="K209:K210" si="244">K210</f>
        <v>0</v>
      </c>
      <c r="L209" s="9"/>
      <c r="M209" s="11">
        <f t="shared" ref="M209:M210" si="245">M210</f>
        <v>1584</v>
      </c>
      <c r="N209" s="9"/>
      <c r="O209" s="11">
        <f t="shared" ref="O209:O210" si="246">O210</f>
        <v>0</v>
      </c>
      <c r="P209" s="9"/>
      <c r="Q209" s="11">
        <f t="shared" ref="Q209:Q210" si="247">Q210</f>
        <v>0</v>
      </c>
      <c r="R209" s="9"/>
      <c r="S209" s="11">
        <f t="shared" ref="S209:S210" si="248">S210</f>
        <v>1584</v>
      </c>
      <c r="T209" s="9"/>
      <c r="U209" s="11">
        <f t="shared" ref="U209:U210" si="249">U210</f>
        <v>0</v>
      </c>
      <c r="V209" s="9"/>
      <c r="W209" s="11">
        <f t="shared" ref="W209:W210" si="250">W210</f>
        <v>0</v>
      </c>
      <c r="X209" s="9"/>
      <c r="Y209" s="11">
        <f t="shared" ref="Y209:Y210" si="251">Y210</f>
        <v>1584</v>
      </c>
      <c r="Z209" s="9"/>
      <c r="AA209" s="11">
        <f t="shared" ref="AA209:AA210" si="252">AA210</f>
        <v>0</v>
      </c>
      <c r="AB209" s="9"/>
      <c r="AC209" s="11">
        <f t="shared" ref="AC209:AC210" si="253">AC210</f>
        <v>0</v>
      </c>
      <c r="AD209" s="9"/>
      <c r="AE209" s="11">
        <f t="shared" ref="AE209:AE210" si="254">AE210</f>
        <v>1584</v>
      </c>
      <c r="AF209" s="9"/>
    </row>
    <row r="210" spans="1:32" ht="30" hidden="1" customHeight="1">
      <c r="A210" s="29" t="s">
        <v>101</v>
      </c>
      <c r="B210" s="43">
        <v>903</v>
      </c>
      <c r="C210" s="27" t="s">
        <v>33</v>
      </c>
      <c r="D210" s="27" t="s">
        <v>80</v>
      </c>
      <c r="E210" s="43" t="s">
        <v>576</v>
      </c>
      <c r="F210" s="27" t="s">
        <v>102</v>
      </c>
      <c r="G210" s="11">
        <f>G211</f>
        <v>1584</v>
      </c>
      <c r="H210" s="9"/>
      <c r="I210" s="11">
        <f t="shared" si="243"/>
        <v>0</v>
      </c>
      <c r="J210" s="9"/>
      <c r="K210" s="11">
        <f t="shared" si="244"/>
        <v>0</v>
      </c>
      <c r="L210" s="9"/>
      <c r="M210" s="11">
        <f t="shared" si="245"/>
        <v>1584</v>
      </c>
      <c r="N210" s="9"/>
      <c r="O210" s="11">
        <f t="shared" si="246"/>
        <v>0</v>
      </c>
      <c r="P210" s="9"/>
      <c r="Q210" s="11">
        <f t="shared" si="247"/>
        <v>0</v>
      </c>
      <c r="R210" s="9"/>
      <c r="S210" s="11">
        <f t="shared" si="248"/>
        <v>1584</v>
      </c>
      <c r="T210" s="9"/>
      <c r="U210" s="11">
        <f t="shared" si="249"/>
        <v>0</v>
      </c>
      <c r="V210" s="9"/>
      <c r="W210" s="11">
        <f t="shared" si="250"/>
        <v>0</v>
      </c>
      <c r="X210" s="9"/>
      <c r="Y210" s="11">
        <f t="shared" si="251"/>
        <v>1584</v>
      </c>
      <c r="Z210" s="9"/>
      <c r="AA210" s="11">
        <f t="shared" si="252"/>
        <v>0</v>
      </c>
      <c r="AB210" s="9"/>
      <c r="AC210" s="11">
        <f t="shared" si="253"/>
        <v>0</v>
      </c>
      <c r="AD210" s="9"/>
      <c r="AE210" s="11">
        <f t="shared" si="254"/>
        <v>1584</v>
      </c>
      <c r="AF210" s="9"/>
    </row>
    <row r="211" spans="1:32" ht="45.75" hidden="1" customHeight="1">
      <c r="A211" s="29" t="s">
        <v>170</v>
      </c>
      <c r="B211" s="43">
        <v>903</v>
      </c>
      <c r="C211" s="27" t="s">
        <v>33</v>
      </c>
      <c r="D211" s="27" t="s">
        <v>80</v>
      </c>
      <c r="E211" s="43" t="s">
        <v>576</v>
      </c>
      <c r="F211" s="27" t="s">
        <v>171</v>
      </c>
      <c r="G211" s="11">
        <v>1584</v>
      </c>
      <c r="H211" s="9"/>
      <c r="I211" s="11"/>
      <c r="J211" s="9"/>
      <c r="K211" s="11"/>
      <c r="L211" s="9"/>
      <c r="M211" s="9">
        <f>G211+I211+J211+K211+L211</f>
        <v>1584</v>
      </c>
      <c r="N211" s="10">
        <f>H211+L211</f>
        <v>0</v>
      </c>
      <c r="O211" s="11"/>
      <c r="P211" s="9"/>
      <c r="Q211" s="11"/>
      <c r="R211" s="9"/>
      <c r="S211" s="9">
        <f>M211+O211+P211+Q211+R211</f>
        <v>1584</v>
      </c>
      <c r="T211" s="10">
        <f>N211+R211</f>
        <v>0</v>
      </c>
      <c r="U211" s="11"/>
      <c r="V211" s="9"/>
      <c r="W211" s="11"/>
      <c r="X211" s="9"/>
      <c r="Y211" s="9">
        <f>S211+U211+V211+W211+X211</f>
        <v>1584</v>
      </c>
      <c r="Z211" s="10">
        <f>T211+X211</f>
        <v>0</v>
      </c>
      <c r="AA211" s="11"/>
      <c r="AB211" s="9"/>
      <c r="AC211" s="11"/>
      <c r="AD211" s="9"/>
      <c r="AE211" s="9">
        <f>Y211+AA211+AB211+AC211+AD211</f>
        <v>1584</v>
      </c>
      <c r="AF211" s="10">
        <f>Z211+AD211</f>
        <v>0</v>
      </c>
    </row>
    <row r="212" spans="1:32" ht="25.5" hidden="1" customHeight="1">
      <c r="A212" s="26" t="s">
        <v>62</v>
      </c>
      <c r="B212" s="35">
        <v>903</v>
      </c>
      <c r="C212" s="27" t="s">
        <v>33</v>
      </c>
      <c r="D212" s="27" t="s">
        <v>80</v>
      </c>
      <c r="E212" s="27" t="s">
        <v>63</v>
      </c>
      <c r="F212" s="27"/>
      <c r="G212" s="11"/>
      <c r="H212" s="9"/>
      <c r="I212" s="11"/>
      <c r="J212" s="9"/>
      <c r="K212" s="11"/>
      <c r="L212" s="9"/>
      <c r="M212" s="11"/>
      <c r="N212" s="9"/>
      <c r="O212" s="11"/>
      <c r="P212" s="9"/>
      <c r="Q212" s="11"/>
      <c r="R212" s="9"/>
      <c r="S212" s="11"/>
      <c r="T212" s="9"/>
      <c r="U212" s="11"/>
      <c r="V212" s="9"/>
      <c r="W212" s="11"/>
      <c r="X212" s="9"/>
      <c r="Y212" s="11"/>
      <c r="Z212" s="9"/>
      <c r="AA212" s="11">
        <f>AA213+AA216+AA219+AA222</f>
        <v>0</v>
      </c>
      <c r="AB212" s="11">
        <f t="shared" ref="AB212:AF212" si="255">AB213+AB216+AB219+AB222</f>
        <v>0</v>
      </c>
      <c r="AC212" s="11">
        <f t="shared" si="255"/>
        <v>0</v>
      </c>
      <c r="AD212" s="11">
        <f t="shared" si="255"/>
        <v>11215</v>
      </c>
      <c r="AE212" s="11">
        <f t="shared" si="255"/>
        <v>11215</v>
      </c>
      <c r="AF212" s="11">
        <f t="shared" si="255"/>
        <v>11215</v>
      </c>
    </row>
    <row r="213" spans="1:32" ht="85.5" hidden="1" customHeight="1">
      <c r="A213" s="29" t="s">
        <v>689</v>
      </c>
      <c r="B213" s="35">
        <v>903</v>
      </c>
      <c r="C213" s="27" t="s">
        <v>33</v>
      </c>
      <c r="D213" s="27" t="s">
        <v>80</v>
      </c>
      <c r="E213" s="27" t="s">
        <v>690</v>
      </c>
      <c r="F213" s="27"/>
      <c r="G213" s="11"/>
      <c r="H213" s="9"/>
      <c r="I213" s="11"/>
      <c r="J213" s="9"/>
      <c r="K213" s="11"/>
      <c r="L213" s="9"/>
      <c r="M213" s="11"/>
      <c r="N213" s="9"/>
      <c r="O213" s="11"/>
      <c r="P213" s="9"/>
      <c r="Q213" s="11"/>
      <c r="R213" s="9"/>
      <c r="S213" s="11"/>
      <c r="T213" s="9"/>
      <c r="U213" s="11"/>
      <c r="V213" s="9"/>
      <c r="W213" s="11"/>
      <c r="X213" s="9"/>
      <c r="Y213" s="11"/>
      <c r="Z213" s="9"/>
      <c r="AA213" s="11">
        <f>AA214</f>
        <v>0</v>
      </c>
      <c r="AB213" s="11">
        <f t="shared" ref="AB213:AF214" si="256">AB214</f>
        <v>0</v>
      </c>
      <c r="AC213" s="11">
        <f t="shared" si="256"/>
        <v>0</v>
      </c>
      <c r="AD213" s="11">
        <f t="shared" si="256"/>
        <v>1320</v>
      </c>
      <c r="AE213" s="11">
        <f t="shared" si="256"/>
        <v>1320</v>
      </c>
      <c r="AF213" s="11">
        <f t="shared" si="256"/>
        <v>1320</v>
      </c>
    </row>
    <row r="214" spans="1:32" ht="30" hidden="1" customHeight="1">
      <c r="A214" s="29" t="s">
        <v>101</v>
      </c>
      <c r="B214" s="35">
        <v>903</v>
      </c>
      <c r="C214" s="27" t="s">
        <v>33</v>
      </c>
      <c r="D214" s="27" t="s">
        <v>80</v>
      </c>
      <c r="E214" s="27" t="s">
        <v>690</v>
      </c>
      <c r="F214" s="27" t="s">
        <v>102</v>
      </c>
      <c r="G214" s="11"/>
      <c r="H214" s="9"/>
      <c r="I214" s="11"/>
      <c r="J214" s="9"/>
      <c r="K214" s="11"/>
      <c r="L214" s="9"/>
      <c r="M214" s="11"/>
      <c r="N214" s="9"/>
      <c r="O214" s="11"/>
      <c r="P214" s="9"/>
      <c r="Q214" s="11"/>
      <c r="R214" s="9"/>
      <c r="S214" s="11"/>
      <c r="T214" s="9"/>
      <c r="U214" s="11"/>
      <c r="V214" s="9"/>
      <c r="W214" s="11"/>
      <c r="X214" s="9"/>
      <c r="Y214" s="11"/>
      <c r="Z214" s="9"/>
      <c r="AA214" s="11">
        <f>AA215</f>
        <v>0</v>
      </c>
      <c r="AB214" s="11">
        <f t="shared" si="256"/>
        <v>0</v>
      </c>
      <c r="AC214" s="11">
        <f t="shared" si="256"/>
        <v>0</v>
      </c>
      <c r="AD214" s="11">
        <f t="shared" si="256"/>
        <v>1320</v>
      </c>
      <c r="AE214" s="11">
        <f t="shared" si="256"/>
        <v>1320</v>
      </c>
      <c r="AF214" s="11">
        <f t="shared" si="256"/>
        <v>1320</v>
      </c>
    </row>
    <row r="215" spans="1:32" ht="45" hidden="1" customHeight="1">
      <c r="A215" s="29" t="s">
        <v>170</v>
      </c>
      <c r="B215" s="35">
        <v>903</v>
      </c>
      <c r="C215" s="27" t="s">
        <v>33</v>
      </c>
      <c r="D215" s="27" t="s">
        <v>80</v>
      </c>
      <c r="E215" s="27" t="s">
        <v>690</v>
      </c>
      <c r="F215" s="27" t="s">
        <v>171</v>
      </c>
      <c r="G215" s="11"/>
      <c r="H215" s="9"/>
      <c r="I215" s="11"/>
      <c r="J215" s="9"/>
      <c r="K215" s="11"/>
      <c r="L215" s="9"/>
      <c r="M215" s="11"/>
      <c r="N215" s="9"/>
      <c r="O215" s="11"/>
      <c r="P215" s="9"/>
      <c r="Q215" s="11"/>
      <c r="R215" s="9"/>
      <c r="S215" s="11"/>
      <c r="T215" s="9"/>
      <c r="U215" s="11"/>
      <c r="V215" s="9"/>
      <c r="W215" s="11"/>
      <c r="X215" s="9"/>
      <c r="Y215" s="11"/>
      <c r="Z215" s="9"/>
      <c r="AA215" s="11"/>
      <c r="AB215" s="9"/>
      <c r="AC215" s="11"/>
      <c r="AD215" s="9">
        <v>1320</v>
      </c>
      <c r="AE215" s="9">
        <f>Y215+AA215+AB215+AC215+AD215</f>
        <v>1320</v>
      </c>
      <c r="AF215" s="9">
        <f>Z215+AD215</f>
        <v>1320</v>
      </c>
    </row>
    <row r="216" spans="1:32" ht="50.4" hidden="1">
      <c r="A216" s="29" t="s">
        <v>692</v>
      </c>
      <c r="B216" s="35">
        <v>903</v>
      </c>
      <c r="C216" s="27" t="s">
        <v>33</v>
      </c>
      <c r="D216" s="27" t="s">
        <v>80</v>
      </c>
      <c r="E216" s="27" t="s">
        <v>691</v>
      </c>
      <c r="F216" s="27"/>
      <c r="G216" s="11"/>
      <c r="H216" s="9"/>
      <c r="I216" s="11"/>
      <c r="J216" s="9"/>
      <c r="K216" s="11"/>
      <c r="L216" s="9"/>
      <c r="M216" s="11"/>
      <c r="N216" s="9"/>
      <c r="O216" s="11"/>
      <c r="P216" s="9"/>
      <c r="Q216" s="11"/>
      <c r="R216" s="9"/>
      <c r="S216" s="11"/>
      <c r="T216" s="9"/>
      <c r="U216" s="11"/>
      <c r="V216" s="9"/>
      <c r="W216" s="11"/>
      <c r="X216" s="9"/>
      <c r="Y216" s="11"/>
      <c r="Z216" s="9"/>
      <c r="AA216" s="11">
        <f>AA217</f>
        <v>0</v>
      </c>
      <c r="AB216" s="11">
        <f t="shared" ref="AB216:AF217" si="257">AB217</f>
        <v>0</v>
      </c>
      <c r="AC216" s="11">
        <f t="shared" si="257"/>
        <v>0</v>
      </c>
      <c r="AD216" s="11">
        <f t="shared" si="257"/>
        <v>1320</v>
      </c>
      <c r="AE216" s="11">
        <f t="shared" si="257"/>
        <v>1320</v>
      </c>
      <c r="AF216" s="11">
        <f t="shared" si="257"/>
        <v>1320</v>
      </c>
    </row>
    <row r="217" spans="1:32" ht="36" hidden="1" customHeight="1">
      <c r="A217" s="29" t="s">
        <v>101</v>
      </c>
      <c r="B217" s="35">
        <v>903</v>
      </c>
      <c r="C217" s="27" t="s">
        <v>33</v>
      </c>
      <c r="D217" s="27" t="s">
        <v>80</v>
      </c>
      <c r="E217" s="27" t="s">
        <v>691</v>
      </c>
      <c r="F217" s="27" t="s">
        <v>317</v>
      </c>
      <c r="G217" s="11"/>
      <c r="H217" s="9"/>
      <c r="I217" s="11"/>
      <c r="J217" s="9"/>
      <c r="K217" s="11"/>
      <c r="L217" s="9"/>
      <c r="M217" s="11"/>
      <c r="N217" s="9"/>
      <c r="O217" s="11"/>
      <c r="P217" s="9"/>
      <c r="Q217" s="11"/>
      <c r="R217" s="9"/>
      <c r="S217" s="11"/>
      <c r="T217" s="9"/>
      <c r="U217" s="11"/>
      <c r="V217" s="9"/>
      <c r="W217" s="11"/>
      <c r="X217" s="9"/>
      <c r="Y217" s="11"/>
      <c r="Z217" s="9"/>
      <c r="AA217" s="11">
        <f>AA218</f>
        <v>0</v>
      </c>
      <c r="AB217" s="11">
        <f t="shared" si="257"/>
        <v>0</v>
      </c>
      <c r="AC217" s="11">
        <f t="shared" si="257"/>
        <v>0</v>
      </c>
      <c r="AD217" s="11">
        <f t="shared" si="257"/>
        <v>1320</v>
      </c>
      <c r="AE217" s="11">
        <f t="shared" si="257"/>
        <v>1320</v>
      </c>
      <c r="AF217" s="11">
        <f t="shared" si="257"/>
        <v>1320</v>
      </c>
    </row>
    <row r="218" spans="1:32" ht="45.75" hidden="1" customHeight="1">
      <c r="A218" s="29" t="s">
        <v>170</v>
      </c>
      <c r="B218" s="35">
        <v>903</v>
      </c>
      <c r="C218" s="27" t="s">
        <v>33</v>
      </c>
      <c r="D218" s="27" t="s">
        <v>80</v>
      </c>
      <c r="E218" s="27" t="s">
        <v>691</v>
      </c>
      <c r="F218" s="27" t="s">
        <v>171</v>
      </c>
      <c r="G218" s="11"/>
      <c r="H218" s="9"/>
      <c r="I218" s="11"/>
      <c r="J218" s="9"/>
      <c r="K218" s="11"/>
      <c r="L218" s="9"/>
      <c r="M218" s="11"/>
      <c r="N218" s="9"/>
      <c r="O218" s="11"/>
      <c r="P218" s="9"/>
      <c r="Q218" s="11"/>
      <c r="R218" s="9"/>
      <c r="S218" s="11"/>
      <c r="T218" s="9"/>
      <c r="U218" s="11"/>
      <c r="V218" s="9"/>
      <c r="W218" s="11"/>
      <c r="X218" s="9"/>
      <c r="Y218" s="11"/>
      <c r="Z218" s="9"/>
      <c r="AA218" s="11"/>
      <c r="AB218" s="9"/>
      <c r="AC218" s="11"/>
      <c r="AD218" s="9">
        <v>1320</v>
      </c>
      <c r="AE218" s="9">
        <f>Y218+AA218+AB218+AC218+AD218</f>
        <v>1320</v>
      </c>
      <c r="AF218" s="9">
        <f>Z218+AD218</f>
        <v>1320</v>
      </c>
    </row>
    <row r="219" spans="1:32" ht="50.4" hidden="1">
      <c r="A219" s="29" t="s">
        <v>693</v>
      </c>
      <c r="B219" s="35">
        <v>903</v>
      </c>
      <c r="C219" s="27" t="s">
        <v>33</v>
      </c>
      <c r="D219" s="27" t="s">
        <v>80</v>
      </c>
      <c r="E219" s="27" t="s">
        <v>694</v>
      </c>
      <c r="F219" s="27"/>
      <c r="G219" s="11"/>
      <c r="H219" s="9"/>
      <c r="I219" s="11"/>
      <c r="J219" s="9"/>
      <c r="K219" s="11"/>
      <c r="L219" s="9"/>
      <c r="M219" s="11"/>
      <c r="N219" s="9"/>
      <c r="O219" s="11"/>
      <c r="P219" s="9"/>
      <c r="Q219" s="11"/>
      <c r="R219" s="9"/>
      <c r="S219" s="11"/>
      <c r="T219" s="9"/>
      <c r="U219" s="11"/>
      <c r="V219" s="9"/>
      <c r="W219" s="11"/>
      <c r="X219" s="9"/>
      <c r="Y219" s="11"/>
      <c r="Z219" s="9"/>
      <c r="AA219" s="11">
        <f>AA220</f>
        <v>0</v>
      </c>
      <c r="AB219" s="11">
        <f t="shared" ref="AB219:AF220" si="258">AB220</f>
        <v>0</v>
      </c>
      <c r="AC219" s="11">
        <f t="shared" si="258"/>
        <v>0</v>
      </c>
      <c r="AD219" s="11">
        <f t="shared" si="258"/>
        <v>660</v>
      </c>
      <c r="AE219" s="11">
        <f t="shared" si="258"/>
        <v>660</v>
      </c>
      <c r="AF219" s="11">
        <f t="shared" si="258"/>
        <v>660</v>
      </c>
    </row>
    <row r="220" spans="1:32" ht="31.5" hidden="1" customHeight="1">
      <c r="A220" s="29" t="s">
        <v>101</v>
      </c>
      <c r="B220" s="35">
        <v>903</v>
      </c>
      <c r="C220" s="27" t="s">
        <v>33</v>
      </c>
      <c r="D220" s="27" t="s">
        <v>80</v>
      </c>
      <c r="E220" s="27" t="s">
        <v>694</v>
      </c>
      <c r="F220" s="27" t="s">
        <v>317</v>
      </c>
      <c r="G220" s="11"/>
      <c r="H220" s="9"/>
      <c r="I220" s="11"/>
      <c r="J220" s="9"/>
      <c r="K220" s="11"/>
      <c r="L220" s="9"/>
      <c r="M220" s="11"/>
      <c r="N220" s="9"/>
      <c r="O220" s="11"/>
      <c r="P220" s="9"/>
      <c r="Q220" s="11"/>
      <c r="R220" s="9"/>
      <c r="S220" s="11"/>
      <c r="T220" s="9"/>
      <c r="U220" s="11"/>
      <c r="V220" s="9"/>
      <c r="W220" s="11"/>
      <c r="X220" s="9"/>
      <c r="Y220" s="11"/>
      <c r="Z220" s="9"/>
      <c r="AA220" s="11">
        <f>AA221</f>
        <v>0</v>
      </c>
      <c r="AB220" s="11">
        <f t="shared" si="258"/>
        <v>0</v>
      </c>
      <c r="AC220" s="11">
        <f t="shared" si="258"/>
        <v>0</v>
      </c>
      <c r="AD220" s="11">
        <f t="shared" si="258"/>
        <v>660</v>
      </c>
      <c r="AE220" s="11">
        <f t="shared" si="258"/>
        <v>660</v>
      </c>
      <c r="AF220" s="11">
        <f t="shared" si="258"/>
        <v>660</v>
      </c>
    </row>
    <row r="221" spans="1:32" ht="45.75" hidden="1" customHeight="1">
      <c r="A221" s="29" t="s">
        <v>170</v>
      </c>
      <c r="B221" s="35">
        <v>903</v>
      </c>
      <c r="C221" s="27" t="s">
        <v>33</v>
      </c>
      <c r="D221" s="27" t="s">
        <v>80</v>
      </c>
      <c r="E221" s="27" t="s">
        <v>694</v>
      </c>
      <c r="F221" s="27" t="s">
        <v>171</v>
      </c>
      <c r="G221" s="11"/>
      <c r="H221" s="9"/>
      <c r="I221" s="11"/>
      <c r="J221" s="9"/>
      <c r="K221" s="11"/>
      <c r="L221" s="9"/>
      <c r="M221" s="11"/>
      <c r="N221" s="9"/>
      <c r="O221" s="11"/>
      <c r="P221" s="9"/>
      <c r="Q221" s="11"/>
      <c r="R221" s="9"/>
      <c r="S221" s="11"/>
      <c r="T221" s="9"/>
      <c r="U221" s="11"/>
      <c r="V221" s="9"/>
      <c r="W221" s="11"/>
      <c r="X221" s="9"/>
      <c r="Y221" s="11"/>
      <c r="Z221" s="9"/>
      <c r="AA221" s="11"/>
      <c r="AB221" s="9"/>
      <c r="AC221" s="11"/>
      <c r="AD221" s="9">
        <v>660</v>
      </c>
      <c r="AE221" s="9">
        <f>Y221+AA221+AB221+AC221+AD221</f>
        <v>660</v>
      </c>
      <c r="AF221" s="9">
        <f>Z221+AD221</f>
        <v>660</v>
      </c>
    </row>
    <row r="222" spans="1:32" ht="22.5" hidden="1" customHeight="1">
      <c r="A222" s="26" t="s">
        <v>602</v>
      </c>
      <c r="B222" s="35">
        <v>903</v>
      </c>
      <c r="C222" s="27" t="s">
        <v>33</v>
      </c>
      <c r="D222" s="27" t="s">
        <v>80</v>
      </c>
      <c r="E222" s="27" t="s">
        <v>695</v>
      </c>
      <c r="F222" s="27"/>
      <c r="G222" s="11"/>
      <c r="H222" s="9"/>
      <c r="I222" s="11"/>
      <c r="J222" s="9"/>
      <c r="K222" s="11"/>
      <c r="L222" s="9"/>
      <c r="M222" s="11"/>
      <c r="N222" s="9"/>
      <c r="O222" s="11"/>
      <c r="P222" s="9"/>
      <c r="Q222" s="11"/>
      <c r="R222" s="9"/>
      <c r="S222" s="11"/>
      <c r="T222" s="9"/>
      <c r="U222" s="11"/>
      <c r="V222" s="9"/>
      <c r="W222" s="11"/>
      <c r="X222" s="9"/>
      <c r="Y222" s="11"/>
      <c r="Z222" s="9"/>
      <c r="AA222" s="11">
        <f>AA223</f>
        <v>0</v>
      </c>
      <c r="AB222" s="11">
        <f t="shared" ref="AB222:AF224" si="259">AB223</f>
        <v>0</v>
      </c>
      <c r="AC222" s="11">
        <f t="shared" si="259"/>
        <v>0</v>
      </c>
      <c r="AD222" s="11">
        <f t="shared" si="259"/>
        <v>7915</v>
      </c>
      <c r="AE222" s="11">
        <f t="shared" si="259"/>
        <v>7915</v>
      </c>
      <c r="AF222" s="11">
        <f t="shared" si="259"/>
        <v>7915</v>
      </c>
    </row>
    <row r="223" spans="1:32" ht="33.6" hidden="1">
      <c r="A223" s="29" t="s">
        <v>696</v>
      </c>
      <c r="B223" s="35">
        <v>903</v>
      </c>
      <c r="C223" s="27" t="s">
        <v>33</v>
      </c>
      <c r="D223" s="27" t="s">
        <v>80</v>
      </c>
      <c r="E223" s="27" t="s">
        <v>697</v>
      </c>
      <c r="F223" s="27"/>
      <c r="G223" s="11"/>
      <c r="H223" s="9"/>
      <c r="I223" s="11"/>
      <c r="J223" s="9"/>
      <c r="K223" s="11"/>
      <c r="L223" s="9"/>
      <c r="M223" s="11"/>
      <c r="N223" s="9"/>
      <c r="O223" s="11"/>
      <c r="P223" s="9"/>
      <c r="Q223" s="11"/>
      <c r="R223" s="9"/>
      <c r="S223" s="11"/>
      <c r="T223" s="9"/>
      <c r="U223" s="11"/>
      <c r="V223" s="9"/>
      <c r="W223" s="11"/>
      <c r="X223" s="9"/>
      <c r="Y223" s="11"/>
      <c r="Z223" s="9"/>
      <c r="AA223" s="11">
        <f>AA224</f>
        <v>0</v>
      </c>
      <c r="AB223" s="11">
        <f t="shared" si="259"/>
        <v>0</v>
      </c>
      <c r="AC223" s="11">
        <f t="shared" si="259"/>
        <v>0</v>
      </c>
      <c r="AD223" s="11">
        <f t="shared" si="259"/>
        <v>7915</v>
      </c>
      <c r="AE223" s="11">
        <f t="shared" si="259"/>
        <v>7915</v>
      </c>
      <c r="AF223" s="11">
        <f t="shared" si="259"/>
        <v>7915</v>
      </c>
    </row>
    <row r="224" spans="1:32" ht="33.75" hidden="1" customHeight="1">
      <c r="A224" s="29" t="s">
        <v>101</v>
      </c>
      <c r="B224" s="35">
        <v>903</v>
      </c>
      <c r="C224" s="27" t="s">
        <v>33</v>
      </c>
      <c r="D224" s="27" t="s">
        <v>80</v>
      </c>
      <c r="E224" s="27" t="s">
        <v>697</v>
      </c>
      <c r="F224" s="27" t="s">
        <v>102</v>
      </c>
      <c r="G224" s="11"/>
      <c r="H224" s="9"/>
      <c r="I224" s="11"/>
      <c r="J224" s="9"/>
      <c r="K224" s="11"/>
      <c r="L224" s="9"/>
      <c r="M224" s="11"/>
      <c r="N224" s="9"/>
      <c r="O224" s="11"/>
      <c r="P224" s="9"/>
      <c r="Q224" s="11"/>
      <c r="R224" s="9"/>
      <c r="S224" s="11"/>
      <c r="T224" s="9"/>
      <c r="U224" s="11"/>
      <c r="V224" s="9"/>
      <c r="W224" s="11"/>
      <c r="X224" s="9"/>
      <c r="Y224" s="11"/>
      <c r="Z224" s="9"/>
      <c r="AA224" s="11">
        <f>AA225</f>
        <v>0</v>
      </c>
      <c r="AB224" s="11">
        <f t="shared" si="259"/>
        <v>0</v>
      </c>
      <c r="AC224" s="11">
        <f t="shared" si="259"/>
        <v>0</v>
      </c>
      <c r="AD224" s="11">
        <f t="shared" si="259"/>
        <v>7915</v>
      </c>
      <c r="AE224" s="11">
        <f t="shared" si="259"/>
        <v>7915</v>
      </c>
      <c r="AF224" s="11">
        <f t="shared" si="259"/>
        <v>7915</v>
      </c>
    </row>
    <row r="225" spans="1:32" ht="46.5" hidden="1" customHeight="1">
      <c r="A225" s="29" t="s">
        <v>170</v>
      </c>
      <c r="B225" s="35">
        <v>903</v>
      </c>
      <c r="C225" s="27" t="s">
        <v>33</v>
      </c>
      <c r="D225" s="27" t="s">
        <v>80</v>
      </c>
      <c r="E225" s="27" t="s">
        <v>697</v>
      </c>
      <c r="F225" s="27" t="s">
        <v>171</v>
      </c>
      <c r="G225" s="11"/>
      <c r="H225" s="9"/>
      <c r="I225" s="11"/>
      <c r="J225" s="9"/>
      <c r="K225" s="11"/>
      <c r="L225" s="9"/>
      <c r="M225" s="11"/>
      <c r="N225" s="9"/>
      <c r="O225" s="11"/>
      <c r="P225" s="9"/>
      <c r="Q225" s="11"/>
      <c r="R225" s="9"/>
      <c r="S225" s="11"/>
      <c r="T225" s="9"/>
      <c r="U225" s="11"/>
      <c r="V225" s="9"/>
      <c r="W225" s="11"/>
      <c r="X225" s="9"/>
      <c r="Y225" s="11"/>
      <c r="Z225" s="9"/>
      <c r="AA225" s="11"/>
      <c r="AB225" s="9"/>
      <c r="AC225" s="11"/>
      <c r="AD225" s="9">
        <v>7915</v>
      </c>
      <c r="AE225" s="9">
        <f>Y225+AA225+AB225+AC225+AD225</f>
        <v>7915</v>
      </c>
      <c r="AF225" s="9">
        <f>Z225+AD225</f>
        <v>7915</v>
      </c>
    </row>
    <row r="226" spans="1:32" ht="19.5" hidden="1" customHeight="1">
      <c r="A226" s="29"/>
      <c r="B226" s="35"/>
      <c r="C226" s="27"/>
      <c r="D226" s="27"/>
      <c r="E226" s="27"/>
      <c r="F226" s="27"/>
      <c r="G226" s="11"/>
      <c r="H226" s="9"/>
      <c r="I226" s="11"/>
      <c r="J226" s="9"/>
      <c r="K226" s="11"/>
      <c r="L226" s="9"/>
      <c r="M226" s="11"/>
      <c r="N226" s="9"/>
      <c r="O226" s="11"/>
      <c r="P226" s="9"/>
      <c r="Q226" s="11"/>
      <c r="R226" s="9"/>
      <c r="S226" s="11"/>
      <c r="T226" s="9"/>
      <c r="U226" s="11"/>
      <c r="V226" s="9"/>
      <c r="W226" s="11"/>
      <c r="X226" s="9"/>
      <c r="Y226" s="11"/>
      <c r="Z226" s="9"/>
      <c r="AA226" s="11"/>
      <c r="AB226" s="9"/>
      <c r="AC226" s="11"/>
      <c r="AD226" s="9"/>
      <c r="AE226" s="9"/>
      <c r="AF226" s="9"/>
    </row>
    <row r="227" spans="1:32" ht="24" hidden="1" customHeight="1">
      <c r="A227" s="24" t="s">
        <v>622</v>
      </c>
      <c r="B227" s="25" t="s">
        <v>635</v>
      </c>
      <c r="C227" s="25" t="s">
        <v>33</v>
      </c>
      <c r="D227" s="25" t="s">
        <v>29</v>
      </c>
      <c r="E227" s="27"/>
      <c r="F227" s="27"/>
      <c r="G227" s="11"/>
      <c r="H227" s="9"/>
      <c r="I227" s="11"/>
      <c r="J227" s="9"/>
      <c r="K227" s="11"/>
      <c r="L227" s="9"/>
      <c r="M227" s="11"/>
      <c r="N227" s="9"/>
      <c r="O227" s="11"/>
      <c r="P227" s="9"/>
      <c r="Q227" s="11"/>
      <c r="R227" s="9"/>
      <c r="S227" s="11"/>
      <c r="T227" s="9"/>
      <c r="U227" s="11"/>
      <c r="V227" s="9"/>
      <c r="W227" s="11"/>
      <c r="X227" s="9"/>
      <c r="Y227" s="11"/>
      <c r="Z227" s="9"/>
      <c r="AA227" s="13">
        <f>AA228</f>
        <v>0</v>
      </c>
      <c r="AB227" s="13">
        <f t="shared" ref="AB227:AF230" si="260">AB228</f>
        <v>0</v>
      </c>
      <c r="AC227" s="13">
        <f t="shared" si="260"/>
        <v>0</v>
      </c>
      <c r="AD227" s="13">
        <f t="shared" si="260"/>
        <v>68595</v>
      </c>
      <c r="AE227" s="13">
        <f t="shared" si="260"/>
        <v>68595</v>
      </c>
      <c r="AF227" s="13">
        <f t="shared" si="260"/>
        <v>68595</v>
      </c>
    </row>
    <row r="228" spans="1:32" ht="27" hidden="1" customHeight="1">
      <c r="A228" s="26" t="s">
        <v>62</v>
      </c>
      <c r="B228" s="35">
        <v>903</v>
      </c>
      <c r="C228" s="27" t="s">
        <v>33</v>
      </c>
      <c r="D228" s="27" t="s">
        <v>29</v>
      </c>
      <c r="E228" s="27" t="s">
        <v>63</v>
      </c>
      <c r="F228" s="27"/>
      <c r="G228" s="11"/>
      <c r="H228" s="9"/>
      <c r="I228" s="11"/>
      <c r="J228" s="9"/>
      <c r="K228" s="11"/>
      <c r="L228" s="9"/>
      <c r="M228" s="11"/>
      <c r="N228" s="9"/>
      <c r="O228" s="11"/>
      <c r="P228" s="9"/>
      <c r="Q228" s="11"/>
      <c r="R228" s="9"/>
      <c r="S228" s="11"/>
      <c r="T228" s="9"/>
      <c r="U228" s="11"/>
      <c r="V228" s="9"/>
      <c r="W228" s="11"/>
      <c r="X228" s="9"/>
      <c r="Y228" s="11"/>
      <c r="Z228" s="9"/>
      <c r="AA228" s="11">
        <f>AA229</f>
        <v>0</v>
      </c>
      <c r="AB228" s="11">
        <f t="shared" si="260"/>
        <v>0</v>
      </c>
      <c r="AC228" s="11">
        <f t="shared" si="260"/>
        <v>0</v>
      </c>
      <c r="AD228" s="11">
        <f t="shared" si="260"/>
        <v>68595</v>
      </c>
      <c r="AE228" s="11">
        <f t="shared" si="260"/>
        <v>68595</v>
      </c>
      <c r="AF228" s="11">
        <f t="shared" si="260"/>
        <v>68595</v>
      </c>
    </row>
    <row r="229" spans="1:32" ht="50.25" hidden="1" customHeight="1">
      <c r="A229" s="29" t="s">
        <v>698</v>
      </c>
      <c r="B229" s="35">
        <v>903</v>
      </c>
      <c r="C229" s="27" t="s">
        <v>33</v>
      </c>
      <c r="D229" s="27" t="s">
        <v>29</v>
      </c>
      <c r="E229" s="43" t="s">
        <v>699</v>
      </c>
      <c r="F229" s="27"/>
      <c r="G229" s="11"/>
      <c r="H229" s="9"/>
      <c r="I229" s="11"/>
      <c r="J229" s="9"/>
      <c r="K229" s="11"/>
      <c r="L229" s="9"/>
      <c r="M229" s="11"/>
      <c r="N229" s="9"/>
      <c r="O229" s="11"/>
      <c r="P229" s="9"/>
      <c r="Q229" s="11"/>
      <c r="R229" s="9"/>
      <c r="S229" s="11"/>
      <c r="T229" s="9"/>
      <c r="U229" s="11"/>
      <c r="V229" s="9"/>
      <c r="W229" s="11"/>
      <c r="X229" s="9"/>
      <c r="Y229" s="11"/>
      <c r="Z229" s="9"/>
      <c r="AA229" s="11">
        <f>AA230</f>
        <v>0</v>
      </c>
      <c r="AB229" s="11">
        <f t="shared" si="260"/>
        <v>0</v>
      </c>
      <c r="AC229" s="11">
        <f t="shared" si="260"/>
        <v>0</v>
      </c>
      <c r="AD229" s="11">
        <f t="shared" si="260"/>
        <v>68595</v>
      </c>
      <c r="AE229" s="11">
        <f t="shared" si="260"/>
        <v>68595</v>
      </c>
      <c r="AF229" s="11">
        <f t="shared" si="260"/>
        <v>68595</v>
      </c>
    </row>
    <row r="230" spans="1:32" ht="39" hidden="1" customHeight="1">
      <c r="A230" s="29" t="s">
        <v>180</v>
      </c>
      <c r="B230" s="35">
        <v>903</v>
      </c>
      <c r="C230" s="27" t="s">
        <v>33</v>
      </c>
      <c r="D230" s="27" t="s">
        <v>29</v>
      </c>
      <c r="E230" s="43" t="s">
        <v>699</v>
      </c>
      <c r="F230" s="27" t="s">
        <v>181</v>
      </c>
      <c r="G230" s="11"/>
      <c r="H230" s="9"/>
      <c r="I230" s="11"/>
      <c r="J230" s="9"/>
      <c r="K230" s="11"/>
      <c r="L230" s="9"/>
      <c r="M230" s="11"/>
      <c r="N230" s="9"/>
      <c r="O230" s="11"/>
      <c r="P230" s="9"/>
      <c r="Q230" s="11"/>
      <c r="R230" s="9"/>
      <c r="S230" s="11"/>
      <c r="T230" s="9"/>
      <c r="U230" s="11"/>
      <c r="V230" s="9"/>
      <c r="W230" s="11"/>
      <c r="X230" s="9"/>
      <c r="Y230" s="11"/>
      <c r="Z230" s="9"/>
      <c r="AA230" s="11">
        <f>AA231</f>
        <v>0</v>
      </c>
      <c r="AB230" s="11">
        <f t="shared" si="260"/>
        <v>0</v>
      </c>
      <c r="AC230" s="11">
        <f t="shared" si="260"/>
        <v>0</v>
      </c>
      <c r="AD230" s="11">
        <f t="shared" si="260"/>
        <v>68595</v>
      </c>
      <c r="AE230" s="11">
        <f t="shared" si="260"/>
        <v>68595</v>
      </c>
      <c r="AF230" s="11">
        <f t="shared" si="260"/>
        <v>68595</v>
      </c>
    </row>
    <row r="231" spans="1:32" ht="24.75" hidden="1" customHeight="1">
      <c r="A231" s="29" t="s">
        <v>168</v>
      </c>
      <c r="B231" s="35">
        <v>903</v>
      </c>
      <c r="C231" s="27" t="s">
        <v>33</v>
      </c>
      <c r="D231" s="27" t="s">
        <v>29</v>
      </c>
      <c r="E231" s="43" t="s">
        <v>699</v>
      </c>
      <c r="F231" s="27" t="s">
        <v>182</v>
      </c>
      <c r="G231" s="11"/>
      <c r="H231" s="9"/>
      <c r="I231" s="11"/>
      <c r="J231" s="9"/>
      <c r="K231" s="11"/>
      <c r="L231" s="9"/>
      <c r="M231" s="11"/>
      <c r="N231" s="9"/>
      <c r="O231" s="11"/>
      <c r="P231" s="9"/>
      <c r="Q231" s="11"/>
      <c r="R231" s="9"/>
      <c r="S231" s="11"/>
      <c r="T231" s="9"/>
      <c r="U231" s="11"/>
      <c r="V231" s="9"/>
      <c r="W231" s="11"/>
      <c r="X231" s="9"/>
      <c r="Y231" s="11"/>
      <c r="Z231" s="9"/>
      <c r="AA231" s="11"/>
      <c r="AB231" s="9"/>
      <c r="AC231" s="11"/>
      <c r="AD231" s="9">
        <v>68595</v>
      </c>
      <c r="AE231" s="9">
        <f>Y231+AA231+AB231+AC231+AD231</f>
        <v>68595</v>
      </c>
      <c r="AF231" s="9">
        <f>Z231+AD231</f>
        <v>68595</v>
      </c>
    </row>
    <row r="232" spans="1:32" ht="19.5" hidden="1" customHeight="1">
      <c r="A232" s="26"/>
      <c r="B232" s="35"/>
      <c r="C232" s="27"/>
      <c r="D232" s="27"/>
      <c r="E232" s="27"/>
      <c r="F232" s="27"/>
      <c r="G232" s="11"/>
      <c r="H232" s="9"/>
      <c r="I232" s="11"/>
      <c r="J232" s="9"/>
      <c r="K232" s="11"/>
      <c r="L232" s="9"/>
      <c r="M232" s="11"/>
      <c r="N232" s="9"/>
      <c r="O232" s="11"/>
      <c r="P232" s="9"/>
      <c r="Q232" s="11"/>
      <c r="R232" s="9"/>
      <c r="S232" s="11"/>
      <c r="T232" s="9"/>
      <c r="U232" s="11"/>
      <c r="V232" s="9"/>
      <c r="W232" s="11"/>
      <c r="X232" s="9"/>
      <c r="Y232" s="11"/>
      <c r="Z232" s="9"/>
      <c r="AA232" s="11"/>
      <c r="AB232" s="9"/>
      <c r="AC232" s="11"/>
      <c r="AD232" s="9"/>
      <c r="AE232" s="11"/>
      <c r="AF232" s="9"/>
    </row>
    <row r="233" spans="1:32" ht="42.75" hidden="1" customHeight="1">
      <c r="A233" s="21" t="s">
        <v>485</v>
      </c>
      <c r="B233" s="22">
        <v>906</v>
      </c>
      <c r="C233" s="22"/>
      <c r="D233" s="22"/>
      <c r="E233" s="22"/>
      <c r="F233" s="22"/>
      <c r="G233" s="14">
        <f t="shared" ref="G233:N233" si="261">G235+G253+G282+G246</f>
        <v>124382</v>
      </c>
      <c r="H233" s="14">
        <f t="shared" si="261"/>
        <v>0</v>
      </c>
      <c r="I233" s="14">
        <f t="shared" si="261"/>
        <v>0</v>
      </c>
      <c r="J233" s="14">
        <f t="shared" si="261"/>
        <v>5094</v>
      </c>
      <c r="K233" s="14">
        <f t="shared" si="261"/>
        <v>0</v>
      </c>
      <c r="L233" s="14">
        <f t="shared" si="261"/>
        <v>0</v>
      </c>
      <c r="M233" s="14">
        <f t="shared" si="261"/>
        <v>129476</v>
      </c>
      <c r="N233" s="14">
        <f t="shared" si="261"/>
        <v>0</v>
      </c>
      <c r="O233" s="14">
        <f t="shared" ref="O233:T233" si="262">O235+O253+O282+O246</f>
        <v>0</v>
      </c>
      <c r="P233" s="14">
        <f t="shared" si="262"/>
        <v>0</v>
      </c>
      <c r="Q233" s="14">
        <f t="shared" si="262"/>
        <v>0</v>
      </c>
      <c r="R233" s="14">
        <f t="shared" si="262"/>
        <v>0</v>
      </c>
      <c r="S233" s="14">
        <f t="shared" si="262"/>
        <v>129476</v>
      </c>
      <c r="T233" s="14">
        <f t="shared" si="262"/>
        <v>0</v>
      </c>
      <c r="U233" s="14">
        <f t="shared" ref="U233:Z233" si="263">U235+U253+U282+U246</f>
        <v>0</v>
      </c>
      <c r="V233" s="14">
        <f t="shared" si="263"/>
        <v>2047</v>
      </c>
      <c r="W233" s="14">
        <f t="shared" si="263"/>
        <v>0</v>
      </c>
      <c r="X233" s="14">
        <f t="shared" si="263"/>
        <v>0</v>
      </c>
      <c r="Y233" s="14">
        <f t="shared" si="263"/>
        <v>131523</v>
      </c>
      <c r="Z233" s="14">
        <f t="shared" si="263"/>
        <v>0</v>
      </c>
      <c r="AA233" s="14">
        <f t="shared" ref="AA233:AF233" si="264">AA235+AA253+AA282+AA246</f>
        <v>0</v>
      </c>
      <c r="AB233" s="14">
        <f t="shared" si="264"/>
        <v>1852</v>
      </c>
      <c r="AC233" s="14">
        <f t="shared" si="264"/>
        <v>0</v>
      </c>
      <c r="AD233" s="14">
        <f t="shared" si="264"/>
        <v>0</v>
      </c>
      <c r="AE233" s="14">
        <f t="shared" si="264"/>
        <v>133375</v>
      </c>
      <c r="AF233" s="14">
        <f t="shared" si="264"/>
        <v>0</v>
      </c>
    </row>
    <row r="234" spans="1:32" ht="18.75" hidden="1" customHeight="1">
      <c r="A234" s="21"/>
      <c r="B234" s="22"/>
      <c r="C234" s="22"/>
      <c r="D234" s="22"/>
      <c r="E234" s="22"/>
      <c r="F234" s="22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</row>
    <row r="235" spans="1:32" ht="59.25" hidden="1" customHeight="1">
      <c r="A235" s="24" t="s">
        <v>117</v>
      </c>
      <c r="B235" s="25">
        <f>B233</f>
        <v>906</v>
      </c>
      <c r="C235" s="25" t="s">
        <v>80</v>
      </c>
      <c r="D235" s="25" t="s">
        <v>118</v>
      </c>
      <c r="E235" s="25"/>
      <c r="F235" s="25"/>
      <c r="G235" s="13">
        <f t="shared" ref="G235:V236" si="265">G236</f>
        <v>65075</v>
      </c>
      <c r="H235" s="13">
        <f t="shared" si="265"/>
        <v>0</v>
      </c>
      <c r="I235" s="13">
        <f t="shared" si="265"/>
        <v>0</v>
      </c>
      <c r="J235" s="13">
        <f t="shared" si="265"/>
        <v>2524</v>
      </c>
      <c r="K235" s="13">
        <f t="shared" si="265"/>
        <v>0</v>
      </c>
      <c r="L235" s="13">
        <f t="shared" si="265"/>
        <v>0</v>
      </c>
      <c r="M235" s="13">
        <f t="shared" si="265"/>
        <v>67599</v>
      </c>
      <c r="N235" s="13">
        <f t="shared" si="265"/>
        <v>0</v>
      </c>
      <c r="O235" s="13">
        <f t="shared" si="265"/>
        <v>0</v>
      </c>
      <c r="P235" s="13">
        <f t="shared" si="265"/>
        <v>0</v>
      </c>
      <c r="Q235" s="13">
        <f t="shared" si="265"/>
        <v>0</v>
      </c>
      <c r="R235" s="13">
        <f t="shared" si="265"/>
        <v>0</v>
      </c>
      <c r="S235" s="13">
        <f t="shared" si="265"/>
        <v>67599</v>
      </c>
      <c r="T235" s="13">
        <f t="shared" si="265"/>
        <v>0</v>
      </c>
      <c r="U235" s="13">
        <f t="shared" si="265"/>
        <v>0</v>
      </c>
      <c r="V235" s="13">
        <f t="shared" si="265"/>
        <v>337</v>
      </c>
      <c r="W235" s="13">
        <f t="shared" ref="U235:AF236" si="266">W236</f>
        <v>0</v>
      </c>
      <c r="X235" s="13">
        <f t="shared" si="266"/>
        <v>0</v>
      </c>
      <c r="Y235" s="13">
        <f t="shared" si="266"/>
        <v>67936</v>
      </c>
      <c r="Z235" s="13">
        <f t="shared" si="266"/>
        <v>0</v>
      </c>
      <c r="AA235" s="13">
        <f t="shared" si="266"/>
        <v>0</v>
      </c>
      <c r="AB235" s="13">
        <f t="shared" si="266"/>
        <v>0</v>
      </c>
      <c r="AC235" s="13">
        <f t="shared" si="266"/>
        <v>0</v>
      </c>
      <c r="AD235" s="13">
        <f t="shared" si="266"/>
        <v>0</v>
      </c>
      <c r="AE235" s="13">
        <f t="shared" si="266"/>
        <v>67936</v>
      </c>
      <c r="AF235" s="13">
        <f t="shared" si="266"/>
        <v>0</v>
      </c>
    </row>
    <row r="236" spans="1:32" ht="85.5" hidden="1" customHeight="1">
      <c r="A236" s="26" t="s">
        <v>119</v>
      </c>
      <c r="B236" s="27">
        <v>906</v>
      </c>
      <c r="C236" s="27" t="s">
        <v>80</v>
      </c>
      <c r="D236" s="27" t="s">
        <v>118</v>
      </c>
      <c r="E236" s="27" t="s">
        <v>120</v>
      </c>
      <c r="F236" s="27"/>
      <c r="G236" s="11">
        <f>G237</f>
        <v>65075</v>
      </c>
      <c r="H236" s="11">
        <f>H237</f>
        <v>0</v>
      </c>
      <c r="I236" s="11">
        <f t="shared" si="265"/>
        <v>0</v>
      </c>
      <c r="J236" s="11">
        <f t="shared" si="265"/>
        <v>2524</v>
      </c>
      <c r="K236" s="11">
        <f t="shared" si="265"/>
        <v>0</v>
      </c>
      <c r="L236" s="11">
        <f t="shared" si="265"/>
        <v>0</v>
      </c>
      <c r="M236" s="11">
        <f t="shared" si="265"/>
        <v>67599</v>
      </c>
      <c r="N236" s="11">
        <f t="shared" si="265"/>
        <v>0</v>
      </c>
      <c r="O236" s="11">
        <f t="shared" si="265"/>
        <v>0</v>
      </c>
      <c r="P236" s="11">
        <f t="shared" si="265"/>
        <v>0</v>
      </c>
      <c r="Q236" s="11">
        <f t="shared" si="265"/>
        <v>0</v>
      </c>
      <c r="R236" s="11">
        <f t="shared" si="265"/>
        <v>0</v>
      </c>
      <c r="S236" s="11">
        <f t="shared" si="265"/>
        <v>67599</v>
      </c>
      <c r="T236" s="11">
        <f t="shared" si="265"/>
        <v>0</v>
      </c>
      <c r="U236" s="11">
        <f t="shared" si="266"/>
        <v>0</v>
      </c>
      <c r="V236" s="11">
        <f t="shared" si="266"/>
        <v>337</v>
      </c>
      <c r="W236" s="11">
        <f t="shared" si="266"/>
        <v>0</v>
      </c>
      <c r="X236" s="11">
        <f t="shared" si="266"/>
        <v>0</v>
      </c>
      <c r="Y236" s="11">
        <f t="shared" si="266"/>
        <v>67936</v>
      </c>
      <c r="Z236" s="11">
        <f t="shared" si="266"/>
        <v>0</v>
      </c>
      <c r="AA236" s="11">
        <f t="shared" si="266"/>
        <v>0</v>
      </c>
      <c r="AB236" s="11">
        <f t="shared" si="266"/>
        <v>0</v>
      </c>
      <c r="AC236" s="11">
        <f t="shared" si="266"/>
        <v>0</v>
      </c>
      <c r="AD236" s="11">
        <f t="shared" si="266"/>
        <v>0</v>
      </c>
      <c r="AE236" s="11">
        <f t="shared" si="266"/>
        <v>67936</v>
      </c>
      <c r="AF236" s="11">
        <f t="shared" si="266"/>
        <v>0</v>
      </c>
    </row>
    <row r="237" spans="1:32" ht="21.75" hidden="1" customHeight="1">
      <c r="A237" s="26" t="s">
        <v>121</v>
      </c>
      <c r="B237" s="27">
        <v>906</v>
      </c>
      <c r="C237" s="27" t="s">
        <v>80</v>
      </c>
      <c r="D237" s="27" t="s">
        <v>118</v>
      </c>
      <c r="E237" s="27" t="s">
        <v>122</v>
      </c>
      <c r="F237" s="27"/>
      <c r="G237" s="11">
        <f t="shared" ref="G237:AF237" si="267">G238</f>
        <v>65075</v>
      </c>
      <c r="H237" s="11">
        <f t="shared" si="267"/>
        <v>0</v>
      </c>
      <c r="I237" s="11">
        <f t="shared" si="267"/>
        <v>0</v>
      </c>
      <c r="J237" s="11">
        <f t="shared" si="267"/>
        <v>2524</v>
      </c>
      <c r="K237" s="11">
        <f t="shared" si="267"/>
        <v>0</v>
      </c>
      <c r="L237" s="11">
        <f t="shared" si="267"/>
        <v>0</v>
      </c>
      <c r="M237" s="11">
        <f t="shared" si="267"/>
        <v>67599</v>
      </c>
      <c r="N237" s="11">
        <f t="shared" si="267"/>
        <v>0</v>
      </c>
      <c r="O237" s="11">
        <f t="shared" si="267"/>
        <v>0</v>
      </c>
      <c r="P237" s="11">
        <f t="shared" si="267"/>
        <v>0</v>
      </c>
      <c r="Q237" s="11">
        <f t="shared" si="267"/>
        <v>0</v>
      </c>
      <c r="R237" s="11">
        <f t="shared" si="267"/>
        <v>0</v>
      </c>
      <c r="S237" s="11">
        <f t="shared" si="267"/>
        <v>67599</v>
      </c>
      <c r="T237" s="11">
        <f t="shared" si="267"/>
        <v>0</v>
      </c>
      <c r="U237" s="11">
        <f t="shared" si="267"/>
        <v>0</v>
      </c>
      <c r="V237" s="11">
        <f t="shared" si="267"/>
        <v>337</v>
      </c>
      <c r="W237" s="11">
        <f t="shared" si="267"/>
        <v>0</v>
      </c>
      <c r="X237" s="11">
        <f t="shared" si="267"/>
        <v>0</v>
      </c>
      <c r="Y237" s="11">
        <f t="shared" si="267"/>
        <v>67936</v>
      </c>
      <c r="Z237" s="11">
        <f t="shared" si="267"/>
        <v>0</v>
      </c>
      <c r="AA237" s="11">
        <f t="shared" si="267"/>
        <v>0</v>
      </c>
      <c r="AB237" s="11">
        <f t="shared" si="267"/>
        <v>0</v>
      </c>
      <c r="AC237" s="11">
        <f t="shared" si="267"/>
        <v>0</v>
      </c>
      <c r="AD237" s="11">
        <f t="shared" si="267"/>
        <v>0</v>
      </c>
      <c r="AE237" s="11">
        <f t="shared" si="267"/>
        <v>67936</v>
      </c>
      <c r="AF237" s="11">
        <f t="shared" si="267"/>
        <v>0</v>
      </c>
    </row>
    <row r="238" spans="1:32" ht="54" hidden="1" customHeight="1">
      <c r="A238" s="26" t="s">
        <v>123</v>
      </c>
      <c r="B238" s="27">
        <v>906</v>
      </c>
      <c r="C238" s="27" t="s">
        <v>80</v>
      </c>
      <c r="D238" s="27" t="s">
        <v>118</v>
      </c>
      <c r="E238" s="27" t="s">
        <v>124</v>
      </c>
      <c r="F238" s="27"/>
      <c r="G238" s="11">
        <f t="shared" ref="G238:H238" si="268">G239+G243+G241</f>
        <v>65075</v>
      </c>
      <c r="H238" s="11">
        <f t="shared" si="268"/>
        <v>0</v>
      </c>
      <c r="I238" s="11">
        <f t="shared" ref="I238:N238" si="269">I239+I243+I241</f>
        <v>0</v>
      </c>
      <c r="J238" s="11">
        <f t="shared" si="269"/>
        <v>2524</v>
      </c>
      <c r="K238" s="11">
        <f t="shared" si="269"/>
        <v>0</v>
      </c>
      <c r="L238" s="11">
        <f t="shared" si="269"/>
        <v>0</v>
      </c>
      <c r="M238" s="11">
        <f t="shared" si="269"/>
        <v>67599</v>
      </c>
      <c r="N238" s="11">
        <f t="shared" si="269"/>
        <v>0</v>
      </c>
      <c r="O238" s="11">
        <f t="shared" ref="O238:T238" si="270">O239+O243+O241</f>
        <v>0</v>
      </c>
      <c r="P238" s="11">
        <f t="shared" si="270"/>
        <v>0</v>
      </c>
      <c r="Q238" s="11">
        <f t="shared" si="270"/>
        <v>0</v>
      </c>
      <c r="R238" s="11">
        <f t="shared" si="270"/>
        <v>0</v>
      </c>
      <c r="S238" s="11">
        <f t="shared" si="270"/>
        <v>67599</v>
      </c>
      <c r="T238" s="11">
        <f t="shared" si="270"/>
        <v>0</v>
      </c>
      <c r="U238" s="11">
        <f t="shared" ref="U238:Z238" si="271">U239+U243+U241</f>
        <v>0</v>
      </c>
      <c r="V238" s="11">
        <f t="shared" si="271"/>
        <v>337</v>
      </c>
      <c r="W238" s="11">
        <f t="shared" si="271"/>
        <v>0</v>
      </c>
      <c r="X238" s="11">
        <f t="shared" si="271"/>
        <v>0</v>
      </c>
      <c r="Y238" s="11">
        <f t="shared" si="271"/>
        <v>67936</v>
      </c>
      <c r="Z238" s="11">
        <f t="shared" si="271"/>
        <v>0</v>
      </c>
      <c r="AA238" s="11">
        <f t="shared" ref="AA238:AF238" si="272">AA239+AA243+AA241</f>
        <v>0</v>
      </c>
      <c r="AB238" s="11">
        <f t="shared" si="272"/>
        <v>0</v>
      </c>
      <c r="AC238" s="11">
        <f t="shared" si="272"/>
        <v>0</v>
      </c>
      <c r="AD238" s="11">
        <f t="shared" si="272"/>
        <v>0</v>
      </c>
      <c r="AE238" s="11">
        <f t="shared" si="272"/>
        <v>67936</v>
      </c>
      <c r="AF238" s="11">
        <f t="shared" si="272"/>
        <v>0</v>
      </c>
    </row>
    <row r="239" spans="1:32" ht="66.75" hidden="1" customHeight="1">
      <c r="A239" s="26" t="s">
        <v>456</v>
      </c>
      <c r="B239" s="27">
        <v>906</v>
      </c>
      <c r="C239" s="27" t="s">
        <v>80</v>
      </c>
      <c r="D239" s="27" t="s">
        <v>118</v>
      </c>
      <c r="E239" s="27" t="s">
        <v>124</v>
      </c>
      <c r="F239" s="27" t="s">
        <v>85</v>
      </c>
      <c r="G239" s="11">
        <f t="shared" ref="G239:AF239" si="273">G240</f>
        <v>53610</v>
      </c>
      <c r="H239" s="11">
        <f t="shared" si="273"/>
        <v>0</v>
      </c>
      <c r="I239" s="11">
        <f t="shared" si="273"/>
        <v>0</v>
      </c>
      <c r="J239" s="11">
        <f t="shared" si="273"/>
        <v>2524</v>
      </c>
      <c r="K239" s="11">
        <f t="shared" si="273"/>
        <v>0</v>
      </c>
      <c r="L239" s="11">
        <f t="shared" si="273"/>
        <v>0</v>
      </c>
      <c r="M239" s="11">
        <f t="shared" si="273"/>
        <v>56134</v>
      </c>
      <c r="N239" s="11">
        <f t="shared" si="273"/>
        <v>0</v>
      </c>
      <c r="O239" s="11">
        <f t="shared" si="273"/>
        <v>0</v>
      </c>
      <c r="P239" s="11">
        <f t="shared" si="273"/>
        <v>0</v>
      </c>
      <c r="Q239" s="11">
        <f t="shared" si="273"/>
        <v>0</v>
      </c>
      <c r="R239" s="11">
        <f t="shared" si="273"/>
        <v>0</v>
      </c>
      <c r="S239" s="11">
        <f t="shared" si="273"/>
        <v>56134</v>
      </c>
      <c r="T239" s="11">
        <f t="shared" si="273"/>
        <v>0</v>
      </c>
      <c r="U239" s="11">
        <f t="shared" si="273"/>
        <v>0</v>
      </c>
      <c r="V239" s="11">
        <f t="shared" si="273"/>
        <v>337</v>
      </c>
      <c r="W239" s="11">
        <f t="shared" si="273"/>
        <v>0</v>
      </c>
      <c r="X239" s="11">
        <f t="shared" si="273"/>
        <v>0</v>
      </c>
      <c r="Y239" s="11">
        <f t="shared" si="273"/>
        <v>56471</v>
      </c>
      <c r="Z239" s="11">
        <f t="shared" si="273"/>
        <v>0</v>
      </c>
      <c r="AA239" s="11">
        <f t="shared" si="273"/>
        <v>0</v>
      </c>
      <c r="AB239" s="11">
        <f t="shared" si="273"/>
        <v>0</v>
      </c>
      <c r="AC239" s="11">
        <f t="shared" si="273"/>
        <v>0</v>
      </c>
      <c r="AD239" s="11">
        <f t="shared" si="273"/>
        <v>0</v>
      </c>
      <c r="AE239" s="11">
        <f t="shared" si="273"/>
        <v>56471</v>
      </c>
      <c r="AF239" s="11">
        <f t="shared" si="273"/>
        <v>0</v>
      </c>
    </row>
    <row r="240" spans="1:32" ht="19.5" hidden="1" customHeight="1">
      <c r="A240" s="26" t="s">
        <v>107</v>
      </c>
      <c r="B240" s="27">
        <v>906</v>
      </c>
      <c r="C240" s="27" t="s">
        <v>80</v>
      </c>
      <c r="D240" s="27" t="s">
        <v>118</v>
      </c>
      <c r="E240" s="27" t="s">
        <v>124</v>
      </c>
      <c r="F240" s="27" t="s">
        <v>108</v>
      </c>
      <c r="G240" s="9">
        <v>53610</v>
      </c>
      <c r="H240" s="9"/>
      <c r="I240" s="9"/>
      <c r="J240" s="9">
        <v>2524</v>
      </c>
      <c r="K240" s="9"/>
      <c r="L240" s="9"/>
      <c r="M240" s="9">
        <f>G240+I240+J240+K240+L240</f>
        <v>56134</v>
      </c>
      <c r="N240" s="10">
        <f>H240+L240</f>
        <v>0</v>
      </c>
      <c r="O240" s="9"/>
      <c r="P240" s="9"/>
      <c r="Q240" s="9"/>
      <c r="R240" s="9"/>
      <c r="S240" s="9">
        <f>M240+O240+P240+Q240+R240</f>
        <v>56134</v>
      </c>
      <c r="T240" s="10">
        <f>N240+R240</f>
        <v>0</v>
      </c>
      <c r="U240" s="9"/>
      <c r="V240" s="9">
        <v>337</v>
      </c>
      <c r="W240" s="9"/>
      <c r="X240" s="9"/>
      <c r="Y240" s="9">
        <f>S240+U240+V240+W240+X240</f>
        <v>56471</v>
      </c>
      <c r="Z240" s="10">
        <f>T240+X240</f>
        <v>0</v>
      </c>
      <c r="AA240" s="9"/>
      <c r="AB240" s="9"/>
      <c r="AC240" s="9"/>
      <c r="AD240" s="9"/>
      <c r="AE240" s="9">
        <f>Y240+AA240+AB240+AC240+AD240</f>
        <v>56471</v>
      </c>
      <c r="AF240" s="10">
        <f>Z240+AD240</f>
        <v>0</v>
      </c>
    </row>
    <row r="241" spans="1:32" ht="33.6" hidden="1">
      <c r="A241" s="26" t="s">
        <v>243</v>
      </c>
      <c r="B241" s="27">
        <v>906</v>
      </c>
      <c r="C241" s="27" t="s">
        <v>80</v>
      </c>
      <c r="D241" s="27" t="s">
        <v>118</v>
      </c>
      <c r="E241" s="27" t="s">
        <v>124</v>
      </c>
      <c r="F241" s="27" t="s">
        <v>31</v>
      </c>
      <c r="G241" s="11">
        <f t="shared" ref="G241:AF241" si="274">G242</f>
        <v>11047</v>
      </c>
      <c r="H241" s="11">
        <f t="shared" si="274"/>
        <v>0</v>
      </c>
      <c r="I241" s="11">
        <f t="shared" si="274"/>
        <v>0</v>
      </c>
      <c r="J241" s="11">
        <f t="shared" si="274"/>
        <v>0</v>
      </c>
      <c r="K241" s="11">
        <f t="shared" si="274"/>
        <v>0</v>
      </c>
      <c r="L241" s="11">
        <f t="shared" si="274"/>
        <v>0</v>
      </c>
      <c r="M241" s="11">
        <f t="shared" si="274"/>
        <v>11047</v>
      </c>
      <c r="N241" s="11">
        <f t="shared" si="274"/>
        <v>0</v>
      </c>
      <c r="O241" s="11">
        <f t="shared" si="274"/>
        <v>0</v>
      </c>
      <c r="P241" s="11">
        <f t="shared" si="274"/>
        <v>0</v>
      </c>
      <c r="Q241" s="11">
        <f t="shared" si="274"/>
        <v>0</v>
      </c>
      <c r="R241" s="11">
        <f t="shared" si="274"/>
        <v>0</v>
      </c>
      <c r="S241" s="11">
        <f t="shared" si="274"/>
        <v>11047</v>
      </c>
      <c r="T241" s="11">
        <f t="shared" si="274"/>
        <v>0</v>
      </c>
      <c r="U241" s="11">
        <f t="shared" si="274"/>
        <v>0</v>
      </c>
      <c r="V241" s="11">
        <f t="shared" si="274"/>
        <v>0</v>
      </c>
      <c r="W241" s="11">
        <f t="shared" si="274"/>
        <v>0</v>
      </c>
      <c r="X241" s="11">
        <f t="shared" si="274"/>
        <v>0</v>
      </c>
      <c r="Y241" s="11">
        <f t="shared" si="274"/>
        <v>11047</v>
      </c>
      <c r="Z241" s="11">
        <f t="shared" si="274"/>
        <v>0</v>
      </c>
      <c r="AA241" s="11">
        <f t="shared" si="274"/>
        <v>0</v>
      </c>
      <c r="AB241" s="11">
        <f t="shared" si="274"/>
        <v>0</v>
      </c>
      <c r="AC241" s="11">
        <f t="shared" si="274"/>
        <v>0</v>
      </c>
      <c r="AD241" s="11">
        <f t="shared" si="274"/>
        <v>0</v>
      </c>
      <c r="AE241" s="11">
        <f t="shared" si="274"/>
        <v>11047</v>
      </c>
      <c r="AF241" s="11">
        <f t="shared" si="274"/>
        <v>0</v>
      </c>
    </row>
    <row r="242" spans="1:32" ht="33.6" hidden="1">
      <c r="A242" s="26" t="s">
        <v>37</v>
      </c>
      <c r="B242" s="27">
        <v>906</v>
      </c>
      <c r="C242" s="27" t="s">
        <v>80</v>
      </c>
      <c r="D242" s="27" t="s">
        <v>118</v>
      </c>
      <c r="E242" s="27" t="s">
        <v>124</v>
      </c>
      <c r="F242" s="27" t="s">
        <v>38</v>
      </c>
      <c r="G242" s="9">
        <v>11047</v>
      </c>
      <c r="H242" s="9"/>
      <c r="I242" s="9"/>
      <c r="J242" s="9"/>
      <c r="K242" s="9"/>
      <c r="L242" s="9"/>
      <c r="M242" s="9">
        <f>G242+I242+J242+K242+L242</f>
        <v>11047</v>
      </c>
      <c r="N242" s="10">
        <f>H242+L242</f>
        <v>0</v>
      </c>
      <c r="O242" s="9"/>
      <c r="P242" s="9"/>
      <c r="Q242" s="9"/>
      <c r="R242" s="9"/>
      <c r="S242" s="9">
        <f>M242+O242+P242+Q242+R242</f>
        <v>11047</v>
      </c>
      <c r="T242" s="10">
        <f>N242+R242</f>
        <v>0</v>
      </c>
      <c r="U242" s="9"/>
      <c r="V242" s="9"/>
      <c r="W242" s="9"/>
      <c r="X242" s="9"/>
      <c r="Y242" s="9">
        <f>S242+U242+V242+W242+X242</f>
        <v>11047</v>
      </c>
      <c r="Z242" s="10">
        <f>T242+X242</f>
        <v>0</v>
      </c>
      <c r="AA242" s="9"/>
      <c r="AB242" s="9"/>
      <c r="AC242" s="9"/>
      <c r="AD242" s="9"/>
      <c r="AE242" s="9">
        <f>Y242+AA242+AB242+AC242+AD242</f>
        <v>11047</v>
      </c>
      <c r="AF242" s="10">
        <f>Z242+AD242</f>
        <v>0</v>
      </c>
    </row>
    <row r="243" spans="1:32" ht="16.5" hidden="1" customHeight="1">
      <c r="A243" s="26" t="s">
        <v>66</v>
      </c>
      <c r="B243" s="27">
        <v>906</v>
      </c>
      <c r="C243" s="27" t="s">
        <v>80</v>
      </c>
      <c r="D243" s="27" t="s">
        <v>118</v>
      </c>
      <c r="E243" s="27" t="s">
        <v>124</v>
      </c>
      <c r="F243" s="27" t="s">
        <v>67</v>
      </c>
      <c r="G243" s="11">
        <f t="shared" ref="G243:AF243" si="275">G244</f>
        <v>418</v>
      </c>
      <c r="H243" s="11">
        <f t="shared" si="275"/>
        <v>0</v>
      </c>
      <c r="I243" s="11">
        <f t="shared" si="275"/>
        <v>0</v>
      </c>
      <c r="J243" s="11">
        <f t="shared" si="275"/>
        <v>0</v>
      </c>
      <c r="K243" s="11">
        <f t="shared" si="275"/>
        <v>0</v>
      </c>
      <c r="L243" s="11">
        <f t="shared" si="275"/>
        <v>0</v>
      </c>
      <c r="M243" s="11">
        <f t="shared" si="275"/>
        <v>418</v>
      </c>
      <c r="N243" s="11">
        <f t="shared" si="275"/>
        <v>0</v>
      </c>
      <c r="O243" s="11">
        <f t="shared" si="275"/>
        <v>0</v>
      </c>
      <c r="P243" s="11">
        <f t="shared" si="275"/>
        <v>0</v>
      </c>
      <c r="Q243" s="11">
        <f t="shared" si="275"/>
        <v>0</v>
      </c>
      <c r="R243" s="11">
        <f t="shared" si="275"/>
        <v>0</v>
      </c>
      <c r="S243" s="11">
        <f t="shared" si="275"/>
        <v>418</v>
      </c>
      <c r="T243" s="11">
        <f t="shared" si="275"/>
        <v>0</v>
      </c>
      <c r="U243" s="11">
        <f t="shared" si="275"/>
        <v>0</v>
      </c>
      <c r="V243" s="11">
        <f t="shared" si="275"/>
        <v>0</v>
      </c>
      <c r="W243" s="11">
        <f t="shared" si="275"/>
        <v>0</v>
      </c>
      <c r="X243" s="11">
        <f t="shared" si="275"/>
        <v>0</v>
      </c>
      <c r="Y243" s="11">
        <f t="shared" si="275"/>
        <v>418</v>
      </c>
      <c r="Z243" s="11">
        <f t="shared" si="275"/>
        <v>0</v>
      </c>
      <c r="AA243" s="11">
        <f t="shared" si="275"/>
        <v>0</v>
      </c>
      <c r="AB243" s="11">
        <f t="shared" si="275"/>
        <v>0</v>
      </c>
      <c r="AC243" s="11">
        <f t="shared" si="275"/>
        <v>0</v>
      </c>
      <c r="AD243" s="11">
        <f t="shared" si="275"/>
        <v>0</v>
      </c>
      <c r="AE243" s="11">
        <f t="shared" si="275"/>
        <v>418</v>
      </c>
      <c r="AF243" s="11">
        <f t="shared" si="275"/>
        <v>0</v>
      </c>
    </row>
    <row r="244" spans="1:32" ht="18" hidden="1" customHeight="1">
      <c r="A244" s="26" t="s">
        <v>68</v>
      </c>
      <c r="B244" s="27">
        <v>906</v>
      </c>
      <c r="C244" s="27" t="s">
        <v>80</v>
      </c>
      <c r="D244" s="27" t="s">
        <v>118</v>
      </c>
      <c r="E244" s="27" t="s">
        <v>124</v>
      </c>
      <c r="F244" s="27" t="s">
        <v>69</v>
      </c>
      <c r="G244" s="9">
        <v>418</v>
      </c>
      <c r="H244" s="9"/>
      <c r="I244" s="9"/>
      <c r="J244" s="9"/>
      <c r="K244" s="9"/>
      <c r="L244" s="9"/>
      <c r="M244" s="9">
        <f>G244+I244+J244+K244+L244</f>
        <v>418</v>
      </c>
      <c r="N244" s="10">
        <f>H244+L244</f>
        <v>0</v>
      </c>
      <c r="O244" s="9"/>
      <c r="P244" s="9"/>
      <c r="Q244" s="9"/>
      <c r="R244" s="9"/>
      <c r="S244" s="9">
        <f>M244+O244+P244+Q244+R244</f>
        <v>418</v>
      </c>
      <c r="T244" s="10">
        <f>N244+R244</f>
        <v>0</v>
      </c>
      <c r="U244" s="9"/>
      <c r="V244" s="9"/>
      <c r="W244" s="9"/>
      <c r="X244" s="9"/>
      <c r="Y244" s="9">
        <f>S244+U244+V244+W244+X244</f>
        <v>418</v>
      </c>
      <c r="Z244" s="10">
        <f>T244+X244</f>
        <v>0</v>
      </c>
      <c r="AA244" s="9"/>
      <c r="AB244" s="9"/>
      <c r="AC244" s="9"/>
      <c r="AD244" s="9"/>
      <c r="AE244" s="9">
        <f>Y244+AA244+AB244+AC244+AD244</f>
        <v>418</v>
      </c>
      <c r="AF244" s="10">
        <f>Z244+AD244</f>
        <v>0</v>
      </c>
    </row>
    <row r="245" spans="1:32" hidden="1">
      <c r="A245" s="26"/>
      <c r="B245" s="27"/>
      <c r="C245" s="27"/>
      <c r="D245" s="27"/>
      <c r="E245" s="27"/>
      <c r="F245" s="27"/>
      <c r="G245" s="9"/>
      <c r="H245" s="9"/>
      <c r="I245" s="9"/>
      <c r="J245" s="9"/>
      <c r="K245" s="9"/>
      <c r="L245" s="9"/>
      <c r="M245" s="9"/>
      <c r="N245" s="10"/>
      <c r="O245" s="9"/>
      <c r="P245" s="9"/>
      <c r="Q245" s="9"/>
      <c r="R245" s="9"/>
      <c r="S245" s="9"/>
      <c r="T245" s="10"/>
      <c r="U245" s="9"/>
      <c r="V245" s="9"/>
      <c r="W245" s="9"/>
      <c r="X245" s="9"/>
      <c r="Y245" s="9"/>
      <c r="Z245" s="10"/>
      <c r="AA245" s="9"/>
      <c r="AB245" s="9"/>
      <c r="AC245" s="9"/>
      <c r="AD245" s="9"/>
      <c r="AE245" s="9"/>
      <c r="AF245" s="10"/>
    </row>
    <row r="246" spans="1:32" ht="17.399999999999999" hidden="1">
      <c r="A246" s="24" t="s">
        <v>125</v>
      </c>
      <c r="B246" s="25">
        <v>906</v>
      </c>
      <c r="C246" s="25" t="s">
        <v>80</v>
      </c>
      <c r="D246" s="25" t="s">
        <v>33</v>
      </c>
      <c r="E246" s="25"/>
      <c r="F246" s="25"/>
      <c r="G246" s="15">
        <f t="shared" ref="G246:AA250" si="276">G247</f>
        <v>950</v>
      </c>
      <c r="H246" s="15">
        <f t="shared" si="276"/>
        <v>0</v>
      </c>
      <c r="I246" s="15">
        <f t="shared" si="276"/>
        <v>0</v>
      </c>
      <c r="J246" s="15">
        <f t="shared" si="276"/>
        <v>0</v>
      </c>
      <c r="K246" s="15">
        <f t="shared" si="276"/>
        <v>0</v>
      </c>
      <c r="L246" s="15">
        <f t="shared" si="276"/>
        <v>0</v>
      </c>
      <c r="M246" s="15">
        <f t="shared" si="276"/>
        <v>950</v>
      </c>
      <c r="N246" s="15">
        <f t="shared" si="276"/>
        <v>0</v>
      </c>
      <c r="O246" s="15">
        <f t="shared" si="276"/>
        <v>0</v>
      </c>
      <c r="P246" s="15">
        <f t="shared" si="276"/>
        <v>0</v>
      </c>
      <c r="Q246" s="15">
        <f t="shared" si="276"/>
        <v>0</v>
      </c>
      <c r="R246" s="15">
        <f t="shared" si="276"/>
        <v>0</v>
      </c>
      <c r="S246" s="15">
        <f t="shared" si="276"/>
        <v>950</v>
      </c>
      <c r="T246" s="15">
        <f t="shared" si="276"/>
        <v>0</v>
      </c>
      <c r="U246" s="15">
        <f t="shared" si="276"/>
        <v>0</v>
      </c>
      <c r="V246" s="15">
        <f t="shared" si="276"/>
        <v>0</v>
      </c>
      <c r="W246" s="15">
        <f t="shared" si="276"/>
        <v>0</v>
      </c>
      <c r="X246" s="15">
        <f t="shared" si="276"/>
        <v>0</v>
      </c>
      <c r="Y246" s="15">
        <f t="shared" si="276"/>
        <v>950</v>
      </c>
      <c r="Z246" s="15">
        <f t="shared" si="276"/>
        <v>0</v>
      </c>
      <c r="AA246" s="15">
        <f t="shared" si="276"/>
        <v>0</v>
      </c>
      <c r="AB246" s="15">
        <f t="shared" ref="AA246:AF250" si="277">AB247</f>
        <v>0</v>
      </c>
      <c r="AC246" s="15">
        <f t="shared" si="277"/>
        <v>0</v>
      </c>
      <c r="AD246" s="15">
        <f t="shared" si="277"/>
        <v>0</v>
      </c>
      <c r="AE246" s="15">
        <f t="shared" si="277"/>
        <v>950</v>
      </c>
      <c r="AF246" s="15">
        <f t="shared" si="277"/>
        <v>0</v>
      </c>
    </row>
    <row r="247" spans="1:32" ht="67.2" hidden="1">
      <c r="A247" s="45" t="s">
        <v>557</v>
      </c>
      <c r="B247" s="27">
        <v>906</v>
      </c>
      <c r="C247" s="27" t="s">
        <v>80</v>
      </c>
      <c r="D247" s="27" t="s">
        <v>33</v>
      </c>
      <c r="E247" s="27" t="s">
        <v>126</v>
      </c>
      <c r="F247" s="27"/>
      <c r="G247" s="9">
        <f t="shared" ref="G247:V250" si="278">G248</f>
        <v>950</v>
      </c>
      <c r="H247" s="9">
        <f t="shared" si="278"/>
        <v>0</v>
      </c>
      <c r="I247" s="9">
        <f t="shared" si="278"/>
        <v>0</v>
      </c>
      <c r="J247" s="9">
        <f t="shared" si="278"/>
        <v>0</v>
      </c>
      <c r="K247" s="9">
        <f t="shared" si="278"/>
        <v>0</v>
      </c>
      <c r="L247" s="9">
        <f t="shared" si="278"/>
        <v>0</v>
      </c>
      <c r="M247" s="9">
        <f t="shared" si="278"/>
        <v>950</v>
      </c>
      <c r="N247" s="9">
        <f t="shared" si="278"/>
        <v>0</v>
      </c>
      <c r="O247" s="9">
        <f t="shared" si="278"/>
        <v>0</v>
      </c>
      <c r="P247" s="9">
        <f t="shared" si="278"/>
        <v>0</v>
      </c>
      <c r="Q247" s="9">
        <f t="shared" si="278"/>
        <v>0</v>
      </c>
      <c r="R247" s="9">
        <f t="shared" si="278"/>
        <v>0</v>
      </c>
      <c r="S247" s="9">
        <f t="shared" si="278"/>
        <v>950</v>
      </c>
      <c r="T247" s="9">
        <f t="shared" si="278"/>
        <v>0</v>
      </c>
      <c r="U247" s="9">
        <f t="shared" si="278"/>
        <v>0</v>
      </c>
      <c r="V247" s="9">
        <f t="shared" si="278"/>
        <v>0</v>
      </c>
      <c r="W247" s="9">
        <f t="shared" si="276"/>
        <v>0</v>
      </c>
      <c r="X247" s="9">
        <f t="shared" si="276"/>
        <v>0</v>
      </c>
      <c r="Y247" s="9">
        <f t="shared" si="276"/>
        <v>950</v>
      </c>
      <c r="Z247" s="9">
        <f t="shared" si="276"/>
        <v>0</v>
      </c>
      <c r="AA247" s="9">
        <f t="shared" si="276"/>
        <v>0</v>
      </c>
      <c r="AB247" s="9">
        <f t="shared" si="277"/>
        <v>0</v>
      </c>
      <c r="AC247" s="9">
        <f t="shared" si="277"/>
        <v>0</v>
      </c>
      <c r="AD247" s="9">
        <f t="shared" si="277"/>
        <v>0</v>
      </c>
      <c r="AE247" s="9">
        <f t="shared" si="277"/>
        <v>950</v>
      </c>
      <c r="AF247" s="9">
        <f t="shared" si="277"/>
        <v>0</v>
      </c>
    </row>
    <row r="248" spans="1:32" ht="18.75" hidden="1" customHeight="1">
      <c r="A248" s="26" t="s">
        <v>127</v>
      </c>
      <c r="B248" s="27">
        <f>B247</f>
        <v>906</v>
      </c>
      <c r="C248" s="27" t="s">
        <v>80</v>
      </c>
      <c r="D248" s="27" t="s">
        <v>33</v>
      </c>
      <c r="E248" s="27" t="s">
        <v>128</v>
      </c>
      <c r="F248" s="27"/>
      <c r="G248" s="9">
        <f t="shared" si="278"/>
        <v>950</v>
      </c>
      <c r="H248" s="9">
        <f t="shared" si="278"/>
        <v>0</v>
      </c>
      <c r="I248" s="9">
        <f t="shared" si="278"/>
        <v>0</v>
      </c>
      <c r="J248" s="9">
        <f t="shared" si="278"/>
        <v>0</v>
      </c>
      <c r="K248" s="9">
        <f t="shared" si="278"/>
        <v>0</v>
      </c>
      <c r="L248" s="9">
        <f t="shared" si="278"/>
        <v>0</v>
      </c>
      <c r="M248" s="9">
        <f t="shared" si="278"/>
        <v>950</v>
      </c>
      <c r="N248" s="9">
        <f t="shared" si="278"/>
        <v>0</v>
      </c>
      <c r="O248" s="9">
        <f t="shared" si="278"/>
        <v>0</v>
      </c>
      <c r="P248" s="9">
        <f t="shared" si="278"/>
        <v>0</v>
      </c>
      <c r="Q248" s="9">
        <f t="shared" si="278"/>
        <v>0</v>
      </c>
      <c r="R248" s="9">
        <f t="shared" si="278"/>
        <v>0</v>
      </c>
      <c r="S248" s="9">
        <f t="shared" si="278"/>
        <v>950</v>
      </c>
      <c r="T248" s="9">
        <f t="shared" si="278"/>
        <v>0</v>
      </c>
      <c r="U248" s="9">
        <f t="shared" si="276"/>
        <v>0</v>
      </c>
      <c r="V248" s="9">
        <f t="shared" si="276"/>
        <v>0</v>
      </c>
      <c r="W248" s="9">
        <f t="shared" si="276"/>
        <v>0</v>
      </c>
      <c r="X248" s="9">
        <f t="shared" si="276"/>
        <v>0</v>
      </c>
      <c r="Y248" s="9">
        <f t="shared" si="276"/>
        <v>950</v>
      </c>
      <c r="Z248" s="9">
        <f t="shared" si="276"/>
        <v>0</v>
      </c>
      <c r="AA248" s="9">
        <f t="shared" si="277"/>
        <v>0</v>
      </c>
      <c r="AB248" s="9">
        <f t="shared" si="277"/>
        <v>0</v>
      </c>
      <c r="AC248" s="9">
        <f t="shared" si="277"/>
        <v>0</v>
      </c>
      <c r="AD248" s="9">
        <f t="shared" si="277"/>
        <v>0</v>
      </c>
      <c r="AE248" s="9">
        <f t="shared" si="277"/>
        <v>950</v>
      </c>
      <c r="AF248" s="9">
        <f t="shared" si="277"/>
        <v>0</v>
      </c>
    </row>
    <row r="249" spans="1:32" ht="104.25" hidden="1" customHeight="1">
      <c r="A249" s="46" t="s">
        <v>129</v>
      </c>
      <c r="B249" s="27">
        <f>B248</f>
        <v>906</v>
      </c>
      <c r="C249" s="27" t="s">
        <v>80</v>
      </c>
      <c r="D249" s="27" t="s">
        <v>33</v>
      </c>
      <c r="E249" s="27" t="s">
        <v>130</v>
      </c>
      <c r="F249" s="27"/>
      <c r="G249" s="9">
        <f t="shared" si="278"/>
        <v>950</v>
      </c>
      <c r="H249" s="9">
        <f t="shared" si="278"/>
        <v>0</v>
      </c>
      <c r="I249" s="9">
        <f t="shared" si="278"/>
        <v>0</v>
      </c>
      <c r="J249" s="9">
        <f t="shared" si="278"/>
        <v>0</v>
      </c>
      <c r="K249" s="9">
        <f t="shared" si="278"/>
        <v>0</v>
      </c>
      <c r="L249" s="9">
        <f t="shared" si="278"/>
        <v>0</v>
      </c>
      <c r="M249" s="9">
        <f t="shared" si="278"/>
        <v>950</v>
      </c>
      <c r="N249" s="9">
        <f t="shared" si="278"/>
        <v>0</v>
      </c>
      <c r="O249" s="9">
        <f t="shared" si="278"/>
        <v>0</v>
      </c>
      <c r="P249" s="9">
        <f t="shared" si="278"/>
        <v>0</v>
      </c>
      <c r="Q249" s="9">
        <f t="shared" si="278"/>
        <v>0</v>
      </c>
      <c r="R249" s="9">
        <f t="shared" si="278"/>
        <v>0</v>
      </c>
      <c r="S249" s="9">
        <f t="shared" si="278"/>
        <v>950</v>
      </c>
      <c r="T249" s="9">
        <f t="shared" si="278"/>
        <v>0</v>
      </c>
      <c r="U249" s="9">
        <f t="shared" si="276"/>
        <v>0</v>
      </c>
      <c r="V249" s="9">
        <f t="shared" si="276"/>
        <v>0</v>
      </c>
      <c r="W249" s="9">
        <f t="shared" si="276"/>
        <v>0</v>
      </c>
      <c r="X249" s="9">
        <f t="shared" si="276"/>
        <v>0</v>
      </c>
      <c r="Y249" s="9">
        <f t="shared" si="276"/>
        <v>950</v>
      </c>
      <c r="Z249" s="9">
        <f t="shared" si="276"/>
        <v>0</v>
      </c>
      <c r="AA249" s="9">
        <f t="shared" si="277"/>
        <v>0</v>
      </c>
      <c r="AB249" s="9">
        <f t="shared" si="277"/>
        <v>0</v>
      </c>
      <c r="AC249" s="9">
        <f t="shared" si="277"/>
        <v>0</v>
      </c>
      <c r="AD249" s="9">
        <f t="shared" si="277"/>
        <v>0</v>
      </c>
      <c r="AE249" s="9">
        <f t="shared" si="277"/>
        <v>950</v>
      </c>
      <c r="AF249" s="9">
        <f t="shared" si="277"/>
        <v>0</v>
      </c>
    </row>
    <row r="250" spans="1:32" ht="33.6" hidden="1">
      <c r="A250" s="26" t="s">
        <v>12</v>
      </c>
      <c r="B250" s="27">
        <f>B247</f>
        <v>906</v>
      </c>
      <c r="C250" s="27" t="s">
        <v>80</v>
      </c>
      <c r="D250" s="27" t="s">
        <v>33</v>
      </c>
      <c r="E250" s="27" t="s">
        <v>130</v>
      </c>
      <c r="F250" s="27" t="s">
        <v>13</v>
      </c>
      <c r="G250" s="9">
        <f t="shared" si="278"/>
        <v>950</v>
      </c>
      <c r="H250" s="9">
        <f t="shared" si="278"/>
        <v>0</v>
      </c>
      <c r="I250" s="9">
        <f t="shared" si="278"/>
        <v>0</v>
      </c>
      <c r="J250" s="9">
        <f t="shared" si="278"/>
        <v>0</v>
      </c>
      <c r="K250" s="9">
        <f t="shared" si="278"/>
        <v>0</v>
      </c>
      <c r="L250" s="9">
        <f t="shared" si="278"/>
        <v>0</v>
      </c>
      <c r="M250" s="9">
        <f t="shared" si="278"/>
        <v>950</v>
      </c>
      <c r="N250" s="9">
        <f t="shared" si="278"/>
        <v>0</v>
      </c>
      <c r="O250" s="9">
        <f t="shared" si="278"/>
        <v>0</v>
      </c>
      <c r="P250" s="9">
        <f t="shared" si="278"/>
        <v>0</v>
      </c>
      <c r="Q250" s="9">
        <f t="shared" si="278"/>
        <v>0</v>
      </c>
      <c r="R250" s="9">
        <f t="shared" si="278"/>
        <v>0</v>
      </c>
      <c r="S250" s="9">
        <f t="shared" si="278"/>
        <v>950</v>
      </c>
      <c r="T250" s="9">
        <f t="shared" si="278"/>
        <v>0</v>
      </c>
      <c r="U250" s="9">
        <f t="shared" si="276"/>
        <v>0</v>
      </c>
      <c r="V250" s="9">
        <f t="shared" si="276"/>
        <v>0</v>
      </c>
      <c r="W250" s="9">
        <f t="shared" si="276"/>
        <v>0</v>
      </c>
      <c r="X250" s="9">
        <f t="shared" si="276"/>
        <v>0</v>
      </c>
      <c r="Y250" s="9">
        <f t="shared" si="276"/>
        <v>950</v>
      </c>
      <c r="Z250" s="9">
        <f t="shared" si="276"/>
        <v>0</v>
      </c>
      <c r="AA250" s="9">
        <f t="shared" si="277"/>
        <v>0</v>
      </c>
      <c r="AB250" s="9">
        <f t="shared" si="277"/>
        <v>0</v>
      </c>
      <c r="AC250" s="9">
        <f t="shared" si="277"/>
        <v>0</v>
      </c>
      <c r="AD250" s="9">
        <f t="shared" si="277"/>
        <v>0</v>
      </c>
      <c r="AE250" s="9">
        <f t="shared" si="277"/>
        <v>950</v>
      </c>
      <c r="AF250" s="9">
        <f t="shared" si="277"/>
        <v>0</v>
      </c>
    </row>
    <row r="251" spans="1:32" ht="33.75" hidden="1" customHeight="1">
      <c r="A251" s="26" t="s">
        <v>131</v>
      </c>
      <c r="B251" s="27">
        <f>B250</f>
        <v>906</v>
      </c>
      <c r="C251" s="27" t="s">
        <v>80</v>
      </c>
      <c r="D251" s="27" t="s">
        <v>33</v>
      </c>
      <c r="E251" s="27" t="s">
        <v>130</v>
      </c>
      <c r="F251" s="27" t="s">
        <v>132</v>
      </c>
      <c r="G251" s="9">
        <v>950</v>
      </c>
      <c r="H251" s="9"/>
      <c r="I251" s="9"/>
      <c r="J251" s="9"/>
      <c r="K251" s="9"/>
      <c r="L251" s="9"/>
      <c r="M251" s="9">
        <f>G251+I251+J251+K251+L251</f>
        <v>950</v>
      </c>
      <c r="N251" s="10">
        <f>H251+L251</f>
        <v>0</v>
      </c>
      <c r="O251" s="9"/>
      <c r="P251" s="9"/>
      <c r="Q251" s="9"/>
      <c r="R251" s="9"/>
      <c r="S251" s="9">
        <f>M251+O251+P251+Q251+R251</f>
        <v>950</v>
      </c>
      <c r="T251" s="10">
        <f>N251+R251</f>
        <v>0</v>
      </c>
      <c r="U251" s="9"/>
      <c r="V251" s="9"/>
      <c r="W251" s="9"/>
      <c r="X251" s="9"/>
      <c r="Y251" s="9">
        <f>S251+U251+V251+W251+X251</f>
        <v>950</v>
      </c>
      <c r="Z251" s="10">
        <f>T251+X251</f>
        <v>0</v>
      </c>
      <c r="AA251" s="9"/>
      <c r="AB251" s="9"/>
      <c r="AC251" s="9"/>
      <c r="AD251" s="9"/>
      <c r="AE251" s="9">
        <f>Y251+AA251+AB251+AC251+AD251</f>
        <v>950</v>
      </c>
      <c r="AF251" s="10">
        <f>Z251+AD251</f>
        <v>0</v>
      </c>
    </row>
    <row r="252" spans="1:32" ht="18.75" hidden="1" customHeight="1">
      <c r="A252" s="26"/>
      <c r="B252" s="27"/>
      <c r="C252" s="27"/>
      <c r="D252" s="27"/>
      <c r="E252" s="27"/>
      <c r="F252" s="27"/>
      <c r="G252" s="9"/>
      <c r="H252" s="9"/>
      <c r="I252" s="9"/>
      <c r="J252" s="9"/>
      <c r="K252" s="9"/>
      <c r="L252" s="9"/>
      <c r="M252" s="9"/>
      <c r="N252" s="10"/>
      <c r="O252" s="9"/>
      <c r="P252" s="9"/>
      <c r="Q252" s="9"/>
      <c r="R252" s="9"/>
      <c r="S252" s="9"/>
      <c r="T252" s="10"/>
      <c r="U252" s="9"/>
      <c r="V252" s="9"/>
      <c r="W252" s="9"/>
      <c r="X252" s="9"/>
      <c r="Y252" s="9"/>
      <c r="Z252" s="10"/>
      <c r="AA252" s="9"/>
      <c r="AB252" s="9"/>
      <c r="AC252" s="9"/>
      <c r="AD252" s="9"/>
      <c r="AE252" s="9"/>
      <c r="AF252" s="10"/>
    </row>
    <row r="253" spans="1:32" ht="39" hidden="1" customHeight="1">
      <c r="A253" s="24" t="s">
        <v>133</v>
      </c>
      <c r="B253" s="25">
        <v>906</v>
      </c>
      <c r="C253" s="25" t="s">
        <v>80</v>
      </c>
      <c r="D253" s="25" t="s">
        <v>134</v>
      </c>
      <c r="E253" s="25"/>
      <c r="F253" s="25"/>
      <c r="G253" s="13">
        <f t="shared" ref="G253:H253" si="279">G264+G259+G254</f>
        <v>55358</v>
      </c>
      <c r="H253" s="13">
        <f t="shared" si="279"/>
        <v>0</v>
      </c>
      <c r="I253" s="13">
        <f t="shared" ref="I253:N253" si="280">I264+I259+I254</f>
        <v>0</v>
      </c>
      <c r="J253" s="13">
        <f t="shared" si="280"/>
        <v>2435</v>
      </c>
      <c r="K253" s="13">
        <f t="shared" si="280"/>
        <v>0</v>
      </c>
      <c r="L253" s="13">
        <f t="shared" si="280"/>
        <v>0</v>
      </c>
      <c r="M253" s="13">
        <f t="shared" si="280"/>
        <v>57793</v>
      </c>
      <c r="N253" s="13">
        <f t="shared" si="280"/>
        <v>0</v>
      </c>
      <c r="O253" s="13">
        <f t="shared" ref="O253:T253" si="281">O264+O259+O254</f>
        <v>0</v>
      </c>
      <c r="P253" s="13">
        <f t="shared" si="281"/>
        <v>0</v>
      </c>
      <c r="Q253" s="13">
        <f t="shared" si="281"/>
        <v>0</v>
      </c>
      <c r="R253" s="13">
        <f t="shared" si="281"/>
        <v>0</v>
      </c>
      <c r="S253" s="13">
        <f t="shared" si="281"/>
        <v>57793</v>
      </c>
      <c r="T253" s="13">
        <f t="shared" si="281"/>
        <v>0</v>
      </c>
      <c r="U253" s="13">
        <f t="shared" ref="U253:Z253" si="282">U264+U259+U254</f>
        <v>0</v>
      </c>
      <c r="V253" s="13">
        <f t="shared" si="282"/>
        <v>1675</v>
      </c>
      <c r="W253" s="13">
        <f t="shared" si="282"/>
        <v>0</v>
      </c>
      <c r="X253" s="13">
        <f t="shared" si="282"/>
        <v>0</v>
      </c>
      <c r="Y253" s="13">
        <f t="shared" si="282"/>
        <v>59468</v>
      </c>
      <c r="Z253" s="13">
        <f t="shared" si="282"/>
        <v>0</v>
      </c>
      <c r="AA253" s="13">
        <f t="shared" ref="AA253:AF253" si="283">AA264+AA259+AA254</f>
        <v>0</v>
      </c>
      <c r="AB253" s="13">
        <f t="shared" si="283"/>
        <v>1852</v>
      </c>
      <c r="AC253" s="13">
        <f t="shared" si="283"/>
        <v>0</v>
      </c>
      <c r="AD253" s="13">
        <f t="shared" si="283"/>
        <v>0</v>
      </c>
      <c r="AE253" s="13">
        <f t="shared" si="283"/>
        <v>61320</v>
      </c>
      <c r="AF253" s="13">
        <f t="shared" si="283"/>
        <v>0</v>
      </c>
    </row>
    <row r="254" spans="1:32" ht="34.5" hidden="1" customHeight="1">
      <c r="A254" s="26" t="s">
        <v>457</v>
      </c>
      <c r="B254" s="27">
        <v>906</v>
      </c>
      <c r="C254" s="27" t="s">
        <v>80</v>
      </c>
      <c r="D254" s="27" t="s">
        <v>134</v>
      </c>
      <c r="E254" s="27" t="s">
        <v>419</v>
      </c>
      <c r="F254" s="27"/>
      <c r="G254" s="11">
        <f t="shared" ref="G254:V257" si="284">G255</f>
        <v>242</v>
      </c>
      <c r="H254" s="11">
        <f t="shared" si="284"/>
        <v>0</v>
      </c>
      <c r="I254" s="11">
        <f t="shared" si="284"/>
        <v>0</v>
      </c>
      <c r="J254" s="11">
        <f t="shared" si="284"/>
        <v>0</v>
      </c>
      <c r="K254" s="11">
        <f t="shared" si="284"/>
        <v>0</v>
      </c>
      <c r="L254" s="11">
        <f t="shared" si="284"/>
        <v>0</v>
      </c>
      <c r="M254" s="11">
        <f t="shared" si="284"/>
        <v>242</v>
      </c>
      <c r="N254" s="11">
        <f t="shared" si="284"/>
        <v>0</v>
      </c>
      <c r="O254" s="11">
        <f t="shared" si="284"/>
        <v>0</v>
      </c>
      <c r="P254" s="11">
        <f t="shared" si="284"/>
        <v>0</v>
      </c>
      <c r="Q254" s="11">
        <f t="shared" si="284"/>
        <v>0</v>
      </c>
      <c r="R254" s="11">
        <f t="shared" si="284"/>
        <v>0</v>
      </c>
      <c r="S254" s="11">
        <f t="shared" si="284"/>
        <v>242</v>
      </c>
      <c r="T254" s="11">
        <f t="shared" si="284"/>
        <v>0</v>
      </c>
      <c r="U254" s="11">
        <f t="shared" si="284"/>
        <v>0</v>
      </c>
      <c r="V254" s="11">
        <f t="shared" si="284"/>
        <v>0</v>
      </c>
      <c r="W254" s="11">
        <f t="shared" ref="U254:AF257" si="285">W255</f>
        <v>0</v>
      </c>
      <c r="X254" s="11">
        <f t="shared" si="285"/>
        <v>0</v>
      </c>
      <c r="Y254" s="11">
        <f t="shared" si="285"/>
        <v>242</v>
      </c>
      <c r="Z254" s="11">
        <f t="shared" si="285"/>
        <v>0</v>
      </c>
      <c r="AA254" s="11">
        <f t="shared" si="285"/>
        <v>0</v>
      </c>
      <c r="AB254" s="11">
        <f t="shared" si="285"/>
        <v>0</v>
      </c>
      <c r="AC254" s="11">
        <f t="shared" si="285"/>
        <v>0</v>
      </c>
      <c r="AD254" s="11">
        <f t="shared" si="285"/>
        <v>0</v>
      </c>
      <c r="AE254" s="11">
        <f t="shared" si="285"/>
        <v>242</v>
      </c>
      <c r="AF254" s="11">
        <f t="shared" si="285"/>
        <v>0</v>
      </c>
    </row>
    <row r="255" spans="1:32" ht="18" hidden="1" customHeight="1">
      <c r="A255" s="26" t="s">
        <v>15</v>
      </c>
      <c r="B255" s="27">
        <v>906</v>
      </c>
      <c r="C255" s="27" t="s">
        <v>80</v>
      </c>
      <c r="D255" s="27" t="s">
        <v>134</v>
      </c>
      <c r="E255" s="27" t="s">
        <v>420</v>
      </c>
      <c r="F255" s="27"/>
      <c r="G255" s="11">
        <f t="shared" si="284"/>
        <v>242</v>
      </c>
      <c r="H255" s="11">
        <f t="shared" si="284"/>
        <v>0</v>
      </c>
      <c r="I255" s="11">
        <f t="shared" si="284"/>
        <v>0</v>
      </c>
      <c r="J255" s="11">
        <f t="shared" si="284"/>
        <v>0</v>
      </c>
      <c r="K255" s="11">
        <f t="shared" si="284"/>
        <v>0</v>
      </c>
      <c r="L255" s="11">
        <f t="shared" si="284"/>
        <v>0</v>
      </c>
      <c r="M255" s="11">
        <f t="shared" si="284"/>
        <v>242</v>
      </c>
      <c r="N255" s="11">
        <f t="shared" si="284"/>
        <v>0</v>
      </c>
      <c r="O255" s="11">
        <f t="shared" si="284"/>
        <v>0</v>
      </c>
      <c r="P255" s="11">
        <f t="shared" si="284"/>
        <v>0</v>
      </c>
      <c r="Q255" s="11">
        <f t="shared" si="284"/>
        <v>0</v>
      </c>
      <c r="R255" s="11">
        <f t="shared" si="284"/>
        <v>0</v>
      </c>
      <c r="S255" s="11">
        <f t="shared" si="284"/>
        <v>242</v>
      </c>
      <c r="T255" s="11">
        <f t="shared" si="284"/>
        <v>0</v>
      </c>
      <c r="U255" s="11">
        <f t="shared" si="285"/>
        <v>0</v>
      </c>
      <c r="V255" s="11">
        <f t="shared" si="285"/>
        <v>0</v>
      </c>
      <c r="W255" s="11">
        <f t="shared" si="285"/>
        <v>0</v>
      </c>
      <c r="X255" s="11">
        <f t="shared" si="285"/>
        <v>0</v>
      </c>
      <c r="Y255" s="11">
        <f t="shared" si="285"/>
        <v>242</v>
      </c>
      <c r="Z255" s="11">
        <f t="shared" si="285"/>
        <v>0</v>
      </c>
      <c r="AA255" s="11">
        <f t="shared" si="285"/>
        <v>0</v>
      </c>
      <c r="AB255" s="11">
        <f t="shared" si="285"/>
        <v>0</v>
      </c>
      <c r="AC255" s="11">
        <f t="shared" si="285"/>
        <v>0</v>
      </c>
      <c r="AD255" s="11">
        <f t="shared" si="285"/>
        <v>0</v>
      </c>
      <c r="AE255" s="11">
        <f t="shared" si="285"/>
        <v>242</v>
      </c>
      <c r="AF255" s="11">
        <f t="shared" si="285"/>
        <v>0</v>
      </c>
    </row>
    <row r="256" spans="1:32" ht="50.4" hidden="1">
      <c r="A256" s="26" t="s">
        <v>135</v>
      </c>
      <c r="B256" s="27">
        <v>906</v>
      </c>
      <c r="C256" s="27" t="s">
        <v>80</v>
      </c>
      <c r="D256" s="27" t="s">
        <v>134</v>
      </c>
      <c r="E256" s="27" t="s">
        <v>421</v>
      </c>
      <c r="F256" s="27"/>
      <c r="G256" s="11">
        <f t="shared" si="284"/>
        <v>242</v>
      </c>
      <c r="H256" s="11">
        <f t="shared" si="284"/>
        <v>0</v>
      </c>
      <c r="I256" s="11">
        <f t="shared" si="284"/>
        <v>0</v>
      </c>
      <c r="J256" s="11">
        <f t="shared" si="284"/>
        <v>0</v>
      </c>
      <c r="K256" s="11">
        <f t="shared" si="284"/>
        <v>0</v>
      </c>
      <c r="L256" s="11">
        <f t="shared" si="284"/>
        <v>0</v>
      </c>
      <c r="M256" s="11">
        <f t="shared" si="284"/>
        <v>242</v>
      </c>
      <c r="N256" s="11">
        <f t="shared" si="284"/>
        <v>0</v>
      </c>
      <c r="O256" s="11">
        <f t="shared" si="284"/>
        <v>0</v>
      </c>
      <c r="P256" s="11">
        <f t="shared" si="284"/>
        <v>0</v>
      </c>
      <c r="Q256" s="11">
        <f t="shared" si="284"/>
        <v>0</v>
      </c>
      <c r="R256" s="11">
        <f t="shared" si="284"/>
        <v>0</v>
      </c>
      <c r="S256" s="11">
        <f t="shared" si="284"/>
        <v>242</v>
      </c>
      <c r="T256" s="11">
        <f t="shared" si="284"/>
        <v>0</v>
      </c>
      <c r="U256" s="11">
        <f t="shared" si="285"/>
        <v>0</v>
      </c>
      <c r="V256" s="11">
        <f t="shared" si="285"/>
        <v>0</v>
      </c>
      <c r="W256" s="11">
        <f t="shared" si="285"/>
        <v>0</v>
      </c>
      <c r="X256" s="11">
        <f t="shared" si="285"/>
        <v>0</v>
      </c>
      <c r="Y256" s="11">
        <f t="shared" si="285"/>
        <v>242</v>
      </c>
      <c r="Z256" s="11">
        <f t="shared" si="285"/>
        <v>0</v>
      </c>
      <c r="AA256" s="11">
        <f t="shared" si="285"/>
        <v>0</v>
      </c>
      <c r="AB256" s="11">
        <f t="shared" si="285"/>
        <v>0</v>
      </c>
      <c r="AC256" s="11">
        <f t="shared" si="285"/>
        <v>0</v>
      </c>
      <c r="AD256" s="11">
        <f t="shared" si="285"/>
        <v>0</v>
      </c>
      <c r="AE256" s="11">
        <f t="shared" si="285"/>
        <v>242</v>
      </c>
      <c r="AF256" s="11">
        <f t="shared" si="285"/>
        <v>0</v>
      </c>
    </row>
    <row r="257" spans="1:32" ht="33.6" hidden="1">
      <c r="A257" s="26" t="s">
        <v>243</v>
      </c>
      <c r="B257" s="27">
        <v>906</v>
      </c>
      <c r="C257" s="27" t="s">
        <v>80</v>
      </c>
      <c r="D257" s="27" t="s">
        <v>134</v>
      </c>
      <c r="E257" s="27" t="s">
        <v>421</v>
      </c>
      <c r="F257" s="27" t="s">
        <v>31</v>
      </c>
      <c r="G257" s="11">
        <f t="shared" si="284"/>
        <v>242</v>
      </c>
      <c r="H257" s="11">
        <f t="shared" si="284"/>
        <v>0</v>
      </c>
      <c r="I257" s="11">
        <f t="shared" si="284"/>
        <v>0</v>
      </c>
      <c r="J257" s="11">
        <f t="shared" si="284"/>
        <v>0</v>
      </c>
      <c r="K257" s="11">
        <f t="shared" si="284"/>
        <v>0</v>
      </c>
      <c r="L257" s="11">
        <f t="shared" si="284"/>
        <v>0</v>
      </c>
      <c r="M257" s="11">
        <f t="shared" si="284"/>
        <v>242</v>
      </c>
      <c r="N257" s="11">
        <f t="shared" si="284"/>
        <v>0</v>
      </c>
      <c r="O257" s="11">
        <f t="shared" si="284"/>
        <v>0</v>
      </c>
      <c r="P257" s="11">
        <f t="shared" si="284"/>
        <v>0</v>
      </c>
      <c r="Q257" s="11">
        <f t="shared" si="284"/>
        <v>0</v>
      </c>
      <c r="R257" s="11">
        <f t="shared" si="284"/>
        <v>0</v>
      </c>
      <c r="S257" s="11">
        <f t="shared" si="284"/>
        <v>242</v>
      </c>
      <c r="T257" s="11">
        <f t="shared" si="284"/>
        <v>0</v>
      </c>
      <c r="U257" s="11">
        <f t="shared" si="285"/>
        <v>0</v>
      </c>
      <c r="V257" s="11">
        <f t="shared" si="285"/>
        <v>0</v>
      </c>
      <c r="W257" s="11">
        <f t="shared" si="285"/>
        <v>0</v>
      </c>
      <c r="X257" s="11">
        <f t="shared" si="285"/>
        <v>0</v>
      </c>
      <c r="Y257" s="11">
        <f t="shared" si="285"/>
        <v>242</v>
      </c>
      <c r="Z257" s="11">
        <f t="shared" si="285"/>
        <v>0</v>
      </c>
      <c r="AA257" s="11">
        <f t="shared" si="285"/>
        <v>0</v>
      </c>
      <c r="AB257" s="11">
        <f t="shared" si="285"/>
        <v>0</v>
      </c>
      <c r="AC257" s="11">
        <f t="shared" si="285"/>
        <v>0</v>
      </c>
      <c r="AD257" s="11">
        <f t="shared" si="285"/>
        <v>0</v>
      </c>
      <c r="AE257" s="11">
        <f t="shared" si="285"/>
        <v>242</v>
      </c>
      <c r="AF257" s="11">
        <f t="shared" si="285"/>
        <v>0</v>
      </c>
    </row>
    <row r="258" spans="1:32" ht="33.6" hidden="1">
      <c r="A258" s="26" t="s">
        <v>37</v>
      </c>
      <c r="B258" s="27">
        <v>906</v>
      </c>
      <c r="C258" s="27" t="s">
        <v>80</v>
      </c>
      <c r="D258" s="27" t="s">
        <v>134</v>
      </c>
      <c r="E258" s="27" t="s">
        <v>421</v>
      </c>
      <c r="F258" s="27" t="s">
        <v>38</v>
      </c>
      <c r="G258" s="9">
        <v>242</v>
      </c>
      <c r="H258" s="9"/>
      <c r="I258" s="9"/>
      <c r="J258" s="9"/>
      <c r="K258" s="9"/>
      <c r="L258" s="9"/>
      <c r="M258" s="9">
        <f>G258+I258+J258+K258+L258</f>
        <v>242</v>
      </c>
      <c r="N258" s="10">
        <f>H258+L258</f>
        <v>0</v>
      </c>
      <c r="O258" s="9"/>
      <c r="P258" s="9"/>
      <c r="Q258" s="9"/>
      <c r="R258" s="9"/>
      <c r="S258" s="9">
        <f>M258+O258+P258+Q258+R258</f>
        <v>242</v>
      </c>
      <c r="T258" s="10">
        <f>N258+R258</f>
        <v>0</v>
      </c>
      <c r="U258" s="9"/>
      <c r="V258" s="9"/>
      <c r="W258" s="9"/>
      <c r="X258" s="9"/>
      <c r="Y258" s="9">
        <f>S258+U258+V258+W258+X258</f>
        <v>242</v>
      </c>
      <c r="Z258" s="10">
        <f>T258+X258</f>
        <v>0</v>
      </c>
      <c r="AA258" s="9"/>
      <c r="AB258" s="9"/>
      <c r="AC258" s="9"/>
      <c r="AD258" s="9"/>
      <c r="AE258" s="9">
        <f>Y258+AA258+AB258+AC258+AD258</f>
        <v>242</v>
      </c>
      <c r="AF258" s="10">
        <f>Z258+AD258</f>
        <v>0</v>
      </c>
    </row>
    <row r="259" spans="1:32" ht="84" hidden="1">
      <c r="A259" s="26" t="s">
        <v>119</v>
      </c>
      <c r="B259" s="27">
        <v>906</v>
      </c>
      <c r="C259" s="27" t="s">
        <v>80</v>
      </c>
      <c r="D259" s="27" t="s">
        <v>134</v>
      </c>
      <c r="E259" s="27" t="s">
        <v>120</v>
      </c>
      <c r="F259" s="27"/>
      <c r="G259" s="11">
        <f t="shared" ref="G259:V262" si="286">G260</f>
        <v>88</v>
      </c>
      <c r="H259" s="11">
        <f t="shared" si="286"/>
        <v>0</v>
      </c>
      <c r="I259" s="11">
        <f t="shared" si="286"/>
        <v>0</v>
      </c>
      <c r="J259" s="11">
        <f t="shared" si="286"/>
        <v>0</v>
      </c>
      <c r="K259" s="11">
        <f t="shared" si="286"/>
        <v>0</v>
      </c>
      <c r="L259" s="11">
        <f t="shared" si="286"/>
        <v>0</v>
      </c>
      <c r="M259" s="11">
        <f t="shared" si="286"/>
        <v>88</v>
      </c>
      <c r="N259" s="11">
        <f t="shared" si="286"/>
        <v>0</v>
      </c>
      <c r="O259" s="11">
        <f t="shared" si="286"/>
        <v>0</v>
      </c>
      <c r="P259" s="11">
        <f t="shared" si="286"/>
        <v>0</v>
      </c>
      <c r="Q259" s="11">
        <f t="shared" si="286"/>
        <v>0</v>
      </c>
      <c r="R259" s="11">
        <f t="shared" si="286"/>
        <v>0</v>
      </c>
      <c r="S259" s="11">
        <f t="shared" si="286"/>
        <v>88</v>
      </c>
      <c r="T259" s="11">
        <f t="shared" si="286"/>
        <v>0</v>
      </c>
      <c r="U259" s="11">
        <f t="shared" si="286"/>
        <v>0</v>
      </c>
      <c r="V259" s="11">
        <f t="shared" si="286"/>
        <v>0</v>
      </c>
      <c r="W259" s="11">
        <f t="shared" ref="U259:AF262" si="287">W260</f>
        <v>0</v>
      </c>
      <c r="X259" s="11">
        <f t="shared" si="287"/>
        <v>0</v>
      </c>
      <c r="Y259" s="11">
        <f t="shared" si="287"/>
        <v>88</v>
      </c>
      <c r="Z259" s="11">
        <f t="shared" si="287"/>
        <v>0</v>
      </c>
      <c r="AA259" s="11">
        <f t="shared" si="287"/>
        <v>0</v>
      </c>
      <c r="AB259" s="11">
        <f t="shared" si="287"/>
        <v>0</v>
      </c>
      <c r="AC259" s="11">
        <f t="shared" si="287"/>
        <v>0</v>
      </c>
      <c r="AD259" s="11">
        <f t="shared" si="287"/>
        <v>0</v>
      </c>
      <c r="AE259" s="11">
        <f t="shared" si="287"/>
        <v>88</v>
      </c>
      <c r="AF259" s="11">
        <f t="shared" si="287"/>
        <v>0</v>
      </c>
    </row>
    <row r="260" spans="1:32" ht="18.75" hidden="1" customHeight="1">
      <c r="A260" s="26" t="s">
        <v>15</v>
      </c>
      <c r="B260" s="27">
        <v>906</v>
      </c>
      <c r="C260" s="27" t="s">
        <v>80</v>
      </c>
      <c r="D260" s="27" t="s">
        <v>134</v>
      </c>
      <c r="E260" s="27" t="s">
        <v>150</v>
      </c>
      <c r="F260" s="27"/>
      <c r="G260" s="11">
        <f t="shared" si="286"/>
        <v>88</v>
      </c>
      <c r="H260" s="11">
        <f t="shared" si="286"/>
        <v>0</v>
      </c>
      <c r="I260" s="11">
        <f t="shared" si="286"/>
        <v>0</v>
      </c>
      <c r="J260" s="11">
        <f t="shared" si="286"/>
        <v>0</v>
      </c>
      <c r="K260" s="11">
        <f t="shared" si="286"/>
        <v>0</v>
      </c>
      <c r="L260" s="11">
        <f t="shared" si="286"/>
        <v>0</v>
      </c>
      <c r="M260" s="11">
        <f t="shared" si="286"/>
        <v>88</v>
      </c>
      <c r="N260" s="11">
        <f t="shared" si="286"/>
        <v>0</v>
      </c>
      <c r="O260" s="11">
        <f t="shared" si="286"/>
        <v>0</v>
      </c>
      <c r="P260" s="11">
        <f t="shared" si="286"/>
        <v>0</v>
      </c>
      <c r="Q260" s="11">
        <f t="shared" si="286"/>
        <v>0</v>
      </c>
      <c r="R260" s="11">
        <f t="shared" si="286"/>
        <v>0</v>
      </c>
      <c r="S260" s="11">
        <f t="shared" si="286"/>
        <v>88</v>
      </c>
      <c r="T260" s="11">
        <f t="shared" si="286"/>
        <v>0</v>
      </c>
      <c r="U260" s="11">
        <f t="shared" si="287"/>
        <v>0</v>
      </c>
      <c r="V260" s="11">
        <f t="shared" si="287"/>
        <v>0</v>
      </c>
      <c r="W260" s="11">
        <f t="shared" si="287"/>
        <v>0</v>
      </c>
      <c r="X260" s="11">
        <f t="shared" si="287"/>
        <v>0</v>
      </c>
      <c r="Y260" s="11">
        <f t="shared" si="287"/>
        <v>88</v>
      </c>
      <c r="Z260" s="11">
        <f t="shared" si="287"/>
        <v>0</v>
      </c>
      <c r="AA260" s="11">
        <f t="shared" si="287"/>
        <v>0</v>
      </c>
      <c r="AB260" s="11">
        <f t="shared" si="287"/>
        <v>0</v>
      </c>
      <c r="AC260" s="11">
        <f t="shared" si="287"/>
        <v>0</v>
      </c>
      <c r="AD260" s="11">
        <f t="shared" si="287"/>
        <v>0</v>
      </c>
      <c r="AE260" s="11">
        <f t="shared" si="287"/>
        <v>88</v>
      </c>
      <c r="AF260" s="11">
        <f t="shared" si="287"/>
        <v>0</v>
      </c>
    </row>
    <row r="261" spans="1:32" ht="50.4" hidden="1">
      <c r="A261" s="26" t="s">
        <v>135</v>
      </c>
      <c r="B261" s="27">
        <v>906</v>
      </c>
      <c r="C261" s="27" t="s">
        <v>80</v>
      </c>
      <c r="D261" s="27" t="s">
        <v>134</v>
      </c>
      <c r="E261" s="27" t="s">
        <v>439</v>
      </c>
      <c r="F261" s="27"/>
      <c r="G261" s="11">
        <f t="shared" si="286"/>
        <v>88</v>
      </c>
      <c r="H261" s="11">
        <f t="shared" si="286"/>
        <v>0</v>
      </c>
      <c r="I261" s="11">
        <f t="shared" si="286"/>
        <v>0</v>
      </c>
      <c r="J261" s="11">
        <f t="shared" si="286"/>
        <v>0</v>
      </c>
      <c r="K261" s="11">
        <f t="shared" si="286"/>
        <v>0</v>
      </c>
      <c r="L261" s="11">
        <f t="shared" si="286"/>
        <v>0</v>
      </c>
      <c r="M261" s="11">
        <f t="shared" si="286"/>
        <v>88</v>
      </c>
      <c r="N261" s="11">
        <f t="shared" si="286"/>
        <v>0</v>
      </c>
      <c r="O261" s="11">
        <f t="shared" si="286"/>
        <v>0</v>
      </c>
      <c r="P261" s="11">
        <f t="shared" si="286"/>
        <v>0</v>
      </c>
      <c r="Q261" s="11">
        <f t="shared" si="286"/>
        <v>0</v>
      </c>
      <c r="R261" s="11">
        <f t="shared" si="286"/>
        <v>0</v>
      </c>
      <c r="S261" s="11">
        <f t="shared" si="286"/>
        <v>88</v>
      </c>
      <c r="T261" s="11">
        <f t="shared" si="286"/>
        <v>0</v>
      </c>
      <c r="U261" s="11">
        <f t="shared" si="287"/>
        <v>0</v>
      </c>
      <c r="V261" s="11">
        <f t="shared" si="287"/>
        <v>0</v>
      </c>
      <c r="W261" s="11">
        <f t="shared" si="287"/>
        <v>0</v>
      </c>
      <c r="X261" s="11">
        <f t="shared" si="287"/>
        <v>0</v>
      </c>
      <c r="Y261" s="11">
        <f t="shared" si="287"/>
        <v>88</v>
      </c>
      <c r="Z261" s="11">
        <f t="shared" si="287"/>
        <v>0</v>
      </c>
      <c r="AA261" s="11">
        <f t="shared" si="287"/>
        <v>0</v>
      </c>
      <c r="AB261" s="11">
        <f t="shared" si="287"/>
        <v>0</v>
      </c>
      <c r="AC261" s="11">
        <f t="shared" si="287"/>
        <v>0</v>
      </c>
      <c r="AD261" s="11">
        <f t="shared" si="287"/>
        <v>0</v>
      </c>
      <c r="AE261" s="11">
        <f t="shared" si="287"/>
        <v>88</v>
      </c>
      <c r="AF261" s="11">
        <f t="shared" si="287"/>
        <v>0</v>
      </c>
    </row>
    <row r="262" spans="1:32" ht="33.6" hidden="1">
      <c r="A262" s="26" t="s">
        <v>243</v>
      </c>
      <c r="B262" s="27">
        <v>906</v>
      </c>
      <c r="C262" s="27" t="s">
        <v>80</v>
      </c>
      <c r="D262" s="27" t="s">
        <v>134</v>
      </c>
      <c r="E262" s="27" t="s">
        <v>439</v>
      </c>
      <c r="F262" s="27" t="s">
        <v>31</v>
      </c>
      <c r="G262" s="9">
        <f t="shared" si="286"/>
        <v>88</v>
      </c>
      <c r="H262" s="9">
        <f t="shared" si="286"/>
        <v>0</v>
      </c>
      <c r="I262" s="9">
        <f t="shared" si="286"/>
        <v>0</v>
      </c>
      <c r="J262" s="9">
        <f t="shared" si="286"/>
        <v>0</v>
      </c>
      <c r="K262" s="9">
        <f t="shared" si="286"/>
        <v>0</v>
      </c>
      <c r="L262" s="9">
        <f t="shared" si="286"/>
        <v>0</v>
      </c>
      <c r="M262" s="9">
        <f t="shared" si="286"/>
        <v>88</v>
      </c>
      <c r="N262" s="9">
        <f t="shared" si="286"/>
        <v>0</v>
      </c>
      <c r="O262" s="9">
        <f t="shared" si="286"/>
        <v>0</v>
      </c>
      <c r="P262" s="9">
        <f t="shared" si="286"/>
        <v>0</v>
      </c>
      <c r="Q262" s="9">
        <f t="shared" si="286"/>
        <v>0</v>
      </c>
      <c r="R262" s="9">
        <f t="shared" si="286"/>
        <v>0</v>
      </c>
      <c r="S262" s="9">
        <f t="shared" si="286"/>
        <v>88</v>
      </c>
      <c r="T262" s="9">
        <f t="shared" si="286"/>
        <v>0</v>
      </c>
      <c r="U262" s="9">
        <f t="shared" si="287"/>
        <v>0</v>
      </c>
      <c r="V262" s="9">
        <f t="shared" si="287"/>
        <v>0</v>
      </c>
      <c r="W262" s="9">
        <f t="shared" si="287"/>
        <v>0</v>
      </c>
      <c r="X262" s="9">
        <f t="shared" si="287"/>
        <v>0</v>
      </c>
      <c r="Y262" s="9">
        <f t="shared" si="287"/>
        <v>88</v>
      </c>
      <c r="Z262" s="9">
        <f t="shared" si="287"/>
        <v>0</v>
      </c>
      <c r="AA262" s="9">
        <f t="shared" si="287"/>
        <v>0</v>
      </c>
      <c r="AB262" s="9">
        <f t="shared" si="287"/>
        <v>0</v>
      </c>
      <c r="AC262" s="9">
        <f t="shared" si="287"/>
        <v>0</v>
      </c>
      <c r="AD262" s="9">
        <f t="shared" si="287"/>
        <v>0</v>
      </c>
      <c r="AE262" s="9">
        <f t="shared" si="287"/>
        <v>88</v>
      </c>
      <c r="AF262" s="9">
        <f t="shared" si="287"/>
        <v>0</v>
      </c>
    </row>
    <row r="263" spans="1:32" ht="33.6" hidden="1">
      <c r="A263" s="26" t="s">
        <v>37</v>
      </c>
      <c r="B263" s="27">
        <v>906</v>
      </c>
      <c r="C263" s="27" t="s">
        <v>80</v>
      </c>
      <c r="D263" s="27" t="s">
        <v>134</v>
      </c>
      <c r="E263" s="27" t="s">
        <v>439</v>
      </c>
      <c r="F263" s="27" t="s">
        <v>38</v>
      </c>
      <c r="G263" s="9">
        <v>88</v>
      </c>
      <c r="H263" s="9"/>
      <c r="I263" s="9"/>
      <c r="J263" s="9"/>
      <c r="K263" s="9"/>
      <c r="L263" s="9"/>
      <c r="M263" s="9">
        <f>G263+I263+J263+K263+L263</f>
        <v>88</v>
      </c>
      <c r="N263" s="10">
        <f>H263+L263</f>
        <v>0</v>
      </c>
      <c r="O263" s="9"/>
      <c r="P263" s="9"/>
      <c r="Q263" s="9"/>
      <c r="R263" s="9"/>
      <c r="S263" s="9">
        <f>M263+O263+P263+Q263+R263</f>
        <v>88</v>
      </c>
      <c r="T263" s="10">
        <f>N263+R263</f>
        <v>0</v>
      </c>
      <c r="U263" s="9"/>
      <c r="V263" s="9"/>
      <c r="W263" s="9"/>
      <c r="X263" s="9"/>
      <c r="Y263" s="9">
        <f>S263+U263+V263+W263+X263</f>
        <v>88</v>
      </c>
      <c r="Z263" s="10">
        <f>T263+X263</f>
        <v>0</v>
      </c>
      <c r="AA263" s="9"/>
      <c r="AB263" s="9"/>
      <c r="AC263" s="9"/>
      <c r="AD263" s="9"/>
      <c r="AE263" s="9">
        <f>Y263+AA263+AB263+AC263+AD263</f>
        <v>88</v>
      </c>
      <c r="AF263" s="10">
        <f>Z263+AD263</f>
        <v>0</v>
      </c>
    </row>
    <row r="264" spans="1:32" ht="50.4" hidden="1">
      <c r="A264" s="29" t="s">
        <v>455</v>
      </c>
      <c r="B264" s="27">
        <f>B253</f>
        <v>906</v>
      </c>
      <c r="C264" s="27" t="s">
        <v>80</v>
      </c>
      <c r="D264" s="27" t="s">
        <v>134</v>
      </c>
      <c r="E264" s="27" t="s">
        <v>136</v>
      </c>
      <c r="F264" s="27"/>
      <c r="G264" s="11">
        <f t="shared" ref="G264:H264" si="288">G266+G269+G273</f>
        <v>55028</v>
      </c>
      <c r="H264" s="11">
        <f t="shared" si="288"/>
        <v>0</v>
      </c>
      <c r="I264" s="11">
        <f t="shared" ref="I264:N264" si="289">I266+I269+I273</f>
        <v>0</v>
      </c>
      <c r="J264" s="11">
        <f t="shared" si="289"/>
        <v>2435</v>
      </c>
      <c r="K264" s="11">
        <f t="shared" si="289"/>
        <v>0</v>
      </c>
      <c r="L264" s="11">
        <f t="shared" si="289"/>
        <v>0</v>
      </c>
      <c r="M264" s="11">
        <f t="shared" si="289"/>
        <v>57463</v>
      </c>
      <c r="N264" s="11">
        <f t="shared" si="289"/>
        <v>0</v>
      </c>
      <c r="O264" s="11">
        <f t="shared" ref="O264:T264" si="290">O266+O269+O273</f>
        <v>0</v>
      </c>
      <c r="P264" s="11">
        <f t="shared" si="290"/>
        <v>0</v>
      </c>
      <c r="Q264" s="11">
        <f t="shared" si="290"/>
        <v>0</v>
      </c>
      <c r="R264" s="11">
        <f t="shared" si="290"/>
        <v>0</v>
      </c>
      <c r="S264" s="11">
        <f t="shared" si="290"/>
        <v>57463</v>
      </c>
      <c r="T264" s="11">
        <f t="shared" si="290"/>
        <v>0</v>
      </c>
      <c r="U264" s="11">
        <f t="shared" ref="U264:Z264" si="291">U266+U269+U273</f>
        <v>0</v>
      </c>
      <c r="V264" s="11">
        <f t="shared" si="291"/>
        <v>1675</v>
      </c>
      <c r="W264" s="11">
        <f t="shared" si="291"/>
        <v>0</v>
      </c>
      <c r="X264" s="11">
        <f t="shared" si="291"/>
        <v>0</v>
      </c>
      <c r="Y264" s="11">
        <f t="shared" si="291"/>
        <v>59138</v>
      </c>
      <c r="Z264" s="11">
        <f t="shared" si="291"/>
        <v>0</v>
      </c>
      <c r="AA264" s="11">
        <f t="shared" ref="AA264:AF264" si="292">AA266+AA269+AA273</f>
        <v>0</v>
      </c>
      <c r="AB264" s="11">
        <f t="shared" si="292"/>
        <v>1852</v>
      </c>
      <c r="AC264" s="11">
        <f t="shared" si="292"/>
        <v>0</v>
      </c>
      <c r="AD264" s="11">
        <f t="shared" si="292"/>
        <v>0</v>
      </c>
      <c r="AE264" s="11">
        <f t="shared" si="292"/>
        <v>60990</v>
      </c>
      <c r="AF264" s="11">
        <f t="shared" si="292"/>
        <v>0</v>
      </c>
    </row>
    <row r="265" spans="1:32" ht="19.5" hidden="1" customHeight="1">
      <c r="A265" s="26" t="s">
        <v>15</v>
      </c>
      <c r="B265" s="27">
        <f>B279</f>
        <v>906</v>
      </c>
      <c r="C265" s="27" t="s">
        <v>80</v>
      </c>
      <c r="D265" s="27" t="s">
        <v>134</v>
      </c>
      <c r="E265" s="27" t="s">
        <v>137</v>
      </c>
      <c r="F265" s="27"/>
      <c r="G265" s="9">
        <f t="shared" ref="G265:V267" si="293">G266</f>
        <v>2166</v>
      </c>
      <c r="H265" s="9">
        <f t="shared" si="293"/>
        <v>0</v>
      </c>
      <c r="I265" s="9">
        <f t="shared" si="293"/>
        <v>0</v>
      </c>
      <c r="J265" s="9">
        <f t="shared" si="293"/>
        <v>0</v>
      </c>
      <c r="K265" s="9">
        <f t="shared" si="293"/>
        <v>0</v>
      </c>
      <c r="L265" s="9">
        <f t="shared" si="293"/>
        <v>0</v>
      </c>
      <c r="M265" s="9">
        <f t="shared" si="293"/>
        <v>2166</v>
      </c>
      <c r="N265" s="9">
        <f t="shared" si="293"/>
        <v>0</v>
      </c>
      <c r="O265" s="9">
        <f t="shared" si="293"/>
        <v>0</v>
      </c>
      <c r="P265" s="9">
        <f t="shared" si="293"/>
        <v>0</v>
      </c>
      <c r="Q265" s="9">
        <f t="shared" si="293"/>
        <v>0</v>
      </c>
      <c r="R265" s="9">
        <f t="shared" si="293"/>
        <v>0</v>
      </c>
      <c r="S265" s="9">
        <f t="shared" si="293"/>
        <v>2166</v>
      </c>
      <c r="T265" s="9">
        <f t="shared" si="293"/>
        <v>0</v>
      </c>
      <c r="U265" s="9">
        <f t="shared" si="293"/>
        <v>0</v>
      </c>
      <c r="V265" s="9">
        <f t="shared" si="293"/>
        <v>0</v>
      </c>
      <c r="W265" s="9">
        <f t="shared" ref="U265:AF267" si="294">W266</f>
        <v>0</v>
      </c>
      <c r="X265" s="9">
        <f t="shared" si="294"/>
        <v>0</v>
      </c>
      <c r="Y265" s="9">
        <f t="shared" si="294"/>
        <v>2166</v>
      </c>
      <c r="Z265" s="9">
        <f t="shared" si="294"/>
        <v>0</v>
      </c>
      <c r="AA265" s="9">
        <f t="shared" si="294"/>
        <v>0</v>
      </c>
      <c r="AB265" s="9">
        <f t="shared" si="294"/>
        <v>1852</v>
      </c>
      <c r="AC265" s="9">
        <f t="shared" si="294"/>
        <v>0</v>
      </c>
      <c r="AD265" s="9">
        <f t="shared" si="294"/>
        <v>0</v>
      </c>
      <c r="AE265" s="9">
        <f t="shared" si="294"/>
        <v>4018</v>
      </c>
      <c r="AF265" s="9">
        <f t="shared" si="294"/>
        <v>0</v>
      </c>
    </row>
    <row r="266" spans="1:32" ht="50.4" hidden="1">
      <c r="A266" s="26" t="s">
        <v>135</v>
      </c>
      <c r="B266" s="27">
        <f>B280</f>
        <v>906</v>
      </c>
      <c r="C266" s="27" t="s">
        <v>80</v>
      </c>
      <c r="D266" s="27" t="s">
        <v>134</v>
      </c>
      <c r="E266" s="27" t="s">
        <v>138</v>
      </c>
      <c r="F266" s="27"/>
      <c r="G266" s="9">
        <f t="shared" si="293"/>
        <v>2166</v>
      </c>
      <c r="H266" s="9">
        <f t="shared" si="293"/>
        <v>0</v>
      </c>
      <c r="I266" s="9">
        <f t="shared" si="293"/>
        <v>0</v>
      </c>
      <c r="J266" s="9">
        <f t="shared" si="293"/>
        <v>0</v>
      </c>
      <c r="K266" s="9">
        <f t="shared" si="293"/>
        <v>0</v>
      </c>
      <c r="L266" s="9">
        <f t="shared" si="293"/>
        <v>0</v>
      </c>
      <c r="M266" s="9">
        <f t="shared" si="293"/>
        <v>2166</v>
      </c>
      <c r="N266" s="9">
        <f t="shared" si="293"/>
        <v>0</v>
      </c>
      <c r="O266" s="9">
        <f t="shared" si="293"/>
        <v>0</v>
      </c>
      <c r="P266" s="9">
        <f t="shared" si="293"/>
        <v>0</v>
      </c>
      <c r="Q266" s="9">
        <f t="shared" si="293"/>
        <v>0</v>
      </c>
      <c r="R266" s="9">
        <f t="shared" si="293"/>
        <v>0</v>
      </c>
      <c r="S266" s="9">
        <f t="shared" si="293"/>
        <v>2166</v>
      </c>
      <c r="T266" s="9">
        <f t="shared" si="293"/>
        <v>0</v>
      </c>
      <c r="U266" s="9">
        <f t="shared" si="294"/>
        <v>0</v>
      </c>
      <c r="V266" s="9">
        <f t="shared" si="294"/>
        <v>0</v>
      </c>
      <c r="W266" s="9">
        <f t="shared" si="294"/>
        <v>0</v>
      </c>
      <c r="X266" s="9">
        <f t="shared" si="294"/>
        <v>0</v>
      </c>
      <c r="Y266" s="9">
        <f t="shared" si="294"/>
        <v>2166</v>
      </c>
      <c r="Z266" s="9">
        <f t="shared" si="294"/>
        <v>0</v>
      </c>
      <c r="AA266" s="9">
        <f t="shared" si="294"/>
        <v>0</v>
      </c>
      <c r="AB266" s="9">
        <f t="shared" si="294"/>
        <v>1852</v>
      </c>
      <c r="AC266" s="9">
        <f t="shared" si="294"/>
        <v>0</v>
      </c>
      <c r="AD266" s="9">
        <f t="shared" si="294"/>
        <v>0</v>
      </c>
      <c r="AE266" s="9">
        <f t="shared" si="294"/>
        <v>4018</v>
      </c>
      <c r="AF266" s="9">
        <f t="shared" si="294"/>
        <v>0</v>
      </c>
    </row>
    <row r="267" spans="1:32" ht="33.6" hidden="1">
      <c r="A267" s="26" t="s">
        <v>243</v>
      </c>
      <c r="B267" s="27">
        <f t="shared" ref="B267:B272" si="295">B265</f>
        <v>906</v>
      </c>
      <c r="C267" s="27" t="s">
        <v>80</v>
      </c>
      <c r="D267" s="27" t="s">
        <v>134</v>
      </c>
      <c r="E267" s="27" t="s">
        <v>138</v>
      </c>
      <c r="F267" s="27" t="s">
        <v>31</v>
      </c>
      <c r="G267" s="9">
        <f t="shared" si="293"/>
        <v>2166</v>
      </c>
      <c r="H267" s="9">
        <f t="shared" si="293"/>
        <v>0</v>
      </c>
      <c r="I267" s="9">
        <f t="shared" si="293"/>
        <v>0</v>
      </c>
      <c r="J267" s="9">
        <f t="shared" si="293"/>
        <v>0</v>
      </c>
      <c r="K267" s="9">
        <f t="shared" si="293"/>
        <v>0</v>
      </c>
      <c r="L267" s="9">
        <f t="shared" si="293"/>
        <v>0</v>
      </c>
      <c r="M267" s="9">
        <f t="shared" si="293"/>
        <v>2166</v>
      </c>
      <c r="N267" s="9">
        <f t="shared" si="293"/>
        <v>0</v>
      </c>
      <c r="O267" s="9">
        <f t="shared" si="293"/>
        <v>0</v>
      </c>
      <c r="P267" s="9">
        <f t="shared" si="293"/>
        <v>0</v>
      </c>
      <c r="Q267" s="9">
        <f t="shared" si="293"/>
        <v>0</v>
      </c>
      <c r="R267" s="9">
        <f t="shared" si="293"/>
        <v>0</v>
      </c>
      <c r="S267" s="9">
        <f t="shared" si="293"/>
        <v>2166</v>
      </c>
      <c r="T267" s="9">
        <f t="shared" si="293"/>
        <v>0</v>
      </c>
      <c r="U267" s="9">
        <f t="shared" si="294"/>
        <v>0</v>
      </c>
      <c r="V267" s="9">
        <f t="shared" si="294"/>
        <v>0</v>
      </c>
      <c r="W267" s="9">
        <f t="shared" si="294"/>
        <v>0</v>
      </c>
      <c r="X267" s="9">
        <f t="shared" si="294"/>
        <v>0</v>
      </c>
      <c r="Y267" s="9">
        <f t="shared" si="294"/>
        <v>2166</v>
      </c>
      <c r="Z267" s="9">
        <f t="shared" si="294"/>
        <v>0</v>
      </c>
      <c r="AA267" s="9">
        <f t="shared" si="294"/>
        <v>0</v>
      </c>
      <c r="AB267" s="9">
        <f t="shared" si="294"/>
        <v>1852</v>
      </c>
      <c r="AC267" s="9">
        <f t="shared" si="294"/>
        <v>0</v>
      </c>
      <c r="AD267" s="9">
        <f t="shared" si="294"/>
        <v>0</v>
      </c>
      <c r="AE267" s="9">
        <f t="shared" si="294"/>
        <v>4018</v>
      </c>
      <c r="AF267" s="9">
        <f t="shared" si="294"/>
        <v>0</v>
      </c>
    </row>
    <row r="268" spans="1:32" ht="33.6" hidden="1">
      <c r="A268" s="26" t="s">
        <v>37</v>
      </c>
      <c r="B268" s="27">
        <f t="shared" si="295"/>
        <v>906</v>
      </c>
      <c r="C268" s="27" t="s">
        <v>80</v>
      </c>
      <c r="D268" s="27" t="s">
        <v>134</v>
      </c>
      <c r="E268" s="27" t="s">
        <v>138</v>
      </c>
      <c r="F268" s="27" t="s">
        <v>38</v>
      </c>
      <c r="G268" s="9">
        <v>2166</v>
      </c>
      <c r="H268" s="9"/>
      <c r="I268" s="9"/>
      <c r="J268" s="9"/>
      <c r="K268" s="9"/>
      <c r="L268" s="9"/>
      <c r="M268" s="9">
        <f>G268+I268+J268+K268+L268</f>
        <v>2166</v>
      </c>
      <c r="N268" s="10">
        <f>H268+L268</f>
        <v>0</v>
      </c>
      <c r="O268" s="9"/>
      <c r="P268" s="9"/>
      <c r="Q268" s="9"/>
      <c r="R268" s="9"/>
      <c r="S268" s="9">
        <f>M268+O268+P268+Q268+R268</f>
        <v>2166</v>
      </c>
      <c r="T268" s="10">
        <f>N268+R268</f>
        <v>0</v>
      </c>
      <c r="U268" s="9"/>
      <c r="V268" s="9"/>
      <c r="W268" s="9"/>
      <c r="X268" s="9"/>
      <c r="Y268" s="9">
        <f>S268+U268+V268+W268+X268</f>
        <v>2166</v>
      </c>
      <c r="Z268" s="10">
        <f>T268+X268</f>
        <v>0</v>
      </c>
      <c r="AA268" s="9"/>
      <c r="AB268" s="9">
        <v>1852</v>
      </c>
      <c r="AC268" s="9"/>
      <c r="AD268" s="9"/>
      <c r="AE268" s="9">
        <f>Y268+AA268+AB268+AC268+AD268</f>
        <v>4018</v>
      </c>
      <c r="AF268" s="10">
        <f>Z268+AD268</f>
        <v>0</v>
      </c>
    </row>
    <row r="269" spans="1:32" ht="21" hidden="1" customHeight="1">
      <c r="A269" s="26" t="s">
        <v>139</v>
      </c>
      <c r="B269" s="27">
        <f t="shared" si="295"/>
        <v>906</v>
      </c>
      <c r="C269" s="27" t="s">
        <v>80</v>
      </c>
      <c r="D269" s="27" t="s">
        <v>134</v>
      </c>
      <c r="E269" s="27" t="s">
        <v>140</v>
      </c>
      <c r="F269" s="27"/>
      <c r="G269" s="9">
        <f t="shared" ref="G269:V271" si="296">G270</f>
        <v>2402</v>
      </c>
      <c r="H269" s="9">
        <f t="shared" si="296"/>
        <v>0</v>
      </c>
      <c r="I269" s="9">
        <f t="shared" si="296"/>
        <v>0</v>
      </c>
      <c r="J269" s="9">
        <f t="shared" si="296"/>
        <v>0</v>
      </c>
      <c r="K269" s="9">
        <f t="shared" si="296"/>
        <v>0</v>
      </c>
      <c r="L269" s="9">
        <f t="shared" si="296"/>
        <v>0</v>
      </c>
      <c r="M269" s="9">
        <f t="shared" si="296"/>
        <v>2402</v>
      </c>
      <c r="N269" s="9">
        <f t="shared" si="296"/>
        <v>0</v>
      </c>
      <c r="O269" s="9">
        <f t="shared" si="296"/>
        <v>0</v>
      </c>
      <c r="P269" s="9">
        <f t="shared" si="296"/>
        <v>0</v>
      </c>
      <c r="Q269" s="9">
        <f t="shared" si="296"/>
        <v>0</v>
      </c>
      <c r="R269" s="9">
        <f t="shared" si="296"/>
        <v>0</v>
      </c>
      <c r="S269" s="9">
        <f t="shared" si="296"/>
        <v>2402</v>
      </c>
      <c r="T269" s="9">
        <f t="shared" si="296"/>
        <v>0</v>
      </c>
      <c r="U269" s="9">
        <f t="shared" si="296"/>
        <v>0</v>
      </c>
      <c r="V269" s="9">
        <f t="shared" si="296"/>
        <v>0</v>
      </c>
      <c r="W269" s="9">
        <f t="shared" ref="U269:AF271" si="297">W270</f>
        <v>0</v>
      </c>
      <c r="X269" s="9">
        <f t="shared" si="297"/>
        <v>0</v>
      </c>
      <c r="Y269" s="9">
        <f t="shared" si="297"/>
        <v>2402</v>
      </c>
      <c r="Z269" s="9">
        <f t="shared" si="297"/>
        <v>0</v>
      </c>
      <c r="AA269" s="9">
        <f t="shared" si="297"/>
        <v>0</v>
      </c>
      <c r="AB269" s="9">
        <f t="shared" si="297"/>
        <v>0</v>
      </c>
      <c r="AC269" s="9">
        <f t="shared" si="297"/>
        <v>0</v>
      </c>
      <c r="AD269" s="9">
        <f t="shared" si="297"/>
        <v>0</v>
      </c>
      <c r="AE269" s="9">
        <f t="shared" si="297"/>
        <v>2402</v>
      </c>
      <c r="AF269" s="9">
        <f t="shared" si="297"/>
        <v>0</v>
      </c>
    </row>
    <row r="270" spans="1:32" ht="67.2" hidden="1">
      <c r="A270" s="26" t="s">
        <v>701</v>
      </c>
      <c r="B270" s="27">
        <f t="shared" si="295"/>
        <v>906</v>
      </c>
      <c r="C270" s="27" t="s">
        <v>80</v>
      </c>
      <c r="D270" s="27" t="s">
        <v>134</v>
      </c>
      <c r="E270" s="27" t="s">
        <v>141</v>
      </c>
      <c r="F270" s="27"/>
      <c r="G270" s="9">
        <f t="shared" si="296"/>
        <v>2402</v>
      </c>
      <c r="H270" s="9">
        <f t="shared" si="296"/>
        <v>0</v>
      </c>
      <c r="I270" s="9">
        <f t="shared" si="296"/>
        <v>0</v>
      </c>
      <c r="J270" s="9">
        <f t="shared" si="296"/>
        <v>0</v>
      </c>
      <c r="K270" s="9">
        <f t="shared" si="296"/>
        <v>0</v>
      </c>
      <c r="L270" s="9">
        <f t="shared" si="296"/>
        <v>0</v>
      </c>
      <c r="M270" s="9">
        <f t="shared" si="296"/>
        <v>2402</v>
      </c>
      <c r="N270" s="9">
        <f t="shared" si="296"/>
        <v>0</v>
      </c>
      <c r="O270" s="9">
        <f t="shared" si="296"/>
        <v>0</v>
      </c>
      <c r="P270" s="9">
        <f t="shared" si="296"/>
        <v>0</v>
      </c>
      <c r="Q270" s="9">
        <f t="shared" si="296"/>
        <v>0</v>
      </c>
      <c r="R270" s="9">
        <f t="shared" si="296"/>
        <v>0</v>
      </c>
      <c r="S270" s="9">
        <f t="shared" si="296"/>
        <v>2402</v>
      </c>
      <c r="T270" s="9">
        <f t="shared" si="296"/>
        <v>0</v>
      </c>
      <c r="U270" s="9">
        <f t="shared" si="297"/>
        <v>0</v>
      </c>
      <c r="V270" s="9">
        <f t="shared" si="297"/>
        <v>0</v>
      </c>
      <c r="W270" s="9">
        <f t="shared" si="297"/>
        <v>0</v>
      </c>
      <c r="X270" s="9">
        <f t="shared" si="297"/>
        <v>0</v>
      </c>
      <c r="Y270" s="9">
        <f t="shared" si="297"/>
        <v>2402</v>
      </c>
      <c r="Z270" s="9">
        <f t="shared" si="297"/>
        <v>0</v>
      </c>
      <c r="AA270" s="9">
        <f t="shared" si="297"/>
        <v>0</v>
      </c>
      <c r="AB270" s="9">
        <f t="shared" si="297"/>
        <v>0</v>
      </c>
      <c r="AC270" s="9">
        <f t="shared" si="297"/>
        <v>0</v>
      </c>
      <c r="AD270" s="9">
        <f t="shared" si="297"/>
        <v>0</v>
      </c>
      <c r="AE270" s="9">
        <f t="shared" si="297"/>
        <v>2402</v>
      </c>
      <c r="AF270" s="9">
        <f t="shared" si="297"/>
        <v>0</v>
      </c>
    </row>
    <row r="271" spans="1:32" ht="33.6" hidden="1">
      <c r="A271" s="26" t="s">
        <v>12</v>
      </c>
      <c r="B271" s="27">
        <f t="shared" si="295"/>
        <v>906</v>
      </c>
      <c r="C271" s="27" t="s">
        <v>80</v>
      </c>
      <c r="D271" s="27" t="s">
        <v>134</v>
      </c>
      <c r="E271" s="27" t="s">
        <v>141</v>
      </c>
      <c r="F271" s="27" t="s">
        <v>13</v>
      </c>
      <c r="G271" s="9">
        <f t="shared" si="296"/>
        <v>2402</v>
      </c>
      <c r="H271" s="9">
        <f t="shared" si="296"/>
        <v>0</v>
      </c>
      <c r="I271" s="9">
        <f t="shared" si="296"/>
        <v>0</v>
      </c>
      <c r="J271" s="9">
        <f t="shared" si="296"/>
        <v>0</v>
      </c>
      <c r="K271" s="9">
        <f t="shared" si="296"/>
        <v>0</v>
      </c>
      <c r="L271" s="9">
        <f t="shared" si="296"/>
        <v>0</v>
      </c>
      <c r="M271" s="9">
        <f t="shared" si="296"/>
        <v>2402</v>
      </c>
      <c r="N271" s="9">
        <f t="shared" si="296"/>
        <v>0</v>
      </c>
      <c r="O271" s="9">
        <f t="shared" si="296"/>
        <v>0</v>
      </c>
      <c r="P271" s="9">
        <f t="shared" si="296"/>
        <v>0</v>
      </c>
      <c r="Q271" s="9">
        <f t="shared" si="296"/>
        <v>0</v>
      </c>
      <c r="R271" s="9">
        <f t="shared" si="296"/>
        <v>0</v>
      </c>
      <c r="S271" s="9">
        <f t="shared" si="296"/>
        <v>2402</v>
      </c>
      <c r="T271" s="9">
        <f t="shared" si="296"/>
        <v>0</v>
      </c>
      <c r="U271" s="9">
        <f t="shared" si="297"/>
        <v>0</v>
      </c>
      <c r="V271" s="9">
        <f t="shared" si="297"/>
        <v>0</v>
      </c>
      <c r="W271" s="9">
        <f t="shared" si="297"/>
        <v>0</v>
      </c>
      <c r="X271" s="9">
        <f t="shared" si="297"/>
        <v>0</v>
      </c>
      <c r="Y271" s="9">
        <f t="shared" si="297"/>
        <v>2402</v>
      </c>
      <c r="Z271" s="9">
        <f t="shared" si="297"/>
        <v>0</v>
      </c>
      <c r="AA271" s="9">
        <f t="shared" si="297"/>
        <v>0</v>
      </c>
      <c r="AB271" s="9">
        <f t="shared" si="297"/>
        <v>0</v>
      </c>
      <c r="AC271" s="9">
        <f t="shared" si="297"/>
        <v>0</v>
      </c>
      <c r="AD271" s="9">
        <f t="shared" si="297"/>
        <v>0</v>
      </c>
      <c r="AE271" s="9">
        <f t="shared" si="297"/>
        <v>2402</v>
      </c>
      <c r="AF271" s="9">
        <f t="shared" si="297"/>
        <v>0</v>
      </c>
    </row>
    <row r="272" spans="1:32" ht="36.75" hidden="1" customHeight="1">
      <c r="A272" s="26" t="s">
        <v>131</v>
      </c>
      <c r="B272" s="27">
        <f t="shared" si="295"/>
        <v>906</v>
      </c>
      <c r="C272" s="27" t="s">
        <v>80</v>
      </c>
      <c r="D272" s="27" t="s">
        <v>134</v>
      </c>
      <c r="E272" s="27" t="s">
        <v>141</v>
      </c>
      <c r="F272" s="27" t="s">
        <v>132</v>
      </c>
      <c r="G272" s="9">
        <v>2402</v>
      </c>
      <c r="H272" s="9"/>
      <c r="I272" s="9"/>
      <c r="J272" s="9"/>
      <c r="K272" s="9"/>
      <c r="L272" s="9"/>
      <c r="M272" s="9">
        <f>G272+I272+J272+K272+L272</f>
        <v>2402</v>
      </c>
      <c r="N272" s="10">
        <f>H272+L272</f>
        <v>0</v>
      </c>
      <c r="O272" s="9"/>
      <c r="P272" s="9"/>
      <c r="Q272" s="9"/>
      <c r="R272" s="9"/>
      <c r="S272" s="9">
        <f>M272+O272+P272+Q272+R272</f>
        <v>2402</v>
      </c>
      <c r="T272" s="10">
        <f>N272+R272</f>
        <v>0</v>
      </c>
      <c r="U272" s="9"/>
      <c r="V272" s="9"/>
      <c r="W272" s="9"/>
      <c r="X272" s="9"/>
      <c r="Y272" s="9">
        <f>S272+U272+V272+W272+X272</f>
        <v>2402</v>
      </c>
      <c r="Z272" s="10">
        <f>T272+X272</f>
        <v>0</v>
      </c>
      <c r="AA272" s="9"/>
      <c r="AB272" s="9"/>
      <c r="AC272" s="9"/>
      <c r="AD272" s="9"/>
      <c r="AE272" s="9">
        <f>Y272+AA272+AB272+AC272+AD272</f>
        <v>2402</v>
      </c>
      <c r="AF272" s="10">
        <f>Z272+AD272</f>
        <v>0</v>
      </c>
    </row>
    <row r="273" spans="1:32" ht="21" hidden="1" customHeight="1">
      <c r="A273" s="26" t="s">
        <v>105</v>
      </c>
      <c r="B273" s="27">
        <f>B253</f>
        <v>906</v>
      </c>
      <c r="C273" s="27" t="s">
        <v>80</v>
      </c>
      <c r="D273" s="27" t="s">
        <v>134</v>
      </c>
      <c r="E273" s="27" t="s">
        <v>142</v>
      </c>
      <c r="F273" s="27"/>
      <c r="G273" s="11">
        <f t="shared" ref="G273:AF273" si="298">G274</f>
        <v>50460</v>
      </c>
      <c r="H273" s="11">
        <f t="shared" si="298"/>
        <v>0</v>
      </c>
      <c r="I273" s="11">
        <f t="shared" si="298"/>
        <v>0</v>
      </c>
      <c r="J273" s="11">
        <f t="shared" si="298"/>
        <v>2435</v>
      </c>
      <c r="K273" s="11">
        <f t="shared" si="298"/>
        <v>0</v>
      </c>
      <c r="L273" s="11">
        <f t="shared" si="298"/>
        <v>0</v>
      </c>
      <c r="M273" s="11">
        <f t="shared" si="298"/>
        <v>52895</v>
      </c>
      <c r="N273" s="11">
        <f t="shared" si="298"/>
        <v>0</v>
      </c>
      <c r="O273" s="11">
        <f t="shared" si="298"/>
        <v>0</v>
      </c>
      <c r="P273" s="11">
        <f t="shared" si="298"/>
        <v>0</v>
      </c>
      <c r="Q273" s="11">
        <f t="shared" si="298"/>
        <v>0</v>
      </c>
      <c r="R273" s="11">
        <f t="shared" si="298"/>
        <v>0</v>
      </c>
      <c r="S273" s="11">
        <f t="shared" si="298"/>
        <v>52895</v>
      </c>
      <c r="T273" s="11">
        <f t="shared" si="298"/>
        <v>0</v>
      </c>
      <c r="U273" s="11">
        <f t="shared" si="298"/>
        <v>0</v>
      </c>
      <c r="V273" s="11">
        <f t="shared" si="298"/>
        <v>1675</v>
      </c>
      <c r="W273" s="11">
        <f t="shared" si="298"/>
        <v>0</v>
      </c>
      <c r="X273" s="11">
        <f t="shared" si="298"/>
        <v>0</v>
      </c>
      <c r="Y273" s="11">
        <f t="shared" si="298"/>
        <v>54570</v>
      </c>
      <c r="Z273" s="11">
        <f t="shared" si="298"/>
        <v>0</v>
      </c>
      <c r="AA273" s="11">
        <f t="shared" si="298"/>
        <v>0</v>
      </c>
      <c r="AB273" s="11">
        <f t="shared" si="298"/>
        <v>0</v>
      </c>
      <c r="AC273" s="11">
        <f t="shared" si="298"/>
        <v>0</v>
      </c>
      <c r="AD273" s="11">
        <f t="shared" si="298"/>
        <v>0</v>
      </c>
      <c r="AE273" s="11">
        <f t="shared" si="298"/>
        <v>54570</v>
      </c>
      <c r="AF273" s="11">
        <f t="shared" si="298"/>
        <v>0</v>
      </c>
    </row>
    <row r="274" spans="1:32" ht="35.25" hidden="1" customHeight="1">
      <c r="A274" s="26" t="s">
        <v>143</v>
      </c>
      <c r="B274" s="27">
        <f>B273</f>
        <v>906</v>
      </c>
      <c r="C274" s="27" t="s">
        <v>80</v>
      </c>
      <c r="D274" s="27" t="s">
        <v>134</v>
      </c>
      <c r="E274" s="27" t="s">
        <v>144</v>
      </c>
      <c r="F274" s="27"/>
      <c r="G274" s="9">
        <f t="shared" ref="G274:H274" si="299">G275+G277+G279</f>
        <v>50460</v>
      </c>
      <c r="H274" s="9">
        <f t="shared" si="299"/>
        <v>0</v>
      </c>
      <c r="I274" s="9">
        <f t="shared" ref="I274:N274" si="300">I275+I277+I279</f>
        <v>0</v>
      </c>
      <c r="J274" s="9">
        <f t="shared" si="300"/>
        <v>2435</v>
      </c>
      <c r="K274" s="9">
        <f t="shared" si="300"/>
        <v>0</v>
      </c>
      <c r="L274" s="9">
        <f t="shared" si="300"/>
        <v>0</v>
      </c>
      <c r="M274" s="9">
        <f t="shared" si="300"/>
        <v>52895</v>
      </c>
      <c r="N274" s="9">
        <f t="shared" si="300"/>
        <v>0</v>
      </c>
      <c r="O274" s="9">
        <f t="shared" ref="O274:T274" si="301">O275+O277+O279</f>
        <v>0</v>
      </c>
      <c r="P274" s="9">
        <f t="shared" si="301"/>
        <v>0</v>
      </c>
      <c r="Q274" s="9">
        <f t="shared" si="301"/>
        <v>0</v>
      </c>
      <c r="R274" s="9">
        <f t="shared" si="301"/>
        <v>0</v>
      </c>
      <c r="S274" s="9">
        <f t="shared" si="301"/>
        <v>52895</v>
      </c>
      <c r="T274" s="9">
        <f t="shared" si="301"/>
        <v>0</v>
      </c>
      <c r="U274" s="9">
        <f t="shared" ref="U274:Z274" si="302">U275+U277+U279</f>
        <v>0</v>
      </c>
      <c r="V274" s="9">
        <f t="shared" si="302"/>
        <v>1675</v>
      </c>
      <c r="W274" s="9">
        <f t="shared" si="302"/>
        <v>0</v>
      </c>
      <c r="X274" s="9">
        <f t="shared" si="302"/>
        <v>0</v>
      </c>
      <c r="Y274" s="9">
        <f t="shared" si="302"/>
        <v>54570</v>
      </c>
      <c r="Z274" s="9">
        <f t="shared" si="302"/>
        <v>0</v>
      </c>
      <c r="AA274" s="9">
        <f t="shared" ref="AA274:AF274" si="303">AA275+AA277+AA279</f>
        <v>0</v>
      </c>
      <c r="AB274" s="9">
        <f t="shared" si="303"/>
        <v>0</v>
      </c>
      <c r="AC274" s="9">
        <f t="shared" si="303"/>
        <v>0</v>
      </c>
      <c r="AD274" s="9">
        <f t="shared" si="303"/>
        <v>0</v>
      </c>
      <c r="AE274" s="9">
        <f t="shared" si="303"/>
        <v>54570</v>
      </c>
      <c r="AF274" s="9">
        <f t="shared" si="303"/>
        <v>0</v>
      </c>
    </row>
    <row r="275" spans="1:32" ht="66" hidden="1" customHeight="1">
      <c r="A275" s="26" t="s">
        <v>456</v>
      </c>
      <c r="B275" s="27">
        <f>B274</f>
        <v>906</v>
      </c>
      <c r="C275" s="27" t="s">
        <v>80</v>
      </c>
      <c r="D275" s="27" t="s">
        <v>134</v>
      </c>
      <c r="E275" s="27" t="s">
        <v>144</v>
      </c>
      <c r="F275" s="27" t="s">
        <v>85</v>
      </c>
      <c r="G275" s="9">
        <f t="shared" ref="G275:AF275" si="304">SUM(G276:G276)</f>
        <v>44703</v>
      </c>
      <c r="H275" s="9">
        <f t="shared" si="304"/>
        <v>0</v>
      </c>
      <c r="I275" s="9">
        <f t="shared" si="304"/>
        <v>0</v>
      </c>
      <c r="J275" s="9">
        <f t="shared" si="304"/>
        <v>2435</v>
      </c>
      <c r="K275" s="9">
        <f t="shared" si="304"/>
        <v>0</v>
      </c>
      <c r="L275" s="9">
        <f t="shared" si="304"/>
        <v>0</v>
      </c>
      <c r="M275" s="9">
        <f t="shared" si="304"/>
        <v>47138</v>
      </c>
      <c r="N275" s="9">
        <f t="shared" si="304"/>
        <v>0</v>
      </c>
      <c r="O275" s="9">
        <f t="shared" si="304"/>
        <v>0</v>
      </c>
      <c r="P275" s="9">
        <f t="shared" si="304"/>
        <v>0</v>
      </c>
      <c r="Q275" s="9">
        <f t="shared" si="304"/>
        <v>0</v>
      </c>
      <c r="R275" s="9">
        <f t="shared" si="304"/>
        <v>0</v>
      </c>
      <c r="S275" s="9">
        <f t="shared" si="304"/>
        <v>47138</v>
      </c>
      <c r="T275" s="9">
        <f t="shared" si="304"/>
        <v>0</v>
      </c>
      <c r="U275" s="9">
        <f t="shared" si="304"/>
        <v>0</v>
      </c>
      <c r="V275" s="9">
        <f t="shared" si="304"/>
        <v>1675</v>
      </c>
      <c r="W275" s="9">
        <f t="shared" si="304"/>
        <v>0</v>
      </c>
      <c r="X275" s="9">
        <f t="shared" si="304"/>
        <v>0</v>
      </c>
      <c r="Y275" s="9">
        <f t="shared" si="304"/>
        <v>48813</v>
      </c>
      <c r="Z275" s="9">
        <f t="shared" si="304"/>
        <v>0</v>
      </c>
      <c r="AA275" s="9">
        <f t="shared" si="304"/>
        <v>0</v>
      </c>
      <c r="AB275" s="9">
        <f t="shared" si="304"/>
        <v>0</v>
      </c>
      <c r="AC275" s="9">
        <f t="shared" si="304"/>
        <v>0</v>
      </c>
      <c r="AD275" s="9">
        <f t="shared" si="304"/>
        <v>0</v>
      </c>
      <c r="AE275" s="9">
        <f t="shared" si="304"/>
        <v>48813</v>
      </c>
      <c r="AF275" s="9">
        <f t="shared" si="304"/>
        <v>0</v>
      </c>
    </row>
    <row r="276" spans="1:32" ht="18.75" hidden="1" customHeight="1">
      <c r="A276" s="26" t="s">
        <v>107</v>
      </c>
      <c r="B276" s="27">
        <f>B275</f>
        <v>906</v>
      </c>
      <c r="C276" s="27" t="s">
        <v>80</v>
      </c>
      <c r="D276" s="27" t="s">
        <v>134</v>
      </c>
      <c r="E276" s="27" t="s">
        <v>144</v>
      </c>
      <c r="F276" s="27" t="s">
        <v>108</v>
      </c>
      <c r="G276" s="9">
        <v>44703</v>
      </c>
      <c r="H276" s="9"/>
      <c r="I276" s="9"/>
      <c r="J276" s="9">
        <v>2435</v>
      </c>
      <c r="K276" s="9"/>
      <c r="L276" s="9"/>
      <c r="M276" s="9">
        <f>G276+I276+J276+K276+L276</f>
        <v>47138</v>
      </c>
      <c r="N276" s="10">
        <f>H276+L276</f>
        <v>0</v>
      </c>
      <c r="O276" s="9"/>
      <c r="P276" s="9"/>
      <c r="Q276" s="9"/>
      <c r="R276" s="9"/>
      <c r="S276" s="9">
        <f>M276+O276+P276+Q276+R276</f>
        <v>47138</v>
      </c>
      <c r="T276" s="10">
        <f>N276+R276</f>
        <v>0</v>
      </c>
      <c r="U276" s="9"/>
      <c r="V276" s="9">
        <v>1675</v>
      </c>
      <c r="W276" s="9"/>
      <c r="X276" s="9"/>
      <c r="Y276" s="9">
        <f>S276+U276+V276+W276+X276</f>
        <v>48813</v>
      </c>
      <c r="Z276" s="10">
        <f>T276+X276</f>
        <v>0</v>
      </c>
      <c r="AA276" s="9"/>
      <c r="AB276" s="9"/>
      <c r="AC276" s="9"/>
      <c r="AD276" s="9"/>
      <c r="AE276" s="9">
        <f>Y276+AA276+AB276+AC276+AD276</f>
        <v>48813</v>
      </c>
      <c r="AF276" s="10">
        <f>Z276+AD276</f>
        <v>0</v>
      </c>
    </row>
    <row r="277" spans="1:32" ht="33.6" hidden="1">
      <c r="A277" s="26" t="s">
        <v>243</v>
      </c>
      <c r="B277" s="27">
        <f>B275</f>
        <v>906</v>
      </c>
      <c r="C277" s="27" t="s">
        <v>80</v>
      </c>
      <c r="D277" s="27" t="s">
        <v>134</v>
      </c>
      <c r="E277" s="27" t="s">
        <v>144</v>
      </c>
      <c r="F277" s="27" t="s">
        <v>31</v>
      </c>
      <c r="G277" s="9">
        <f t="shared" ref="G277:AF277" si="305">G278</f>
        <v>5581</v>
      </c>
      <c r="H277" s="9">
        <f t="shared" si="305"/>
        <v>0</v>
      </c>
      <c r="I277" s="9">
        <f t="shared" si="305"/>
        <v>0</v>
      </c>
      <c r="J277" s="9">
        <f t="shared" si="305"/>
        <v>0</v>
      </c>
      <c r="K277" s="9">
        <f t="shared" si="305"/>
        <v>0</v>
      </c>
      <c r="L277" s="9">
        <f t="shared" si="305"/>
        <v>0</v>
      </c>
      <c r="M277" s="9">
        <f t="shared" si="305"/>
        <v>5581</v>
      </c>
      <c r="N277" s="9">
        <f t="shared" si="305"/>
        <v>0</v>
      </c>
      <c r="O277" s="9">
        <f t="shared" si="305"/>
        <v>0</v>
      </c>
      <c r="P277" s="9">
        <f t="shared" si="305"/>
        <v>0</v>
      </c>
      <c r="Q277" s="9">
        <f t="shared" si="305"/>
        <v>0</v>
      </c>
      <c r="R277" s="9">
        <f t="shared" si="305"/>
        <v>0</v>
      </c>
      <c r="S277" s="9">
        <f t="shared" si="305"/>
        <v>5581</v>
      </c>
      <c r="T277" s="9">
        <f t="shared" si="305"/>
        <v>0</v>
      </c>
      <c r="U277" s="9">
        <f t="shared" si="305"/>
        <v>0</v>
      </c>
      <c r="V277" s="9">
        <f t="shared" si="305"/>
        <v>0</v>
      </c>
      <c r="W277" s="9">
        <f t="shared" si="305"/>
        <v>0</v>
      </c>
      <c r="X277" s="9">
        <f t="shared" si="305"/>
        <v>0</v>
      </c>
      <c r="Y277" s="9">
        <f t="shared" si="305"/>
        <v>5581</v>
      </c>
      <c r="Z277" s="9">
        <f t="shared" si="305"/>
        <v>0</v>
      </c>
      <c r="AA277" s="9">
        <f t="shared" si="305"/>
        <v>0</v>
      </c>
      <c r="AB277" s="9">
        <f t="shared" si="305"/>
        <v>0</v>
      </c>
      <c r="AC277" s="9">
        <f t="shared" si="305"/>
        <v>0</v>
      </c>
      <c r="AD277" s="9">
        <f t="shared" si="305"/>
        <v>0</v>
      </c>
      <c r="AE277" s="9">
        <f t="shared" si="305"/>
        <v>5581</v>
      </c>
      <c r="AF277" s="9">
        <f t="shared" si="305"/>
        <v>0</v>
      </c>
    </row>
    <row r="278" spans="1:32" ht="33.6" hidden="1">
      <c r="A278" s="26" t="s">
        <v>37</v>
      </c>
      <c r="B278" s="27">
        <f>B276</f>
        <v>906</v>
      </c>
      <c r="C278" s="27" t="s">
        <v>80</v>
      </c>
      <c r="D278" s="27" t="s">
        <v>134</v>
      </c>
      <c r="E278" s="27" t="s">
        <v>144</v>
      </c>
      <c r="F278" s="27" t="s">
        <v>38</v>
      </c>
      <c r="G278" s="9">
        <v>5581</v>
      </c>
      <c r="H278" s="9"/>
      <c r="I278" s="9"/>
      <c r="J278" s="9"/>
      <c r="K278" s="9"/>
      <c r="L278" s="9"/>
      <c r="M278" s="9">
        <f>G278+I278+J278+K278+L278</f>
        <v>5581</v>
      </c>
      <c r="N278" s="10">
        <f>H278+L278</f>
        <v>0</v>
      </c>
      <c r="O278" s="9"/>
      <c r="P278" s="9"/>
      <c r="Q278" s="9"/>
      <c r="R278" s="9"/>
      <c r="S278" s="9">
        <f>M278+O278+P278+Q278+R278</f>
        <v>5581</v>
      </c>
      <c r="T278" s="10">
        <f>N278+R278</f>
        <v>0</v>
      </c>
      <c r="U278" s="9"/>
      <c r="V278" s="9"/>
      <c r="W278" s="9"/>
      <c r="X278" s="9"/>
      <c r="Y278" s="9">
        <f>S278+U278+V278+W278+X278</f>
        <v>5581</v>
      </c>
      <c r="Z278" s="10">
        <f>T278+X278</f>
        <v>0</v>
      </c>
      <c r="AA278" s="9"/>
      <c r="AB278" s="9"/>
      <c r="AC278" s="9"/>
      <c r="AD278" s="9"/>
      <c r="AE278" s="9">
        <f>Y278+AA278+AB278+AC278+AD278</f>
        <v>5581</v>
      </c>
      <c r="AF278" s="10">
        <f>Z278+AD278</f>
        <v>0</v>
      </c>
    </row>
    <row r="279" spans="1:32" ht="18.75" hidden="1" customHeight="1">
      <c r="A279" s="26" t="s">
        <v>66</v>
      </c>
      <c r="B279" s="27">
        <f>B277</f>
        <v>906</v>
      </c>
      <c r="C279" s="27" t="s">
        <v>80</v>
      </c>
      <c r="D279" s="27" t="s">
        <v>134</v>
      </c>
      <c r="E279" s="27" t="s">
        <v>144</v>
      </c>
      <c r="F279" s="27" t="s">
        <v>67</v>
      </c>
      <c r="G279" s="9">
        <f t="shared" ref="G279:AF279" si="306">G280</f>
        <v>176</v>
      </c>
      <c r="H279" s="9">
        <f t="shared" si="306"/>
        <v>0</v>
      </c>
      <c r="I279" s="9">
        <f t="shared" si="306"/>
        <v>0</v>
      </c>
      <c r="J279" s="9">
        <f t="shared" si="306"/>
        <v>0</v>
      </c>
      <c r="K279" s="9">
        <f t="shared" si="306"/>
        <v>0</v>
      </c>
      <c r="L279" s="9">
        <f t="shared" si="306"/>
        <v>0</v>
      </c>
      <c r="M279" s="9">
        <f t="shared" si="306"/>
        <v>176</v>
      </c>
      <c r="N279" s="9">
        <f t="shared" si="306"/>
        <v>0</v>
      </c>
      <c r="O279" s="9">
        <f t="shared" si="306"/>
        <v>0</v>
      </c>
      <c r="P279" s="9">
        <f t="shared" si="306"/>
        <v>0</v>
      </c>
      <c r="Q279" s="9">
        <f t="shared" si="306"/>
        <v>0</v>
      </c>
      <c r="R279" s="9">
        <f t="shared" si="306"/>
        <v>0</v>
      </c>
      <c r="S279" s="9">
        <f t="shared" si="306"/>
        <v>176</v>
      </c>
      <c r="T279" s="9">
        <f t="shared" si="306"/>
        <v>0</v>
      </c>
      <c r="U279" s="9">
        <f t="shared" si="306"/>
        <v>0</v>
      </c>
      <c r="V279" s="9">
        <f t="shared" si="306"/>
        <v>0</v>
      </c>
      <c r="W279" s="9">
        <f t="shared" si="306"/>
        <v>0</v>
      </c>
      <c r="X279" s="9">
        <f t="shared" si="306"/>
        <v>0</v>
      </c>
      <c r="Y279" s="9">
        <f t="shared" si="306"/>
        <v>176</v>
      </c>
      <c r="Z279" s="9">
        <f t="shared" si="306"/>
        <v>0</v>
      </c>
      <c r="AA279" s="9">
        <f t="shared" si="306"/>
        <v>0</v>
      </c>
      <c r="AB279" s="9">
        <f t="shared" si="306"/>
        <v>0</v>
      </c>
      <c r="AC279" s="9">
        <f t="shared" si="306"/>
        <v>0</v>
      </c>
      <c r="AD279" s="9">
        <f t="shared" si="306"/>
        <v>0</v>
      </c>
      <c r="AE279" s="9">
        <f t="shared" si="306"/>
        <v>176</v>
      </c>
      <c r="AF279" s="9">
        <f t="shared" si="306"/>
        <v>0</v>
      </c>
    </row>
    <row r="280" spans="1:32" ht="20.25" hidden="1" customHeight="1">
      <c r="A280" s="26" t="s">
        <v>68</v>
      </c>
      <c r="B280" s="27">
        <f>B278</f>
        <v>906</v>
      </c>
      <c r="C280" s="27" t="s">
        <v>80</v>
      </c>
      <c r="D280" s="27" t="s">
        <v>134</v>
      </c>
      <c r="E280" s="27" t="s">
        <v>144</v>
      </c>
      <c r="F280" s="27" t="s">
        <v>69</v>
      </c>
      <c r="G280" s="9">
        <v>176</v>
      </c>
      <c r="H280" s="9"/>
      <c r="I280" s="9"/>
      <c r="J280" s="9"/>
      <c r="K280" s="9"/>
      <c r="L280" s="9"/>
      <c r="M280" s="9">
        <f>G280+I280+J280+K280+L280</f>
        <v>176</v>
      </c>
      <c r="N280" s="10">
        <f>H280+L280</f>
        <v>0</v>
      </c>
      <c r="O280" s="9"/>
      <c r="P280" s="9"/>
      <c r="Q280" s="9"/>
      <c r="R280" s="9"/>
      <c r="S280" s="9">
        <f>M280+O280+P280+Q280+R280</f>
        <v>176</v>
      </c>
      <c r="T280" s="10">
        <f>N280+R280</f>
        <v>0</v>
      </c>
      <c r="U280" s="9"/>
      <c r="V280" s="9"/>
      <c r="W280" s="9"/>
      <c r="X280" s="9"/>
      <c r="Y280" s="9">
        <f>S280+U280+V280+W280+X280</f>
        <v>176</v>
      </c>
      <c r="Z280" s="10">
        <f>T280+X280</f>
        <v>0</v>
      </c>
      <c r="AA280" s="9"/>
      <c r="AB280" s="9"/>
      <c r="AC280" s="9"/>
      <c r="AD280" s="9"/>
      <c r="AE280" s="9">
        <f>Y280+AA280+AB280+AC280+AD280</f>
        <v>176</v>
      </c>
      <c r="AF280" s="10">
        <f>Z280+AD280</f>
        <v>0</v>
      </c>
    </row>
    <row r="281" spans="1:32" ht="17.25" hidden="1" customHeight="1">
      <c r="A281" s="26"/>
      <c r="B281" s="27"/>
      <c r="C281" s="27"/>
      <c r="D281" s="27"/>
      <c r="E281" s="27"/>
      <c r="F281" s="27"/>
      <c r="G281" s="9"/>
      <c r="H281" s="9"/>
      <c r="I281" s="9"/>
      <c r="J281" s="9"/>
      <c r="K281" s="9"/>
      <c r="L281" s="9"/>
      <c r="M281" s="9"/>
      <c r="N281" s="10"/>
      <c r="O281" s="9"/>
      <c r="P281" s="9"/>
      <c r="Q281" s="9"/>
      <c r="R281" s="9"/>
      <c r="S281" s="9"/>
      <c r="T281" s="10"/>
      <c r="U281" s="9"/>
      <c r="V281" s="9"/>
      <c r="W281" s="9"/>
      <c r="X281" s="9"/>
      <c r="Y281" s="9"/>
      <c r="Z281" s="10"/>
      <c r="AA281" s="9"/>
      <c r="AB281" s="9"/>
      <c r="AC281" s="9"/>
      <c r="AD281" s="9"/>
      <c r="AE281" s="9"/>
      <c r="AF281" s="10"/>
    </row>
    <row r="282" spans="1:32" ht="34.799999999999997" hidden="1">
      <c r="A282" s="24" t="s">
        <v>145</v>
      </c>
      <c r="B282" s="25">
        <v>906</v>
      </c>
      <c r="C282" s="25" t="s">
        <v>7</v>
      </c>
      <c r="D282" s="25" t="s">
        <v>146</v>
      </c>
      <c r="E282" s="25"/>
      <c r="F282" s="25"/>
      <c r="G282" s="13">
        <f t="shared" ref="G282:V283" si="307">G283</f>
        <v>2999</v>
      </c>
      <c r="H282" s="13">
        <f t="shared" si="307"/>
        <v>0</v>
      </c>
      <c r="I282" s="13">
        <f t="shared" si="307"/>
        <v>0</v>
      </c>
      <c r="J282" s="13">
        <f t="shared" si="307"/>
        <v>135</v>
      </c>
      <c r="K282" s="13">
        <f t="shared" si="307"/>
        <v>0</v>
      </c>
      <c r="L282" s="13">
        <f t="shared" si="307"/>
        <v>0</v>
      </c>
      <c r="M282" s="13">
        <f t="shared" si="307"/>
        <v>3134</v>
      </c>
      <c r="N282" s="13">
        <f t="shared" si="307"/>
        <v>0</v>
      </c>
      <c r="O282" s="13">
        <f t="shared" si="307"/>
        <v>0</v>
      </c>
      <c r="P282" s="13">
        <f t="shared" si="307"/>
        <v>0</v>
      </c>
      <c r="Q282" s="13">
        <f t="shared" si="307"/>
        <v>0</v>
      </c>
      <c r="R282" s="13">
        <f t="shared" si="307"/>
        <v>0</v>
      </c>
      <c r="S282" s="13">
        <f t="shared" si="307"/>
        <v>3134</v>
      </c>
      <c r="T282" s="13">
        <f t="shared" si="307"/>
        <v>0</v>
      </c>
      <c r="U282" s="13">
        <f t="shared" si="307"/>
        <v>0</v>
      </c>
      <c r="V282" s="13">
        <f t="shared" si="307"/>
        <v>35</v>
      </c>
      <c r="W282" s="13">
        <f t="shared" ref="U282:AF286" si="308">W283</f>
        <v>0</v>
      </c>
      <c r="X282" s="13">
        <f t="shared" si="308"/>
        <v>0</v>
      </c>
      <c r="Y282" s="13">
        <f t="shared" si="308"/>
        <v>3169</v>
      </c>
      <c r="Z282" s="13">
        <f t="shared" si="308"/>
        <v>0</v>
      </c>
      <c r="AA282" s="13">
        <f t="shared" si="308"/>
        <v>0</v>
      </c>
      <c r="AB282" s="13">
        <f t="shared" si="308"/>
        <v>0</v>
      </c>
      <c r="AC282" s="13">
        <f t="shared" si="308"/>
        <v>0</v>
      </c>
      <c r="AD282" s="13">
        <f t="shared" si="308"/>
        <v>0</v>
      </c>
      <c r="AE282" s="13">
        <f t="shared" si="308"/>
        <v>3169</v>
      </c>
      <c r="AF282" s="13">
        <f t="shared" si="308"/>
        <v>0</v>
      </c>
    </row>
    <row r="283" spans="1:32" ht="84" hidden="1">
      <c r="A283" s="26" t="s">
        <v>119</v>
      </c>
      <c r="B283" s="27">
        <v>906</v>
      </c>
      <c r="C283" s="27" t="s">
        <v>7</v>
      </c>
      <c r="D283" s="27" t="s">
        <v>146</v>
      </c>
      <c r="E283" s="27" t="s">
        <v>120</v>
      </c>
      <c r="F283" s="27"/>
      <c r="G283" s="11">
        <f>G284</f>
        <v>2999</v>
      </c>
      <c r="H283" s="11">
        <f>H284</f>
        <v>0</v>
      </c>
      <c r="I283" s="11">
        <f t="shared" si="307"/>
        <v>0</v>
      </c>
      <c r="J283" s="11">
        <f t="shared" si="307"/>
        <v>135</v>
      </c>
      <c r="K283" s="11">
        <f t="shared" si="307"/>
        <v>0</v>
      </c>
      <c r="L283" s="11">
        <f t="shared" si="307"/>
        <v>0</v>
      </c>
      <c r="M283" s="11">
        <f t="shared" si="307"/>
        <v>3134</v>
      </c>
      <c r="N283" s="11">
        <f t="shared" si="307"/>
        <v>0</v>
      </c>
      <c r="O283" s="11">
        <f t="shared" si="307"/>
        <v>0</v>
      </c>
      <c r="P283" s="11">
        <f t="shared" si="307"/>
        <v>0</v>
      </c>
      <c r="Q283" s="11">
        <f t="shared" si="307"/>
        <v>0</v>
      </c>
      <c r="R283" s="11">
        <f t="shared" si="307"/>
        <v>0</v>
      </c>
      <c r="S283" s="11">
        <f t="shared" si="307"/>
        <v>3134</v>
      </c>
      <c r="T283" s="11">
        <f t="shared" si="307"/>
        <v>0</v>
      </c>
      <c r="U283" s="11">
        <f t="shared" si="308"/>
        <v>0</v>
      </c>
      <c r="V283" s="11">
        <f t="shared" si="308"/>
        <v>35</v>
      </c>
      <c r="W283" s="11">
        <f t="shared" si="308"/>
        <v>0</v>
      </c>
      <c r="X283" s="11">
        <f t="shared" si="308"/>
        <v>0</v>
      </c>
      <c r="Y283" s="11">
        <f t="shared" si="308"/>
        <v>3169</v>
      </c>
      <c r="Z283" s="11">
        <f t="shared" si="308"/>
        <v>0</v>
      </c>
      <c r="AA283" s="11">
        <f t="shared" si="308"/>
        <v>0</v>
      </c>
      <c r="AB283" s="11">
        <f t="shared" si="308"/>
        <v>0</v>
      </c>
      <c r="AC283" s="11">
        <f t="shared" si="308"/>
        <v>0</v>
      </c>
      <c r="AD283" s="11">
        <f t="shared" si="308"/>
        <v>0</v>
      </c>
      <c r="AE283" s="11">
        <f t="shared" si="308"/>
        <v>3169</v>
      </c>
      <c r="AF283" s="11">
        <f t="shared" si="308"/>
        <v>0</v>
      </c>
    </row>
    <row r="284" spans="1:32" ht="33.6" hidden="1">
      <c r="A284" s="26" t="s">
        <v>77</v>
      </c>
      <c r="B284" s="27">
        <v>906</v>
      </c>
      <c r="C284" s="27" t="s">
        <v>7</v>
      </c>
      <c r="D284" s="27" t="s">
        <v>146</v>
      </c>
      <c r="E284" s="27" t="s">
        <v>147</v>
      </c>
      <c r="F284" s="27"/>
      <c r="G284" s="11">
        <f t="shared" ref="G284:V286" si="309">G285</f>
        <v>2999</v>
      </c>
      <c r="H284" s="11">
        <f t="shared" si="309"/>
        <v>0</v>
      </c>
      <c r="I284" s="11">
        <f t="shared" si="309"/>
        <v>0</v>
      </c>
      <c r="J284" s="11">
        <f t="shared" si="309"/>
        <v>135</v>
      </c>
      <c r="K284" s="11">
        <f t="shared" si="309"/>
        <v>0</v>
      </c>
      <c r="L284" s="11">
        <f t="shared" si="309"/>
        <v>0</v>
      </c>
      <c r="M284" s="11">
        <f t="shared" si="309"/>
        <v>3134</v>
      </c>
      <c r="N284" s="11">
        <f t="shared" si="309"/>
        <v>0</v>
      </c>
      <c r="O284" s="11">
        <f t="shared" si="309"/>
        <v>0</v>
      </c>
      <c r="P284" s="11">
        <f t="shared" si="309"/>
        <v>0</v>
      </c>
      <c r="Q284" s="11">
        <f t="shared" si="309"/>
        <v>0</v>
      </c>
      <c r="R284" s="11">
        <f t="shared" si="309"/>
        <v>0</v>
      </c>
      <c r="S284" s="11">
        <f t="shared" si="309"/>
        <v>3134</v>
      </c>
      <c r="T284" s="11">
        <f t="shared" si="309"/>
        <v>0</v>
      </c>
      <c r="U284" s="11">
        <f t="shared" si="309"/>
        <v>0</v>
      </c>
      <c r="V284" s="11">
        <f t="shared" si="309"/>
        <v>35</v>
      </c>
      <c r="W284" s="11">
        <f t="shared" si="308"/>
        <v>0</v>
      </c>
      <c r="X284" s="11">
        <f t="shared" si="308"/>
        <v>0</v>
      </c>
      <c r="Y284" s="11">
        <f t="shared" si="308"/>
        <v>3169</v>
      </c>
      <c r="Z284" s="11">
        <f t="shared" si="308"/>
        <v>0</v>
      </c>
      <c r="AA284" s="11">
        <f t="shared" si="308"/>
        <v>0</v>
      </c>
      <c r="AB284" s="11">
        <f t="shared" si="308"/>
        <v>0</v>
      </c>
      <c r="AC284" s="11">
        <f t="shared" si="308"/>
        <v>0</v>
      </c>
      <c r="AD284" s="11">
        <f t="shared" si="308"/>
        <v>0</v>
      </c>
      <c r="AE284" s="11">
        <f t="shared" si="308"/>
        <v>3169</v>
      </c>
      <c r="AF284" s="11">
        <f t="shared" si="308"/>
        <v>0</v>
      </c>
    </row>
    <row r="285" spans="1:32" ht="53.25" hidden="1" customHeight="1">
      <c r="A285" s="26" t="s">
        <v>148</v>
      </c>
      <c r="B285" s="27">
        <v>906</v>
      </c>
      <c r="C285" s="27" t="s">
        <v>7</v>
      </c>
      <c r="D285" s="27" t="s">
        <v>146</v>
      </c>
      <c r="E285" s="27" t="s">
        <v>149</v>
      </c>
      <c r="F285" s="27"/>
      <c r="G285" s="11">
        <f t="shared" si="309"/>
        <v>2999</v>
      </c>
      <c r="H285" s="11">
        <f t="shared" si="309"/>
        <v>0</v>
      </c>
      <c r="I285" s="11">
        <f t="shared" si="309"/>
        <v>0</v>
      </c>
      <c r="J285" s="11">
        <f t="shared" si="309"/>
        <v>135</v>
      </c>
      <c r="K285" s="11">
        <f t="shared" si="309"/>
        <v>0</v>
      </c>
      <c r="L285" s="11">
        <f t="shared" si="309"/>
        <v>0</v>
      </c>
      <c r="M285" s="11">
        <f t="shared" si="309"/>
        <v>3134</v>
      </c>
      <c r="N285" s="11">
        <f t="shared" si="309"/>
        <v>0</v>
      </c>
      <c r="O285" s="11">
        <f t="shared" si="309"/>
        <v>0</v>
      </c>
      <c r="P285" s="11">
        <f t="shared" si="309"/>
        <v>0</v>
      </c>
      <c r="Q285" s="11">
        <f t="shared" si="309"/>
        <v>0</v>
      </c>
      <c r="R285" s="11">
        <f t="shared" si="309"/>
        <v>0</v>
      </c>
      <c r="S285" s="11">
        <f t="shared" si="309"/>
        <v>3134</v>
      </c>
      <c r="T285" s="11">
        <f t="shared" si="309"/>
        <v>0</v>
      </c>
      <c r="U285" s="11">
        <f t="shared" si="308"/>
        <v>0</v>
      </c>
      <c r="V285" s="11">
        <f t="shared" si="308"/>
        <v>35</v>
      </c>
      <c r="W285" s="11">
        <f t="shared" si="308"/>
        <v>0</v>
      </c>
      <c r="X285" s="11">
        <f t="shared" si="308"/>
        <v>0</v>
      </c>
      <c r="Y285" s="11">
        <f t="shared" si="308"/>
        <v>3169</v>
      </c>
      <c r="Z285" s="11">
        <f t="shared" si="308"/>
        <v>0</v>
      </c>
      <c r="AA285" s="11">
        <f t="shared" si="308"/>
        <v>0</v>
      </c>
      <c r="AB285" s="11">
        <f t="shared" si="308"/>
        <v>0</v>
      </c>
      <c r="AC285" s="11">
        <f t="shared" si="308"/>
        <v>0</v>
      </c>
      <c r="AD285" s="11">
        <f t="shared" si="308"/>
        <v>0</v>
      </c>
      <c r="AE285" s="11">
        <f t="shared" si="308"/>
        <v>3169</v>
      </c>
      <c r="AF285" s="11">
        <f t="shared" si="308"/>
        <v>0</v>
      </c>
    </row>
    <row r="286" spans="1:32" ht="36" hidden="1" customHeight="1">
      <c r="A286" s="26" t="s">
        <v>12</v>
      </c>
      <c r="B286" s="27">
        <v>906</v>
      </c>
      <c r="C286" s="27" t="s">
        <v>7</v>
      </c>
      <c r="D286" s="27" t="s">
        <v>146</v>
      </c>
      <c r="E286" s="27" t="s">
        <v>149</v>
      </c>
      <c r="F286" s="27" t="s">
        <v>13</v>
      </c>
      <c r="G286" s="11">
        <f t="shared" si="309"/>
        <v>2999</v>
      </c>
      <c r="H286" s="11">
        <f t="shared" si="309"/>
        <v>0</v>
      </c>
      <c r="I286" s="11">
        <f t="shared" si="309"/>
        <v>0</v>
      </c>
      <c r="J286" s="11">
        <f t="shared" si="309"/>
        <v>135</v>
      </c>
      <c r="K286" s="11">
        <f t="shared" si="309"/>
        <v>0</v>
      </c>
      <c r="L286" s="11">
        <f t="shared" si="309"/>
        <v>0</v>
      </c>
      <c r="M286" s="11">
        <f t="shared" si="309"/>
        <v>3134</v>
      </c>
      <c r="N286" s="11">
        <f t="shared" si="309"/>
        <v>0</v>
      </c>
      <c r="O286" s="11">
        <f t="shared" si="309"/>
        <v>0</v>
      </c>
      <c r="P286" s="11">
        <f t="shared" si="309"/>
        <v>0</v>
      </c>
      <c r="Q286" s="11">
        <f t="shared" si="309"/>
        <v>0</v>
      </c>
      <c r="R286" s="11">
        <f t="shared" si="309"/>
        <v>0</v>
      </c>
      <c r="S286" s="11">
        <f t="shared" si="309"/>
        <v>3134</v>
      </c>
      <c r="T286" s="11">
        <f t="shared" si="309"/>
        <v>0</v>
      </c>
      <c r="U286" s="11">
        <f t="shared" si="308"/>
        <v>0</v>
      </c>
      <c r="V286" s="11">
        <f t="shared" si="308"/>
        <v>35</v>
      </c>
      <c r="W286" s="11">
        <f t="shared" si="308"/>
        <v>0</v>
      </c>
      <c r="X286" s="11">
        <f t="shared" si="308"/>
        <v>0</v>
      </c>
      <c r="Y286" s="11">
        <f t="shared" si="308"/>
        <v>3169</v>
      </c>
      <c r="Z286" s="11">
        <f t="shared" si="308"/>
        <v>0</v>
      </c>
      <c r="AA286" s="11">
        <f t="shared" si="308"/>
        <v>0</v>
      </c>
      <c r="AB286" s="11">
        <f t="shared" si="308"/>
        <v>0</v>
      </c>
      <c r="AC286" s="11">
        <f t="shared" si="308"/>
        <v>0</v>
      </c>
      <c r="AD286" s="11">
        <f t="shared" si="308"/>
        <v>0</v>
      </c>
      <c r="AE286" s="11">
        <f t="shared" si="308"/>
        <v>3169</v>
      </c>
      <c r="AF286" s="11">
        <f t="shared" si="308"/>
        <v>0</v>
      </c>
    </row>
    <row r="287" spans="1:32" ht="21.75" hidden="1" customHeight="1">
      <c r="A287" s="26" t="s">
        <v>14</v>
      </c>
      <c r="B287" s="27">
        <v>906</v>
      </c>
      <c r="C287" s="27" t="s">
        <v>7</v>
      </c>
      <c r="D287" s="27" t="s">
        <v>146</v>
      </c>
      <c r="E287" s="27" t="s">
        <v>149</v>
      </c>
      <c r="F287" s="27" t="s">
        <v>35</v>
      </c>
      <c r="G287" s="9">
        <v>2999</v>
      </c>
      <c r="H287" s="9"/>
      <c r="I287" s="9"/>
      <c r="J287" s="9">
        <v>135</v>
      </c>
      <c r="K287" s="9"/>
      <c r="L287" s="9"/>
      <c r="M287" s="9">
        <f>G287+I287+J287+K287+L287</f>
        <v>3134</v>
      </c>
      <c r="N287" s="10">
        <f>H287+L287</f>
        <v>0</v>
      </c>
      <c r="O287" s="9"/>
      <c r="P287" s="9"/>
      <c r="Q287" s="9"/>
      <c r="R287" s="9"/>
      <c r="S287" s="9">
        <f>M287+O287+P287+Q287+R287</f>
        <v>3134</v>
      </c>
      <c r="T287" s="10">
        <f>N287+R287</f>
        <v>0</v>
      </c>
      <c r="U287" s="9"/>
      <c r="V287" s="9">
        <v>35</v>
      </c>
      <c r="W287" s="9"/>
      <c r="X287" s="9"/>
      <c r="Y287" s="9">
        <f>S287+U287+V287+W287+X287</f>
        <v>3169</v>
      </c>
      <c r="Z287" s="10">
        <f>T287+X287</f>
        <v>0</v>
      </c>
      <c r="AA287" s="9"/>
      <c r="AB287" s="9"/>
      <c r="AC287" s="9"/>
      <c r="AD287" s="9"/>
      <c r="AE287" s="9">
        <f>Y287+AA287+AB287+AC287+AD287</f>
        <v>3169</v>
      </c>
      <c r="AF287" s="10">
        <f>Z287+AD287</f>
        <v>0</v>
      </c>
    </row>
    <row r="288" spans="1:32" hidden="1">
      <c r="A288" s="26"/>
      <c r="B288" s="27"/>
      <c r="C288" s="27"/>
      <c r="D288" s="27"/>
      <c r="E288" s="27"/>
      <c r="F288" s="27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</row>
    <row r="289" spans="1:32" ht="102" hidden="1">
      <c r="A289" s="40" t="s">
        <v>531</v>
      </c>
      <c r="B289" s="47" t="s">
        <v>529</v>
      </c>
      <c r="C289" s="27"/>
      <c r="D289" s="27"/>
      <c r="E289" s="27"/>
      <c r="F289" s="27"/>
      <c r="G289" s="12">
        <f>G291</f>
        <v>22501</v>
      </c>
      <c r="H289" s="12">
        <f>H291</f>
        <v>0</v>
      </c>
      <c r="I289" s="12">
        <f t="shared" ref="I289:N289" si="310">I291</f>
        <v>0</v>
      </c>
      <c r="J289" s="12">
        <f t="shared" si="310"/>
        <v>0</v>
      </c>
      <c r="K289" s="12">
        <f t="shared" si="310"/>
        <v>0</v>
      </c>
      <c r="L289" s="12">
        <f t="shared" si="310"/>
        <v>0</v>
      </c>
      <c r="M289" s="12">
        <f t="shared" si="310"/>
        <v>22501</v>
      </c>
      <c r="N289" s="12">
        <f t="shared" si="310"/>
        <v>0</v>
      </c>
      <c r="O289" s="12">
        <f t="shared" ref="O289:T289" si="311">O291</f>
        <v>0</v>
      </c>
      <c r="P289" s="12">
        <f t="shared" si="311"/>
        <v>0</v>
      </c>
      <c r="Q289" s="12">
        <f t="shared" si="311"/>
        <v>0</v>
      </c>
      <c r="R289" s="12">
        <f t="shared" si="311"/>
        <v>0</v>
      </c>
      <c r="S289" s="12">
        <f t="shared" si="311"/>
        <v>22501</v>
      </c>
      <c r="T289" s="12">
        <f t="shared" si="311"/>
        <v>0</v>
      </c>
      <c r="U289" s="12">
        <f t="shared" ref="U289:Z289" si="312">U291</f>
        <v>0</v>
      </c>
      <c r="V289" s="12">
        <f t="shared" si="312"/>
        <v>0</v>
      </c>
      <c r="W289" s="12">
        <f t="shared" si="312"/>
        <v>0</v>
      </c>
      <c r="X289" s="12">
        <f t="shared" si="312"/>
        <v>0</v>
      </c>
      <c r="Y289" s="12">
        <f t="shared" si="312"/>
        <v>22501</v>
      </c>
      <c r="Z289" s="12">
        <f t="shared" si="312"/>
        <v>0</v>
      </c>
      <c r="AA289" s="12">
        <f t="shared" ref="AA289:AF289" si="313">AA291</f>
        <v>0</v>
      </c>
      <c r="AB289" s="12">
        <f t="shared" si="313"/>
        <v>0</v>
      </c>
      <c r="AC289" s="12">
        <f t="shared" si="313"/>
        <v>0</v>
      </c>
      <c r="AD289" s="12">
        <f t="shared" si="313"/>
        <v>0</v>
      </c>
      <c r="AE289" s="12">
        <f t="shared" si="313"/>
        <v>22501</v>
      </c>
      <c r="AF289" s="12">
        <f t="shared" si="313"/>
        <v>0</v>
      </c>
    </row>
    <row r="290" spans="1:32" ht="18" hidden="1" customHeight="1">
      <c r="A290" s="40"/>
      <c r="B290" s="47"/>
      <c r="C290" s="27"/>
      <c r="D290" s="27"/>
      <c r="E290" s="27"/>
      <c r="F290" s="27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</row>
    <row r="291" spans="1:32" ht="24" hidden="1" customHeight="1">
      <c r="A291" s="41" t="s">
        <v>555</v>
      </c>
      <c r="B291" s="25" t="s">
        <v>529</v>
      </c>
      <c r="C291" s="25" t="s">
        <v>22</v>
      </c>
      <c r="D291" s="25" t="s">
        <v>7</v>
      </c>
      <c r="E291" s="48"/>
      <c r="F291" s="27"/>
      <c r="G291" s="13">
        <f t="shared" ref="G291:V295" si="314">G292</f>
        <v>22501</v>
      </c>
      <c r="H291" s="13">
        <f t="shared" si="314"/>
        <v>0</v>
      </c>
      <c r="I291" s="13">
        <f t="shared" si="314"/>
        <v>0</v>
      </c>
      <c r="J291" s="13">
        <f t="shared" si="314"/>
        <v>0</v>
      </c>
      <c r="K291" s="13">
        <f t="shared" si="314"/>
        <v>0</v>
      </c>
      <c r="L291" s="13">
        <f t="shared" si="314"/>
        <v>0</v>
      </c>
      <c r="M291" s="13">
        <f t="shared" si="314"/>
        <v>22501</v>
      </c>
      <c r="N291" s="13">
        <f t="shared" si="314"/>
        <v>0</v>
      </c>
      <c r="O291" s="13">
        <f t="shared" si="314"/>
        <v>0</v>
      </c>
      <c r="P291" s="13">
        <f t="shared" si="314"/>
        <v>0</v>
      </c>
      <c r="Q291" s="13">
        <f t="shared" si="314"/>
        <v>0</v>
      </c>
      <c r="R291" s="13">
        <f t="shared" si="314"/>
        <v>0</v>
      </c>
      <c r="S291" s="13">
        <f t="shared" si="314"/>
        <v>22501</v>
      </c>
      <c r="T291" s="13">
        <f t="shared" si="314"/>
        <v>0</v>
      </c>
      <c r="U291" s="13">
        <f t="shared" si="314"/>
        <v>0</v>
      </c>
      <c r="V291" s="13">
        <f t="shared" si="314"/>
        <v>0</v>
      </c>
      <c r="W291" s="13">
        <f t="shared" ref="U291:AF295" si="315">W292</f>
        <v>0</v>
      </c>
      <c r="X291" s="13">
        <f t="shared" si="315"/>
        <v>0</v>
      </c>
      <c r="Y291" s="13">
        <f t="shared" si="315"/>
        <v>22501</v>
      </c>
      <c r="Z291" s="13">
        <f t="shared" si="315"/>
        <v>0</v>
      </c>
      <c r="AA291" s="13">
        <f t="shared" si="315"/>
        <v>0</v>
      </c>
      <c r="AB291" s="13">
        <f t="shared" si="315"/>
        <v>0</v>
      </c>
      <c r="AC291" s="13">
        <f t="shared" si="315"/>
        <v>0</v>
      </c>
      <c r="AD291" s="13">
        <f t="shared" si="315"/>
        <v>0</v>
      </c>
      <c r="AE291" s="13">
        <f t="shared" si="315"/>
        <v>22501</v>
      </c>
      <c r="AF291" s="13">
        <f t="shared" si="315"/>
        <v>0</v>
      </c>
    </row>
    <row r="292" spans="1:32" ht="18" hidden="1" customHeight="1">
      <c r="A292" s="29" t="s">
        <v>62</v>
      </c>
      <c r="B292" s="27" t="s">
        <v>529</v>
      </c>
      <c r="C292" s="27" t="s">
        <v>22</v>
      </c>
      <c r="D292" s="27" t="s">
        <v>7</v>
      </c>
      <c r="E292" s="49" t="s">
        <v>63</v>
      </c>
      <c r="F292" s="27"/>
      <c r="G292" s="11">
        <f t="shared" si="314"/>
        <v>22501</v>
      </c>
      <c r="H292" s="11">
        <f t="shared" si="314"/>
        <v>0</v>
      </c>
      <c r="I292" s="11">
        <f t="shared" si="314"/>
        <v>0</v>
      </c>
      <c r="J292" s="11">
        <f t="shared" si="314"/>
        <v>0</v>
      </c>
      <c r="K292" s="11">
        <f t="shared" si="314"/>
        <v>0</v>
      </c>
      <c r="L292" s="11">
        <f t="shared" si="314"/>
        <v>0</v>
      </c>
      <c r="M292" s="11">
        <f t="shared" si="314"/>
        <v>22501</v>
      </c>
      <c r="N292" s="11">
        <f t="shared" si="314"/>
        <v>0</v>
      </c>
      <c r="O292" s="11">
        <f t="shared" si="314"/>
        <v>0</v>
      </c>
      <c r="P292" s="11">
        <f t="shared" si="314"/>
        <v>0</v>
      </c>
      <c r="Q292" s="11">
        <f t="shared" si="314"/>
        <v>0</v>
      </c>
      <c r="R292" s="11">
        <f t="shared" si="314"/>
        <v>0</v>
      </c>
      <c r="S292" s="11">
        <f t="shared" si="314"/>
        <v>22501</v>
      </c>
      <c r="T292" s="11">
        <f t="shared" si="314"/>
        <v>0</v>
      </c>
      <c r="U292" s="11">
        <f t="shared" si="315"/>
        <v>0</v>
      </c>
      <c r="V292" s="11">
        <f t="shared" si="315"/>
        <v>0</v>
      </c>
      <c r="W292" s="11">
        <f t="shared" si="315"/>
        <v>0</v>
      </c>
      <c r="X292" s="11">
        <f t="shared" si="315"/>
        <v>0</v>
      </c>
      <c r="Y292" s="11">
        <f t="shared" si="315"/>
        <v>22501</v>
      </c>
      <c r="Z292" s="11">
        <f t="shared" si="315"/>
        <v>0</v>
      </c>
      <c r="AA292" s="11">
        <f t="shared" si="315"/>
        <v>0</v>
      </c>
      <c r="AB292" s="11">
        <f t="shared" si="315"/>
        <v>0</v>
      </c>
      <c r="AC292" s="11">
        <f t="shared" si="315"/>
        <v>0</v>
      </c>
      <c r="AD292" s="11">
        <f t="shared" si="315"/>
        <v>0</v>
      </c>
      <c r="AE292" s="11">
        <f t="shared" si="315"/>
        <v>22501</v>
      </c>
      <c r="AF292" s="11">
        <f t="shared" si="315"/>
        <v>0</v>
      </c>
    </row>
    <row r="293" spans="1:32" ht="19.5" hidden="1" customHeight="1">
      <c r="A293" s="29" t="s">
        <v>15</v>
      </c>
      <c r="B293" s="27" t="s">
        <v>529</v>
      </c>
      <c r="C293" s="27" t="s">
        <v>22</v>
      </c>
      <c r="D293" s="27" t="s">
        <v>7</v>
      </c>
      <c r="E293" s="49" t="s">
        <v>64</v>
      </c>
      <c r="F293" s="27"/>
      <c r="G293" s="11">
        <f>G294</f>
        <v>22501</v>
      </c>
      <c r="H293" s="11">
        <f>H295</f>
        <v>0</v>
      </c>
      <c r="I293" s="11">
        <f t="shared" si="314"/>
        <v>0</v>
      </c>
      <c r="J293" s="11">
        <f t="shared" ref="J293" si="316">J295</f>
        <v>0</v>
      </c>
      <c r="K293" s="11">
        <f t="shared" si="314"/>
        <v>0</v>
      </c>
      <c r="L293" s="11">
        <f t="shared" ref="L293" si="317">L295</f>
        <v>0</v>
      </c>
      <c r="M293" s="11">
        <f t="shared" si="314"/>
        <v>22501</v>
      </c>
      <c r="N293" s="11">
        <f t="shared" ref="N293" si="318">N295</f>
        <v>0</v>
      </c>
      <c r="O293" s="11">
        <f t="shared" si="314"/>
        <v>0</v>
      </c>
      <c r="P293" s="11">
        <f t="shared" ref="P293" si="319">P295</f>
        <v>0</v>
      </c>
      <c r="Q293" s="11">
        <f t="shared" si="314"/>
        <v>0</v>
      </c>
      <c r="R293" s="11">
        <f t="shared" ref="R293" si="320">R295</f>
        <v>0</v>
      </c>
      <c r="S293" s="11">
        <f t="shared" si="314"/>
        <v>22501</v>
      </c>
      <c r="T293" s="11">
        <f t="shared" ref="T293" si="321">T295</f>
        <v>0</v>
      </c>
      <c r="U293" s="11">
        <f t="shared" si="315"/>
        <v>0</v>
      </c>
      <c r="V293" s="11">
        <f t="shared" ref="V293" si="322">V295</f>
        <v>0</v>
      </c>
      <c r="W293" s="11">
        <f t="shared" si="315"/>
        <v>0</v>
      </c>
      <c r="X293" s="11">
        <f t="shared" ref="X293" si="323">X295</f>
        <v>0</v>
      </c>
      <c r="Y293" s="11">
        <f t="shared" si="315"/>
        <v>22501</v>
      </c>
      <c r="Z293" s="11">
        <f t="shared" ref="Z293" si="324">Z295</f>
        <v>0</v>
      </c>
      <c r="AA293" s="11">
        <f t="shared" si="315"/>
        <v>0</v>
      </c>
      <c r="AB293" s="11">
        <f t="shared" ref="AB293" si="325">AB295</f>
        <v>0</v>
      </c>
      <c r="AC293" s="11">
        <f t="shared" si="315"/>
        <v>0</v>
      </c>
      <c r="AD293" s="11">
        <f t="shared" ref="AD293" si="326">AD295</f>
        <v>0</v>
      </c>
      <c r="AE293" s="11">
        <f t="shared" si="315"/>
        <v>22501</v>
      </c>
      <c r="AF293" s="11">
        <f t="shared" ref="AF293" si="327">AF295</f>
        <v>0</v>
      </c>
    </row>
    <row r="294" spans="1:32" ht="19.5" hidden="1" customHeight="1">
      <c r="A294" s="29" t="s">
        <v>553</v>
      </c>
      <c r="B294" s="27" t="s">
        <v>529</v>
      </c>
      <c r="C294" s="27" t="s">
        <v>22</v>
      </c>
      <c r="D294" s="27" t="s">
        <v>7</v>
      </c>
      <c r="E294" s="49" t="s">
        <v>522</v>
      </c>
      <c r="F294" s="27"/>
      <c r="G294" s="11">
        <f>G295</f>
        <v>22501</v>
      </c>
      <c r="H294" s="11"/>
      <c r="I294" s="11">
        <f t="shared" si="314"/>
        <v>0</v>
      </c>
      <c r="J294" s="11"/>
      <c r="K294" s="11">
        <f t="shared" si="314"/>
        <v>0</v>
      </c>
      <c r="L294" s="11"/>
      <c r="M294" s="11">
        <f t="shared" si="314"/>
        <v>22501</v>
      </c>
      <c r="N294" s="11"/>
      <c r="O294" s="11">
        <f t="shared" si="314"/>
        <v>0</v>
      </c>
      <c r="P294" s="11"/>
      <c r="Q294" s="11">
        <f t="shared" si="314"/>
        <v>0</v>
      </c>
      <c r="R294" s="11"/>
      <c r="S294" s="11">
        <f t="shared" si="314"/>
        <v>22501</v>
      </c>
      <c r="T294" s="11"/>
      <c r="U294" s="11">
        <f t="shared" si="315"/>
        <v>0</v>
      </c>
      <c r="V294" s="11"/>
      <c r="W294" s="11">
        <f t="shared" si="315"/>
        <v>0</v>
      </c>
      <c r="X294" s="11"/>
      <c r="Y294" s="11">
        <f t="shared" si="315"/>
        <v>22501</v>
      </c>
      <c r="Z294" s="11"/>
      <c r="AA294" s="11">
        <f t="shared" si="315"/>
        <v>0</v>
      </c>
      <c r="AB294" s="11"/>
      <c r="AC294" s="11">
        <f t="shared" si="315"/>
        <v>0</v>
      </c>
      <c r="AD294" s="11"/>
      <c r="AE294" s="11">
        <f t="shared" si="315"/>
        <v>22501</v>
      </c>
      <c r="AF294" s="11"/>
    </row>
    <row r="295" spans="1:32" ht="35.25" hidden="1" customHeight="1">
      <c r="A295" s="50" t="s">
        <v>243</v>
      </c>
      <c r="B295" s="27" t="s">
        <v>529</v>
      </c>
      <c r="C295" s="27" t="s">
        <v>22</v>
      </c>
      <c r="D295" s="27" t="s">
        <v>7</v>
      </c>
      <c r="E295" s="49" t="s">
        <v>522</v>
      </c>
      <c r="F295" s="27" t="s">
        <v>31</v>
      </c>
      <c r="G295" s="11">
        <f t="shared" si="314"/>
        <v>22501</v>
      </c>
      <c r="H295" s="11">
        <f t="shared" si="314"/>
        <v>0</v>
      </c>
      <c r="I295" s="11">
        <f t="shared" si="314"/>
        <v>0</v>
      </c>
      <c r="J295" s="11">
        <f t="shared" si="314"/>
        <v>0</v>
      </c>
      <c r="K295" s="11">
        <f t="shared" si="314"/>
        <v>0</v>
      </c>
      <c r="L295" s="11">
        <f t="shared" si="314"/>
        <v>0</v>
      </c>
      <c r="M295" s="11">
        <f t="shared" si="314"/>
        <v>22501</v>
      </c>
      <c r="N295" s="11">
        <f t="shared" si="314"/>
        <v>0</v>
      </c>
      <c r="O295" s="11">
        <f t="shared" si="314"/>
        <v>0</v>
      </c>
      <c r="P295" s="11">
        <f t="shared" si="314"/>
        <v>0</v>
      </c>
      <c r="Q295" s="11">
        <f t="shared" si="314"/>
        <v>0</v>
      </c>
      <c r="R295" s="11">
        <f t="shared" si="314"/>
        <v>0</v>
      </c>
      <c r="S295" s="11">
        <f t="shared" si="314"/>
        <v>22501</v>
      </c>
      <c r="T295" s="11">
        <f t="shared" si="314"/>
        <v>0</v>
      </c>
      <c r="U295" s="11">
        <f t="shared" si="315"/>
        <v>0</v>
      </c>
      <c r="V295" s="11">
        <f t="shared" si="315"/>
        <v>0</v>
      </c>
      <c r="W295" s="11">
        <f t="shared" si="315"/>
        <v>0</v>
      </c>
      <c r="X295" s="11">
        <f t="shared" si="315"/>
        <v>0</v>
      </c>
      <c r="Y295" s="11">
        <f t="shared" si="315"/>
        <v>22501</v>
      </c>
      <c r="Z295" s="11">
        <f t="shared" si="315"/>
        <v>0</v>
      </c>
      <c r="AA295" s="11">
        <f t="shared" si="315"/>
        <v>0</v>
      </c>
      <c r="AB295" s="11">
        <f t="shared" si="315"/>
        <v>0</v>
      </c>
      <c r="AC295" s="11">
        <f t="shared" si="315"/>
        <v>0</v>
      </c>
      <c r="AD295" s="11">
        <f t="shared" si="315"/>
        <v>0</v>
      </c>
      <c r="AE295" s="11">
        <f t="shared" si="315"/>
        <v>22501</v>
      </c>
      <c r="AF295" s="11">
        <f t="shared" si="315"/>
        <v>0</v>
      </c>
    </row>
    <row r="296" spans="1:32" ht="37.5" hidden="1" customHeight="1">
      <c r="A296" s="50" t="s">
        <v>37</v>
      </c>
      <c r="B296" s="27" t="s">
        <v>529</v>
      </c>
      <c r="C296" s="27" t="s">
        <v>22</v>
      </c>
      <c r="D296" s="27" t="s">
        <v>7</v>
      </c>
      <c r="E296" s="49" t="s">
        <v>522</v>
      </c>
      <c r="F296" s="27" t="s">
        <v>38</v>
      </c>
      <c r="G296" s="11">
        <v>22501</v>
      </c>
      <c r="H296" s="9"/>
      <c r="I296" s="11"/>
      <c r="J296" s="9"/>
      <c r="K296" s="11"/>
      <c r="L296" s="9"/>
      <c r="M296" s="9">
        <f>G296+I296+J296+K296+L296</f>
        <v>22501</v>
      </c>
      <c r="N296" s="10">
        <f>H296+L296</f>
        <v>0</v>
      </c>
      <c r="O296" s="11"/>
      <c r="P296" s="9"/>
      <c r="Q296" s="11"/>
      <c r="R296" s="9"/>
      <c r="S296" s="9">
        <f>M296+O296+P296+Q296+R296</f>
        <v>22501</v>
      </c>
      <c r="T296" s="10">
        <f>N296+R296</f>
        <v>0</v>
      </c>
      <c r="U296" s="11"/>
      <c r="V296" s="9"/>
      <c r="W296" s="11"/>
      <c r="X296" s="9"/>
      <c r="Y296" s="9">
        <f>S296+U296+V296+W296+X296</f>
        <v>22501</v>
      </c>
      <c r="Z296" s="10">
        <f>T296+X296</f>
        <v>0</v>
      </c>
      <c r="AA296" s="11"/>
      <c r="AB296" s="9"/>
      <c r="AC296" s="11"/>
      <c r="AD296" s="9"/>
      <c r="AE296" s="9">
        <f>Y296+AA296+AB296+AC296+AD296</f>
        <v>22501</v>
      </c>
      <c r="AF296" s="10">
        <f>Z296+AD296</f>
        <v>0</v>
      </c>
    </row>
    <row r="297" spans="1:32" hidden="1">
      <c r="A297" s="26"/>
      <c r="B297" s="27"/>
      <c r="C297" s="27"/>
      <c r="D297" s="27"/>
      <c r="E297" s="27"/>
      <c r="F297" s="27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</row>
    <row r="298" spans="1:32" ht="40.5" hidden="1" customHeight="1">
      <c r="A298" s="40" t="s">
        <v>496</v>
      </c>
      <c r="B298" s="47">
        <v>909</v>
      </c>
      <c r="C298" s="22"/>
      <c r="D298" s="22"/>
      <c r="E298" s="22"/>
      <c r="F298" s="22"/>
      <c r="G298" s="14">
        <f>G300+G324+G361+G369</f>
        <v>956426</v>
      </c>
      <c r="H298" s="14">
        <f>H300+H324+H361+H369</f>
        <v>0</v>
      </c>
      <c r="I298" s="14">
        <f t="shared" ref="I298:N298" si="328">I300+I324+I361+I369</f>
        <v>-2614</v>
      </c>
      <c r="J298" s="14">
        <f t="shared" si="328"/>
        <v>524</v>
      </c>
      <c r="K298" s="14">
        <f t="shared" si="328"/>
        <v>0</v>
      </c>
      <c r="L298" s="14">
        <f t="shared" si="328"/>
        <v>0</v>
      </c>
      <c r="M298" s="14">
        <f t="shared" si="328"/>
        <v>954336</v>
      </c>
      <c r="N298" s="14">
        <f t="shared" si="328"/>
        <v>0</v>
      </c>
      <c r="O298" s="14">
        <f t="shared" ref="O298:T298" si="329">O300+O324+O361+O369</f>
        <v>0</v>
      </c>
      <c r="P298" s="14">
        <f t="shared" si="329"/>
        <v>0</v>
      </c>
      <c r="Q298" s="14">
        <f t="shared" si="329"/>
        <v>0</v>
      </c>
      <c r="R298" s="14">
        <f t="shared" si="329"/>
        <v>646462</v>
      </c>
      <c r="S298" s="14">
        <f t="shared" si="329"/>
        <v>1600798</v>
      </c>
      <c r="T298" s="14">
        <f t="shared" si="329"/>
        <v>646462</v>
      </c>
      <c r="U298" s="14">
        <f t="shared" ref="U298:Z298" si="330">U300+U324+U361+U369</f>
        <v>0</v>
      </c>
      <c r="V298" s="14">
        <f t="shared" si="330"/>
        <v>9</v>
      </c>
      <c r="W298" s="14">
        <f t="shared" si="330"/>
        <v>0</v>
      </c>
      <c r="X298" s="14">
        <f t="shared" si="330"/>
        <v>0</v>
      </c>
      <c r="Y298" s="14">
        <f t="shared" si="330"/>
        <v>1600807</v>
      </c>
      <c r="Z298" s="14">
        <f t="shared" si="330"/>
        <v>646462</v>
      </c>
      <c r="AA298" s="14">
        <f t="shared" ref="AA298:AF298" si="331">AA300+AA324+AA361+AA369</f>
        <v>-1160</v>
      </c>
      <c r="AB298" s="14">
        <f t="shared" si="331"/>
        <v>11418</v>
      </c>
      <c r="AC298" s="14">
        <f t="shared" si="331"/>
        <v>0</v>
      </c>
      <c r="AD298" s="14">
        <f t="shared" si="331"/>
        <v>163000</v>
      </c>
      <c r="AE298" s="14">
        <f t="shared" si="331"/>
        <v>1774065</v>
      </c>
      <c r="AF298" s="14">
        <f t="shared" si="331"/>
        <v>809462</v>
      </c>
    </row>
    <row r="299" spans="1:32" ht="18" hidden="1" customHeight="1">
      <c r="A299" s="40"/>
      <c r="B299" s="47"/>
      <c r="C299" s="22"/>
      <c r="D299" s="22"/>
      <c r="E299" s="22"/>
      <c r="F299" s="22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</row>
    <row r="300" spans="1:32" ht="17.399999999999999" hidden="1">
      <c r="A300" s="41" t="s">
        <v>163</v>
      </c>
      <c r="B300" s="25">
        <f>B298</f>
        <v>909</v>
      </c>
      <c r="C300" s="25" t="s">
        <v>29</v>
      </c>
      <c r="D300" s="25" t="s">
        <v>21</v>
      </c>
      <c r="E300" s="25"/>
      <c r="F300" s="25"/>
      <c r="G300" s="13">
        <f t="shared" ref="G300:V301" si="332">G301</f>
        <v>289175</v>
      </c>
      <c r="H300" s="13">
        <f t="shared" si="332"/>
        <v>0</v>
      </c>
      <c r="I300" s="13">
        <f t="shared" si="332"/>
        <v>0</v>
      </c>
      <c r="J300" s="13">
        <f t="shared" si="332"/>
        <v>0</v>
      </c>
      <c r="K300" s="13">
        <f t="shared" si="332"/>
        <v>0</v>
      </c>
      <c r="L300" s="13">
        <f t="shared" si="332"/>
        <v>0</v>
      </c>
      <c r="M300" s="13">
        <f t="shared" si="332"/>
        <v>289175</v>
      </c>
      <c r="N300" s="13">
        <f t="shared" si="332"/>
        <v>0</v>
      </c>
      <c r="O300" s="13">
        <f t="shared" si="332"/>
        <v>0</v>
      </c>
      <c r="P300" s="13">
        <f t="shared" si="332"/>
        <v>0</v>
      </c>
      <c r="Q300" s="13">
        <f t="shared" si="332"/>
        <v>0</v>
      </c>
      <c r="R300" s="13">
        <f t="shared" si="332"/>
        <v>0</v>
      </c>
      <c r="S300" s="13">
        <f t="shared" si="332"/>
        <v>289175</v>
      </c>
      <c r="T300" s="13">
        <f t="shared" si="332"/>
        <v>0</v>
      </c>
      <c r="U300" s="13">
        <f t="shared" si="332"/>
        <v>0</v>
      </c>
      <c r="V300" s="13">
        <f t="shared" si="332"/>
        <v>0</v>
      </c>
      <c r="W300" s="13">
        <f t="shared" ref="U300:AF301" si="333">W301</f>
        <v>0</v>
      </c>
      <c r="X300" s="13">
        <f t="shared" si="333"/>
        <v>0</v>
      </c>
      <c r="Y300" s="13">
        <f t="shared" si="333"/>
        <v>289175</v>
      </c>
      <c r="Z300" s="13">
        <f t="shared" si="333"/>
        <v>0</v>
      </c>
      <c r="AA300" s="13">
        <f t="shared" si="333"/>
        <v>0</v>
      </c>
      <c r="AB300" s="13">
        <f t="shared" si="333"/>
        <v>0</v>
      </c>
      <c r="AC300" s="13">
        <f t="shared" si="333"/>
        <v>0</v>
      </c>
      <c r="AD300" s="13">
        <f t="shared" si="333"/>
        <v>0</v>
      </c>
      <c r="AE300" s="13">
        <f t="shared" si="333"/>
        <v>289175</v>
      </c>
      <c r="AF300" s="13">
        <f t="shared" si="333"/>
        <v>0</v>
      </c>
    </row>
    <row r="301" spans="1:32" ht="50.4" hidden="1">
      <c r="A301" s="29" t="s">
        <v>344</v>
      </c>
      <c r="B301" s="27">
        <f t="shared" ref="B301:B312" si="334">B300</f>
        <v>909</v>
      </c>
      <c r="C301" s="27" t="s">
        <v>29</v>
      </c>
      <c r="D301" s="27" t="s">
        <v>21</v>
      </c>
      <c r="E301" s="27" t="s">
        <v>365</v>
      </c>
      <c r="F301" s="28"/>
      <c r="G301" s="11">
        <f t="shared" si="332"/>
        <v>289175</v>
      </c>
      <c r="H301" s="11">
        <f t="shared" si="332"/>
        <v>0</v>
      </c>
      <c r="I301" s="11">
        <f t="shared" si="332"/>
        <v>0</v>
      </c>
      <c r="J301" s="11">
        <f t="shared" si="332"/>
        <v>0</v>
      </c>
      <c r="K301" s="11">
        <f t="shared" si="332"/>
        <v>0</v>
      </c>
      <c r="L301" s="11">
        <f t="shared" si="332"/>
        <v>0</v>
      </c>
      <c r="M301" s="11">
        <f t="shared" si="332"/>
        <v>289175</v>
      </c>
      <c r="N301" s="11">
        <f t="shared" si="332"/>
        <v>0</v>
      </c>
      <c r="O301" s="11">
        <f t="shared" si="332"/>
        <v>0</v>
      </c>
      <c r="P301" s="11">
        <f t="shared" si="332"/>
        <v>0</v>
      </c>
      <c r="Q301" s="11">
        <f t="shared" si="332"/>
        <v>0</v>
      </c>
      <c r="R301" s="11">
        <f t="shared" si="332"/>
        <v>0</v>
      </c>
      <c r="S301" s="11">
        <f t="shared" si="332"/>
        <v>289175</v>
      </c>
      <c r="T301" s="11">
        <f t="shared" si="332"/>
        <v>0</v>
      </c>
      <c r="U301" s="11">
        <f t="shared" si="333"/>
        <v>0</v>
      </c>
      <c r="V301" s="11">
        <f t="shared" si="333"/>
        <v>0</v>
      </c>
      <c r="W301" s="11">
        <f t="shared" si="333"/>
        <v>0</v>
      </c>
      <c r="X301" s="11">
        <f t="shared" si="333"/>
        <v>0</v>
      </c>
      <c r="Y301" s="11">
        <f t="shared" si="333"/>
        <v>289175</v>
      </c>
      <c r="Z301" s="11">
        <f t="shared" si="333"/>
        <v>0</v>
      </c>
      <c r="AA301" s="11">
        <f t="shared" si="333"/>
        <v>0</v>
      </c>
      <c r="AB301" s="11">
        <f t="shared" si="333"/>
        <v>0</v>
      </c>
      <c r="AC301" s="11">
        <f t="shared" si="333"/>
        <v>0</v>
      </c>
      <c r="AD301" s="11">
        <f t="shared" si="333"/>
        <v>0</v>
      </c>
      <c r="AE301" s="11">
        <f t="shared" si="333"/>
        <v>289175</v>
      </c>
      <c r="AF301" s="11">
        <f t="shared" si="333"/>
        <v>0</v>
      </c>
    </row>
    <row r="302" spans="1:32" ht="35.25" hidden="1" customHeight="1">
      <c r="A302" s="29" t="s">
        <v>345</v>
      </c>
      <c r="B302" s="27">
        <f>B301</f>
        <v>909</v>
      </c>
      <c r="C302" s="27" t="s">
        <v>29</v>
      </c>
      <c r="D302" s="27" t="s">
        <v>21</v>
      </c>
      <c r="E302" s="27" t="s">
        <v>337</v>
      </c>
      <c r="F302" s="9"/>
      <c r="G302" s="9">
        <f>G303+G307</f>
        <v>289175</v>
      </c>
      <c r="H302" s="9">
        <f>H303+H307</f>
        <v>0</v>
      </c>
      <c r="I302" s="9">
        <f t="shared" ref="I302:N302" si="335">I303+I307</f>
        <v>0</v>
      </c>
      <c r="J302" s="9">
        <f t="shared" si="335"/>
        <v>0</v>
      </c>
      <c r="K302" s="9">
        <f t="shared" si="335"/>
        <v>0</v>
      </c>
      <c r="L302" s="9">
        <f t="shared" si="335"/>
        <v>0</v>
      </c>
      <c r="M302" s="9">
        <f t="shared" si="335"/>
        <v>289175</v>
      </c>
      <c r="N302" s="9">
        <f t="shared" si="335"/>
        <v>0</v>
      </c>
      <c r="O302" s="9">
        <f t="shared" ref="O302:T302" si="336">O303+O307</f>
        <v>0</v>
      </c>
      <c r="P302" s="9">
        <f t="shared" si="336"/>
        <v>0</v>
      </c>
      <c r="Q302" s="9">
        <f t="shared" si="336"/>
        <v>0</v>
      </c>
      <c r="R302" s="9">
        <f t="shared" si="336"/>
        <v>0</v>
      </c>
      <c r="S302" s="9">
        <f t="shared" si="336"/>
        <v>289175</v>
      </c>
      <c r="T302" s="9">
        <f t="shared" si="336"/>
        <v>0</v>
      </c>
      <c r="U302" s="9">
        <f t="shared" ref="U302:Z302" si="337">U303+U307</f>
        <v>0</v>
      </c>
      <c r="V302" s="9">
        <f t="shared" si="337"/>
        <v>0</v>
      </c>
      <c r="W302" s="9">
        <f t="shared" si="337"/>
        <v>0</v>
      </c>
      <c r="X302" s="9">
        <f t="shared" si="337"/>
        <v>0</v>
      </c>
      <c r="Y302" s="9">
        <f t="shared" si="337"/>
        <v>289175</v>
      </c>
      <c r="Z302" s="9">
        <f t="shared" si="337"/>
        <v>0</v>
      </c>
      <c r="AA302" s="9">
        <f t="shared" ref="AA302:AF302" si="338">AA303+AA307</f>
        <v>0</v>
      </c>
      <c r="AB302" s="9">
        <f t="shared" si="338"/>
        <v>0</v>
      </c>
      <c r="AC302" s="9">
        <f t="shared" si="338"/>
        <v>0</v>
      </c>
      <c r="AD302" s="9">
        <f t="shared" si="338"/>
        <v>0</v>
      </c>
      <c r="AE302" s="9">
        <f t="shared" si="338"/>
        <v>289175</v>
      </c>
      <c r="AF302" s="9">
        <f t="shared" si="338"/>
        <v>0</v>
      </c>
    </row>
    <row r="303" spans="1:32" ht="15.75" hidden="1" customHeight="1">
      <c r="A303" s="29" t="s">
        <v>15</v>
      </c>
      <c r="B303" s="27">
        <f>B302</f>
        <v>909</v>
      </c>
      <c r="C303" s="27" t="s">
        <v>29</v>
      </c>
      <c r="D303" s="27" t="s">
        <v>21</v>
      </c>
      <c r="E303" s="51" t="s">
        <v>527</v>
      </c>
      <c r="F303" s="9"/>
      <c r="G303" s="9">
        <f>G304</f>
        <v>74622</v>
      </c>
      <c r="H303" s="9"/>
      <c r="I303" s="9">
        <f t="shared" ref="I303:I305" si="339">I304</f>
        <v>0</v>
      </c>
      <c r="J303" s="9"/>
      <c r="K303" s="9">
        <f t="shared" ref="K303:K305" si="340">K304</f>
        <v>0</v>
      </c>
      <c r="L303" s="9"/>
      <c r="M303" s="9">
        <f t="shared" ref="M303:M305" si="341">M304</f>
        <v>74622</v>
      </c>
      <c r="N303" s="9"/>
      <c r="O303" s="9">
        <f t="shared" ref="O303:O305" si="342">O304</f>
        <v>0</v>
      </c>
      <c r="P303" s="9"/>
      <c r="Q303" s="9">
        <f t="shared" ref="Q303:Q305" si="343">Q304</f>
        <v>0</v>
      </c>
      <c r="R303" s="9"/>
      <c r="S303" s="9">
        <f t="shared" ref="S303:S305" si="344">S304</f>
        <v>74622</v>
      </c>
      <c r="T303" s="9"/>
      <c r="U303" s="9">
        <f t="shared" ref="U303:U305" si="345">U304</f>
        <v>0</v>
      </c>
      <c r="V303" s="9"/>
      <c r="W303" s="9">
        <f t="shared" ref="W303:W305" si="346">W304</f>
        <v>0</v>
      </c>
      <c r="X303" s="9"/>
      <c r="Y303" s="9">
        <f t="shared" ref="Y303:Y305" si="347">Y304</f>
        <v>74622</v>
      </c>
      <c r="Z303" s="9"/>
      <c r="AA303" s="9">
        <f t="shared" ref="AA303:AA305" si="348">AA304</f>
        <v>0</v>
      </c>
      <c r="AB303" s="9"/>
      <c r="AC303" s="9">
        <f t="shared" ref="AC303:AC305" si="349">AC304</f>
        <v>0</v>
      </c>
      <c r="AD303" s="9"/>
      <c r="AE303" s="9">
        <f t="shared" ref="AE303:AE305" si="350">AE304</f>
        <v>74622</v>
      </c>
      <c r="AF303" s="9"/>
    </row>
    <row r="304" spans="1:32" ht="18.75" hidden="1" customHeight="1">
      <c r="A304" s="52" t="s">
        <v>164</v>
      </c>
      <c r="B304" s="27">
        <f>B302</f>
        <v>909</v>
      </c>
      <c r="C304" s="27" t="s">
        <v>29</v>
      </c>
      <c r="D304" s="27" t="s">
        <v>21</v>
      </c>
      <c r="E304" s="51" t="s">
        <v>526</v>
      </c>
      <c r="F304" s="25"/>
      <c r="G304" s="9">
        <f>G305</f>
        <v>74622</v>
      </c>
      <c r="H304" s="9"/>
      <c r="I304" s="9">
        <f t="shared" si="339"/>
        <v>0</v>
      </c>
      <c r="J304" s="9"/>
      <c r="K304" s="9">
        <f t="shared" si="340"/>
        <v>0</v>
      </c>
      <c r="L304" s="9"/>
      <c r="M304" s="9">
        <f t="shared" si="341"/>
        <v>74622</v>
      </c>
      <c r="N304" s="9"/>
      <c r="O304" s="9">
        <f t="shared" si="342"/>
        <v>0</v>
      </c>
      <c r="P304" s="9"/>
      <c r="Q304" s="9">
        <f t="shared" si="343"/>
        <v>0</v>
      </c>
      <c r="R304" s="9"/>
      <c r="S304" s="9">
        <f t="shared" si="344"/>
        <v>74622</v>
      </c>
      <c r="T304" s="9"/>
      <c r="U304" s="9">
        <f t="shared" si="345"/>
        <v>0</v>
      </c>
      <c r="V304" s="9"/>
      <c r="W304" s="9">
        <f t="shared" si="346"/>
        <v>0</v>
      </c>
      <c r="X304" s="9"/>
      <c r="Y304" s="9">
        <f t="shared" si="347"/>
        <v>74622</v>
      </c>
      <c r="Z304" s="9"/>
      <c r="AA304" s="9">
        <f t="shared" si="348"/>
        <v>0</v>
      </c>
      <c r="AB304" s="9"/>
      <c r="AC304" s="9">
        <f t="shared" si="349"/>
        <v>0</v>
      </c>
      <c r="AD304" s="9"/>
      <c r="AE304" s="9">
        <f t="shared" si="350"/>
        <v>74622</v>
      </c>
      <c r="AF304" s="9"/>
    </row>
    <row r="305" spans="1:32" ht="33.6" hidden="1">
      <c r="A305" s="26" t="s">
        <v>243</v>
      </c>
      <c r="B305" s="27">
        <f t="shared" ref="B305:B306" si="351">B304</f>
        <v>909</v>
      </c>
      <c r="C305" s="27" t="s">
        <v>29</v>
      </c>
      <c r="D305" s="27" t="s">
        <v>21</v>
      </c>
      <c r="E305" s="51" t="s">
        <v>526</v>
      </c>
      <c r="F305" s="27" t="s">
        <v>31</v>
      </c>
      <c r="G305" s="9">
        <f>G306</f>
        <v>74622</v>
      </c>
      <c r="H305" s="9"/>
      <c r="I305" s="9">
        <f t="shared" si="339"/>
        <v>0</v>
      </c>
      <c r="J305" s="9"/>
      <c r="K305" s="9">
        <f t="shared" si="340"/>
        <v>0</v>
      </c>
      <c r="L305" s="9"/>
      <c r="M305" s="9">
        <f t="shared" si="341"/>
        <v>74622</v>
      </c>
      <c r="N305" s="9"/>
      <c r="O305" s="9">
        <f t="shared" si="342"/>
        <v>0</v>
      </c>
      <c r="P305" s="9"/>
      <c r="Q305" s="9">
        <f t="shared" si="343"/>
        <v>0</v>
      </c>
      <c r="R305" s="9"/>
      <c r="S305" s="9">
        <f t="shared" si="344"/>
        <v>74622</v>
      </c>
      <c r="T305" s="9"/>
      <c r="U305" s="9">
        <f t="shared" si="345"/>
        <v>0</v>
      </c>
      <c r="V305" s="9"/>
      <c r="W305" s="9">
        <f t="shared" si="346"/>
        <v>0</v>
      </c>
      <c r="X305" s="9"/>
      <c r="Y305" s="9">
        <f t="shared" si="347"/>
        <v>74622</v>
      </c>
      <c r="Z305" s="9"/>
      <c r="AA305" s="9">
        <f t="shared" si="348"/>
        <v>0</v>
      </c>
      <c r="AB305" s="9"/>
      <c r="AC305" s="9">
        <f t="shared" si="349"/>
        <v>0</v>
      </c>
      <c r="AD305" s="9"/>
      <c r="AE305" s="9">
        <f t="shared" si="350"/>
        <v>74622</v>
      </c>
      <c r="AF305" s="9"/>
    </row>
    <row r="306" spans="1:32" ht="33.6" hidden="1">
      <c r="A306" s="26" t="s">
        <v>37</v>
      </c>
      <c r="B306" s="27">
        <f t="shared" si="351"/>
        <v>909</v>
      </c>
      <c r="C306" s="27" t="s">
        <v>29</v>
      </c>
      <c r="D306" s="27" t="s">
        <v>21</v>
      </c>
      <c r="E306" s="51" t="s">
        <v>526</v>
      </c>
      <c r="F306" s="27" t="s">
        <v>38</v>
      </c>
      <c r="G306" s="9">
        <v>74622</v>
      </c>
      <c r="H306" s="9"/>
      <c r="I306" s="9"/>
      <c r="J306" s="9"/>
      <c r="K306" s="9"/>
      <c r="L306" s="9"/>
      <c r="M306" s="9">
        <f>G306+I306+J306+K306+L306</f>
        <v>74622</v>
      </c>
      <c r="N306" s="10">
        <f>H306+L306</f>
        <v>0</v>
      </c>
      <c r="O306" s="9"/>
      <c r="P306" s="9"/>
      <c r="Q306" s="9"/>
      <c r="R306" s="9"/>
      <c r="S306" s="9">
        <f>M306+O306+P306+Q306+R306</f>
        <v>74622</v>
      </c>
      <c r="T306" s="10">
        <f>N306+R306</f>
        <v>0</v>
      </c>
      <c r="U306" s="9"/>
      <c r="V306" s="9"/>
      <c r="W306" s="9"/>
      <c r="X306" s="9"/>
      <c r="Y306" s="9">
        <f>S306+U306+V306+W306+X306</f>
        <v>74622</v>
      </c>
      <c r="Z306" s="10">
        <f>T306+X306</f>
        <v>0</v>
      </c>
      <c r="AA306" s="9"/>
      <c r="AB306" s="9"/>
      <c r="AC306" s="9"/>
      <c r="AD306" s="9"/>
      <c r="AE306" s="9">
        <f>Y306+AA306+AB306+AC306+AD306</f>
        <v>74622</v>
      </c>
      <c r="AF306" s="10">
        <f>Z306+AD306</f>
        <v>0</v>
      </c>
    </row>
    <row r="307" spans="1:32" ht="50.4" hidden="1">
      <c r="A307" s="29" t="s">
        <v>211</v>
      </c>
      <c r="B307" s="27">
        <f>B301</f>
        <v>909</v>
      </c>
      <c r="C307" s="27" t="s">
        <v>29</v>
      </c>
      <c r="D307" s="27" t="s">
        <v>21</v>
      </c>
      <c r="E307" s="27" t="s">
        <v>373</v>
      </c>
      <c r="F307" s="9"/>
      <c r="G307" s="11">
        <f t="shared" ref="G307:H307" si="352">G308+G311+G314+G317+G320</f>
        <v>214553</v>
      </c>
      <c r="H307" s="11">
        <f t="shared" si="352"/>
        <v>0</v>
      </c>
      <c r="I307" s="11">
        <f t="shared" ref="I307:N307" si="353">I308+I311+I314+I317+I320</f>
        <v>0</v>
      </c>
      <c r="J307" s="11">
        <f t="shared" si="353"/>
        <v>0</v>
      </c>
      <c r="K307" s="11">
        <f t="shared" si="353"/>
        <v>0</v>
      </c>
      <c r="L307" s="11">
        <f t="shared" si="353"/>
        <v>0</v>
      </c>
      <c r="M307" s="11">
        <f t="shared" si="353"/>
        <v>214553</v>
      </c>
      <c r="N307" s="11">
        <f t="shared" si="353"/>
        <v>0</v>
      </c>
      <c r="O307" s="11">
        <f t="shared" ref="O307:T307" si="354">O308+O311+O314+O317+O320</f>
        <v>0</v>
      </c>
      <c r="P307" s="11">
        <f t="shared" si="354"/>
        <v>0</v>
      </c>
      <c r="Q307" s="11">
        <f t="shared" si="354"/>
        <v>0</v>
      </c>
      <c r="R307" s="11">
        <f t="shared" si="354"/>
        <v>0</v>
      </c>
      <c r="S307" s="11">
        <f t="shared" si="354"/>
        <v>214553</v>
      </c>
      <c r="T307" s="11">
        <f t="shared" si="354"/>
        <v>0</v>
      </c>
      <c r="U307" s="11">
        <f t="shared" ref="U307:Z307" si="355">U308+U311+U314+U317+U320</f>
        <v>0</v>
      </c>
      <c r="V307" s="11">
        <f t="shared" si="355"/>
        <v>0</v>
      </c>
      <c r="W307" s="11">
        <f t="shared" si="355"/>
        <v>0</v>
      </c>
      <c r="X307" s="11">
        <f t="shared" si="355"/>
        <v>0</v>
      </c>
      <c r="Y307" s="11">
        <f t="shared" si="355"/>
        <v>214553</v>
      </c>
      <c r="Z307" s="11">
        <f t="shared" si="355"/>
        <v>0</v>
      </c>
      <c r="AA307" s="11">
        <f t="shared" ref="AA307:AF307" si="356">AA308+AA311+AA314+AA317+AA320</f>
        <v>0</v>
      </c>
      <c r="AB307" s="11">
        <f t="shared" si="356"/>
        <v>0</v>
      </c>
      <c r="AC307" s="11">
        <f t="shared" si="356"/>
        <v>0</v>
      </c>
      <c r="AD307" s="11">
        <f t="shared" si="356"/>
        <v>0</v>
      </c>
      <c r="AE307" s="11">
        <f t="shared" si="356"/>
        <v>214553</v>
      </c>
      <c r="AF307" s="11">
        <f t="shared" si="356"/>
        <v>0</v>
      </c>
    </row>
    <row r="308" spans="1:32" ht="50.4" hidden="1">
      <c r="A308" s="29" t="s">
        <v>425</v>
      </c>
      <c r="B308" s="27">
        <f>B302</f>
        <v>909</v>
      </c>
      <c r="C308" s="27" t="s">
        <v>29</v>
      </c>
      <c r="D308" s="27" t="s">
        <v>21</v>
      </c>
      <c r="E308" s="27" t="s">
        <v>374</v>
      </c>
      <c r="F308" s="27"/>
      <c r="G308" s="11">
        <f>G309</f>
        <v>185794</v>
      </c>
      <c r="H308" s="11">
        <f>H309</f>
        <v>0</v>
      </c>
      <c r="I308" s="11">
        <f t="shared" ref="I308:X309" si="357">I309</f>
        <v>0</v>
      </c>
      <c r="J308" s="11">
        <f t="shared" si="357"/>
        <v>0</v>
      </c>
      <c r="K308" s="11">
        <f t="shared" si="357"/>
        <v>0</v>
      </c>
      <c r="L308" s="11">
        <f t="shared" si="357"/>
        <v>0</v>
      </c>
      <c r="M308" s="11">
        <f t="shared" si="357"/>
        <v>185794</v>
      </c>
      <c r="N308" s="11">
        <f t="shared" si="357"/>
        <v>0</v>
      </c>
      <c r="O308" s="11">
        <f t="shared" si="357"/>
        <v>0</v>
      </c>
      <c r="P308" s="11">
        <f t="shared" si="357"/>
        <v>0</v>
      </c>
      <c r="Q308" s="11">
        <f t="shared" si="357"/>
        <v>0</v>
      </c>
      <c r="R308" s="11">
        <f t="shared" si="357"/>
        <v>0</v>
      </c>
      <c r="S308" s="11">
        <f t="shared" si="357"/>
        <v>185794</v>
      </c>
      <c r="T308" s="11">
        <f t="shared" si="357"/>
        <v>0</v>
      </c>
      <c r="U308" s="11">
        <f t="shared" si="357"/>
        <v>0</v>
      </c>
      <c r="V308" s="11">
        <f t="shared" si="357"/>
        <v>0</v>
      </c>
      <c r="W308" s="11">
        <f t="shared" si="357"/>
        <v>0</v>
      </c>
      <c r="X308" s="11">
        <f t="shared" si="357"/>
        <v>0</v>
      </c>
      <c r="Y308" s="11">
        <f t="shared" ref="U308:AF309" si="358">Y309</f>
        <v>185794</v>
      </c>
      <c r="Z308" s="11">
        <f t="shared" si="358"/>
        <v>0</v>
      </c>
      <c r="AA308" s="11">
        <f t="shared" si="358"/>
        <v>0</v>
      </c>
      <c r="AB308" s="11">
        <f t="shared" si="358"/>
        <v>0</v>
      </c>
      <c r="AC308" s="11">
        <f t="shared" si="358"/>
        <v>0</v>
      </c>
      <c r="AD308" s="11">
        <f t="shared" si="358"/>
        <v>0</v>
      </c>
      <c r="AE308" s="11">
        <f t="shared" si="358"/>
        <v>185794</v>
      </c>
      <c r="AF308" s="11">
        <f t="shared" si="358"/>
        <v>0</v>
      </c>
    </row>
    <row r="309" spans="1:32" ht="18.75" hidden="1" customHeight="1">
      <c r="A309" s="29" t="s">
        <v>66</v>
      </c>
      <c r="B309" s="27">
        <f t="shared" si="334"/>
        <v>909</v>
      </c>
      <c r="C309" s="27" t="s">
        <v>29</v>
      </c>
      <c r="D309" s="27" t="s">
        <v>21</v>
      </c>
      <c r="E309" s="27" t="s">
        <v>374</v>
      </c>
      <c r="F309" s="27" t="s">
        <v>67</v>
      </c>
      <c r="G309" s="9">
        <f>G310</f>
        <v>185794</v>
      </c>
      <c r="H309" s="9">
        <f>H310</f>
        <v>0</v>
      </c>
      <c r="I309" s="9">
        <f t="shared" si="357"/>
        <v>0</v>
      </c>
      <c r="J309" s="9">
        <f t="shared" si="357"/>
        <v>0</v>
      </c>
      <c r="K309" s="9">
        <f t="shared" si="357"/>
        <v>0</v>
      </c>
      <c r="L309" s="9">
        <f t="shared" si="357"/>
        <v>0</v>
      </c>
      <c r="M309" s="9">
        <f t="shared" si="357"/>
        <v>185794</v>
      </c>
      <c r="N309" s="9">
        <f t="shared" si="357"/>
        <v>0</v>
      </c>
      <c r="O309" s="9">
        <f t="shared" si="357"/>
        <v>0</v>
      </c>
      <c r="P309" s="9">
        <f t="shared" si="357"/>
        <v>0</v>
      </c>
      <c r="Q309" s="9">
        <f t="shared" si="357"/>
        <v>0</v>
      </c>
      <c r="R309" s="9">
        <f t="shared" si="357"/>
        <v>0</v>
      </c>
      <c r="S309" s="9">
        <f t="shared" si="357"/>
        <v>185794</v>
      </c>
      <c r="T309" s="9">
        <f t="shared" si="357"/>
        <v>0</v>
      </c>
      <c r="U309" s="9">
        <f t="shared" si="358"/>
        <v>0</v>
      </c>
      <c r="V309" s="9">
        <f t="shared" si="358"/>
        <v>0</v>
      </c>
      <c r="W309" s="9">
        <f t="shared" si="358"/>
        <v>0</v>
      </c>
      <c r="X309" s="9">
        <f t="shared" si="358"/>
        <v>0</v>
      </c>
      <c r="Y309" s="9">
        <f t="shared" si="358"/>
        <v>185794</v>
      </c>
      <c r="Z309" s="9">
        <f t="shared" si="358"/>
        <v>0</v>
      </c>
      <c r="AA309" s="9">
        <f t="shared" si="358"/>
        <v>0</v>
      </c>
      <c r="AB309" s="9">
        <f t="shared" si="358"/>
        <v>0</v>
      </c>
      <c r="AC309" s="9">
        <f t="shared" si="358"/>
        <v>0</v>
      </c>
      <c r="AD309" s="9">
        <f t="shared" si="358"/>
        <v>0</v>
      </c>
      <c r="AE309" s="9">
        <f t="shared" si="358"/>
        <v>185794</v>
      </c>
      <c r="AF309" s="9">
        <f t="shared" si="358"/>
        <v>0</v>
      </c>
    </row>
    <row r="310" spans="1:32" ht="51.75" hidden="1" customHeight="1">
      <c r="A310" s="26" t="s">
        <v>413</v>
      </c>
      <c r="B310" s="27">
        <f t="shared" si="334"/>
        <v>909</v>
      </c>
      <c r="C310" s="27" t="s">
        <v>29</v>
      </c>
      <c r="D310" s="27" t="s">
        <v>21</v>
      </c>
      <c r="E310" s="27" t="s">
        <v>374</v>
      </c>
      <c r="F310" s="27" t="s">
        <v>253</v>
      </c>
      <c r="G310" s="9">
        <v>185794</v>
      </c>
      <c r="H310" s="9"/>
      <c r="I310" s="9"/>
      <c r="J310" s="9"/>
      <c r="K310" s="9"/>
      <c r="L310" s="9"/>
      <c r="M310" s="9">
        <f>G310+I310+J310+K310+L310</f>
        <v>185794</v>
      </c>
      <c r="N310" s="10">
        <f>H310+L310</f>
        <v>0</v>
      </c>
      <c r="O310" s="9"/>
      <c r="P310" s="9"/>
      <c r="Q310" s="9"/>
      <c r="R310" s="9"/>
      <c r="S310" s="9">
        <f>M310+O310+P310+Q310+R310</f>
        <v>185794</v>
      </c>
      <c r="T310" s="10">
        <f>N310+R310</f>
        <v>0</v>
      </c>
      <c r="U310" s="9"/>
      <c r="V310" s="9"/>
      <c r="W310" s="9"/>
      <c r="X310" s="9"/>
      <c r="Y310" s="9">
        <f>S310+U310+V310+W310+X310</f>
        <v>185794</v>
      </c>
      <c r="Z310" s="10">
        <f>T310+X310</f>
        <v>0</v>
      </c>
      <c r="AA310" s="9"/>
      <c r="AB310" s="9"/>
      <c r="AC310" s="9"/>
      <c r="AD310" s="9"/>
      <c r="AE310" s="9">
        <f>Y310+AA310+AB310+AC310+AD310</f>
        <v>185794</v>
      </c>
      <c r="AF310" s="10">
        <f>Z310+AD310</f>
        <v>0</v>
      </c>
    </row>
    <row r="311" spans="1:32" ht="69.75" hidden="1" customHeight="1">
      <c r="A311" s="29" t="s">
        <v>428</v>
      </c>
      <c r="B311" s="27">
        <f t="shared" si="334"/>
        <v>909</v>
      </c>
      <c r="C311" s="27" t="s">
        <v>29</v>
      </c>
      <c r="D311" s="27" t="s">
        <v>21</v>
      </c>
      <c r="E311" s="27" t="s">
        <v>375</v>
      </c>
      <c r="F311" s="27"/>
      <c r="G311" s="11">
        <f>G312</f>
        <v>9448</v>
      </c>
      <c r="H311" s="11">
        <f>H312</f>
        <v>0</v>
      </c>
      <c r="I311" s="11">
        <f t="shared" ref="I311:X312" si="359">I312</f>
        <v>0</v>
      </c>
      <c r="J311" s="11">
        <f t="shared" si="359"/>
        <v>0</v>
      </c>
      <c r="K311" s="11">
        <f t="shared" si="359"/>
        <v>0</v>
      </c>
      <c r="L311" s="11">
        <f t="shared" si="359"/>
        <v>0</v>
      </c>
      <c r="M311" s="11">
        <f t="shared" si="359"/>
        <v>9448</v>
      </c>
      <c r="N311" s="11">
        <f t="shared" si="359"/>
        <v>0</v>
      </c>
      <c r="O311" s="11">
        <f t="shared" si="359"/>
        <v>0</v>
      </c>
      <c r="P311" s="11">
        <f t="shared" si="359"/>
        <v>0</v>
      </c>
      <c r="Q311" s="11">
        <f t="shared" si="359"/>
        <v>0</v>
      </c>
      <c r="R311" s="11">
        <f t="shared" si="359"/>
        <v>0</v>
      </c>
      <c r="S311" s="11">
        <f t="shared" si="359"/>
        <v>9448</v>
      </c>
      <c r="T311" s="11">
        <f t="shared" si="359"/>
        <v>0</v>
      </c>
      <c r="U311" s="11">
        <f t="shared" si="359"/>
        <v>0</v>
      </c>
      <c r="V311" s="11">
        <f t="shared" si="359"/>
        <v>0</v>
      </c>
      <c r="W311" s="11">
        <f t="shared" si="359"/>
        <v>0</v>
      </c>
      <c r="X311" s="11">
        <f t="shared" si="359"/>
        <v>0</v>
      </c>
      <c r="Y311" s="11">
        <f t="shared" ref="U311:AF312" si="360">Y312</f>
        <v>9448</v>
      </c>
      <c r="Z311" s="11">
        <f t="shared" si="360"/>
        <v>0</v>
      </c>
      <c r="AA311" s="11">
        <f t="shared" si="360"/>
        <v>0</v>
      </c>
      <c r="AB311" s="11">
        <f t="shared" si="360"/>
        <v>0</v>
      </c>
      <c r="AC311" s="11">
        <f t="shared" si="360"/>
        <v>0</v>
      </c>
      <c r="AD311" s="11">
        <f t="shared" si="360"/>
        <v>0</v>
      </c>
      <c r="AE311" s="11">
        <f t="shared" si="360"/>
        <v>9448</v>
      </c>
      <c r="AF311" s="11">
        <f t="shared" si="360"/>
        <v>0</v>
      </c>
    </row>
    <row r="312" spans="1:32" ht="19.5" hidden="1" customHeight="1">
      <c r="A312" s="29" t="s">
        <v>66</v>
      </c>
      <c r="B312" s="27">
        <f t="shared" si="334"/>
        <v>909</v>
      </c>
      <c r="C312" s="27" t="s">
        <v>29</v>
      </c>
      <c r="D312" s="27" t="s">
        <v>21</v>
      </c>
      <c r="E312" s="27" t="s">
        <v>375</v>
      </c>
      <c r="F312" s="27" t="s">
        <v>67</v>
      </c>
      <c r="G312" s="9">
        <f>G313</f>
        <v>9448</v>
      </c>
      <c r="H312" s="9">
        <f>H313</f>
        <v>0</v>
      </c>
      <c r="I312" s="9">
        <f t="shared" si="359"/>
        <v>0</v>
      </c>
      <c r="J312" s="9">
        <f t="shared" si="359"/>
        <v>0</v>
      </c>
      <c r="K312" s="9">
        <f t="shared" si="359"/>
        <v>0</v>
      </c>
      <c r="L312" s="9">
        <f t="shared" si="359"/>
        <v>0</v>
      </c>
      <c r="M312" s="9">
        <f t="shared" si="359"/>
        <v>9448</v>
      </c>
      <c r="N312" s="9">
        <f t="shared" si="359"/>
        <v>0</v>
      </c>
      <c r="O312" s="9">
        <f t="shared" si="359"/>
        <v>0</v>
      </c>
      <c r="P312" s="9">
        <f t="shared" si="359"/>
        <v>0</v>
      </c>
      <c r="Q312" s="9">
        <f t="shared" si="359"/>
        <v>0</v>
      </c>
      <c r="R312" s="9">
        <f t="shared" si="359"/>
        <v>0</v>
      </c>
      <c r="S312" s="9">
        <f t="shared" si="359"/>
        <v>9448</v>
      </c>
      <c r="T312" s="9">
        <f t="shared" si="359"/>
        <v>0</v>
      </c>
      <c r="U312" s="9">
        <f t="shared" si="360"/>
        <v>0</v>
      </c>
      <c r="V312" s="9">
        <f t="shared" si="360"/>
        <v>0</v>
      </c>
      <c r="W312" s="9">
        <f t="shared" si="360"/>
        <v>0</v>
      </c>
      <c r="X312" s="9">
        <f t="shared" si="360"/>
        <v>0</v>
      </c>
      <c r="Y312" s="9">
        <f t="shared" si="360"/>
        <v>9448</v>
      </c>
      <c r="Z312" s="9">
        <f t="shared" si="360"/>
        <v>0</v>
      </c>
      <c r="AA312" s="9">
        <f t="shared" si="360"/>
        <v>0</v>
      </c>
      <c r="AB312" s="9">
        <f t="shared" si="360"/>
        <v>0</v>
      </c>
      <c r="AC312" s="9">
        <f t="shared" si="360"/>
        <v>0</v>
      </c>
      <c r="AD312" s="9">
        <f t="shared" si="360"/>
        <v>0</v>
      </c>
      <c r="AE312" s="9">
        <f t="shared" si="360"/>
        <v>9448</v>
      </c>
      <c r="AF312" s="9">
        <f t="shared" si="360"/>
        <v>0</v>
      </c>
    </row>
    <row r="313" spans="1:32" ht="51.75" hidden="1" customHeight="1">
      <c r="A313" s="26" t="s">
        <v>413</v>
      </c>
      <c r="B313" s="27">
        <v>909</v>
      </c>
      <c r="C313" s="27" t="s">
        <v>29</v>
      </c>
      <c r="D313" s="27" t="s">
        <v>21</v>
      </c>
      <c r="E313" s="27" t="s">
        <v>375</v>
      </c>
      <c r="F313" s="27" t="s">
        <v>253</v>
      </c>
      <c r="G313" s="9">
        <v>9448</v>
      </c>
      <c r="H313" s="9"/>
      <c r="I313" s="9"/>
      <c r="J313" s="9"/>
      <c r="K313" s="9"/>
      <c r="L313" s="9"/>
      <c r="M313" s="9">
        <f>G313+I313+J313+K313+L313</f>
        <v>9448</v>
      </c>
      <c r="N313" s="10">
        <f>H313+L313</f>
        <v>0</v>
      </c>
      <c r="O313" s="9"/>
      <c r="P313" s="9"/>
      <c r="Q313" s="9"/>
      <c r="R313" s="9"/>
      <c r="S313" s="9">
        <f>M313+O313+P313+Q313+R313</f>
        <v>9448</v>
      </c>
      <c r="T313" s="10">
        <f>N313+R313</f>
        <v>0</v>
      </c>
      <c r="U313" s="9"/>
      <c r="V313" s="9"/>
      <c r="W313" s="9"/>
      <c r="X313" s="9"/>
      <c r="Y313" s="9">
        <f>S313+U313+V313+W313+X313</f>
        <v>9448</v>
      </c>
      <c r="Z313" s="10">
        <f>T313+X313</f>
        <v>0</v>
      </c>
      <c r="AA313" s="9"/>
      <c r="AB313" s="9"/>
      <c r="AC313" s="9"/>
      <c r="AD313" s="9"/>
      <c r="AE313" s="9">
        <f>Y313+AA313+AB313+AC313+AD313</f>
        <v>9448</v>
      </c>
      <c r="AF313" s="10">
        <f>Z313+AD313</f>
        <v>0</v>
      </c>
    </row>
    <row r="314" spans="1:32" ht="87" hidden="1" customHeight="1">
      <c r="A314" s="29" t="s">
        <v>478</v>
      </c>
      <c r="B314" s="27">
        <v>909</v>
      </c>
      <c r="C314" s="27" t="s">
        <v>29</v>
      </c>
      <c r="D314" s="27" t="s">
        <v>21</v>
      </c>
      <c r="E314" s="27" t="s">
        <v>376</v>
      </c>
      <c r="F314" s="27"/>
      <c r="G314" s="11">
        <f t="shared" ref="G314:AF314" si="361">G315</f>
        <v>1909</v>
      </c>
      <c r="H314" s="11">
        <f t="shared" si="361"/>
        <v>0</v>
      </c>
      <c r="I314" s="11">
        <f t="shared" si="361"/>
        <v>0</v>
      </c>
      <c r="J314" s="11">
        <f t="shared" si="361"/>
        <v>0</v>
      </c>
      <c r="K314" s="11">
        <f t="shared" si="361"/>
        <v>0</v>
      </c>
      <c r="L314" s="11">
        <f t="shared" si="361"/>
        <v>0</v>
      </c>
      <c r="M314" s="11">
        <f t="shared" si="361"/>
        <v>1909</v>
      </c>
      <c r="N314" s="11">
        <f t="shared" si="361"/>
        <v>0</v>
      </c>
      <c r="O314" s="11">
        <f t="shared" si="361"/>
        <v>0</v>
      </c>
      <c r="P314" s="11">
        <f t="shared" si="361"/>
        <v>0</v>
      </c>
      <c r="Q314" s="11">
        <f t="shared" si="361"/>
        <v>0</v>
      </c>
      <c r="R314" s="11">
        <f t="shared" si="361"/>
        <v>0</v>
      </c>
      <c r="S314" s="11">
        <f t="shared" si="361"/>
        <v>1909</v>
      </c>
      <c r="T314" s="11">
        <f t="shared" si="361"/>
        <v>0</v>
      </c>
      <c r="U314" s="11">
        <f t="shared" si="361"/>
        <v>0</v>
      </c>
      <c r="V314" s="11">
        <f t="shared" si="361"/>
        <v>0</v>
      </c>
      <c r="W314" s="11">
        <f t="shared" si="361"/>
        <v>0</v>
      </c>
      <c r="X314" s="11">
        <f t="shared" si="361"/>
        <v>0</v>
      </c>
      <c r="Y314" s="11">
        <f t="shared" si="361"/>
        <v>1909</v>
      </c>
      <c r="Z314" s="11">
        <f t="shared" si="361"/>
        <v>0</v>
      </c>
      <c r="AA314" s="11">
        <f t="shared" si="361"/>
        <v>0</v>
      </c>
      <c r="AB314" s="11">
        <f t="shared" si="361"/>
        <v>0</v>
      </c>
      <c r="AC314" s="11">
        <f t="shared" si="361"/>
        <v>0</v>
      </c>
      <c r="AD314" s="11">
        <f t="shared" si="361"/>
        <v>0</v>
      </c>
      <c r="AE314" s="11">
        <f t="shared" si="361"/>
        <v>1909</v>
      </c>
      <c r="AF314" s="11">
        <f t="shared" si="361"/>
        <v>0</v>
      </c>
    </row>
    <row r="315" spans="1:32" ht="18.75" hidden="1" customHeight="1">
      <c r="A315" s="29" t="s">
        <v>66</v>
      </c>
      <c r="B315" s="27">
        <f>B313</f>
        <v>909</v>
      </c>
      <c r="C315" s="27" t="s">
        <v>29</v>
      </c>
      <c r="D315" s="27" t="s">
        <v>21</v>
      </c>
      <c r="E315" s="27" t="s">
        <v>376</v>
      </c>
      <c r="F315" s="27" t="s">
        <v>67</v>
      </c>
      <c r="G315" s="9">
        <f t="shared" ref="G315:AF315" si="362">SUM(G316:G316)</f>
        <v>1909</v>
      </c>
      <c r="H315" s="9">
        <f t="shared" si="362"/>
        <v>0</v>
      </c>
      <c r="I315" s="9">
        <f t="shared" si="362"/>
        <v>0</v>
      </c>
      <c r="J315" s="9">
        <f t="shared" si="362"/>
        <v>0</v>
      </c>
      <c r="K315" s="9">
        <f t="shared" si="362"/>
        <v>0</v>
      </c>
      <c r="L315" s="9">
        <f t="shared" si="362"/>
        <v>0</v>
      </c>
      <c r="M315" s="9">
        <f t="shared" si="362"/>
        <v>1909</v>
      </c>
      <c r="N315" s="9">
        <f t="shared" si="362"/>
        <v>0</v>
      </c>
      <c r="O315" s="9">
        <f t="shared" si="362"/>
        <v>0</v>
      </c>
      <c r="P315" s="9">
        <f t="shared" si="362"/>
        <v>0</v>
      </c>
      <c r="Q315" s="9">
        <f t="shared" si="362"/>
        <v>0</v>
      </c>
      <c r="R315" s="9">
        <f t="shared" si="362"/>
        <v>0</v>
      </c>
      <c r="S315" s="9">
        <f t="shared" si="362"/>
        <v>1909</v>
      </c>
      <c r="T315" s="9">
        <f t="shared" si="362"/>
        <v>0</v>
      </c>
      <c r="U315" s="9">
        <f t="shared" si="362"/>
        <v>0</v>
      </c>
      <c r="V315" s="9">
        <f t="shared" si="362"/>
        <v>0</v>
      </c>
      <c r="W315" s="9">
        <f t="shared" si="362"/>
        <v>0</v>
      </c>
      <c r="X315" s="9">
        <f t="shared" si="362"/>
        <v>0</v>
      </c>
      <c r="Y315" s="9">
        <f t="shared" si="362"/>
        <v>1909</v>
      </c>
      <c r="Z315" s="9">
        <f t="shared" si="362"/>
        <v>0</v>
      </c>
      <c r="AA315" s="9">
        <f t="shared" si="362"/>
        <v>0</v>
      </c>
      <c r="AB315" s="9">
        <f t="shared" si="362"/>
        <v>0</v>
      </c>
      <c r="AC315" s="9">
        <f t="shared" si="362"/>
        <v>0</v>
      </c>
      <c r="AD315" s="9">
        <f t="shared" si="362"/>
        <v>0</v>
      </c>
      <c r="AE315" s="9">
        <f t="shared" si="362"/>
        <v>1909</v>
      </c>
      <c r="AF315" s="9">
        <f t="shared" si="362"/>
        <v>0</v>
      </c>
    </row>
    <row r="316" spans="1:32" ht="51" hidden="1" customHeight="1">
      <c r="A316" s="26" t="s">
        <v>413</v>
      </c>
      <c r="B316" s="27">
        <f>B314</f>
        <v>909</v>
      </c>
      <c r="C316" s="27" t="s">
        <v>29</v>
      </c>
      <c r="D316" s="27" t="s">
        <v>21</v>
      </c>
      <c r="E316" s="27" t="s">
        <v>376</v>
      </c>
      <c r="F316" s="27" t="s">
        <v>253</v>
      </c>
      <c r="G316" s="9">
        <v>1909</v>
      </c>
      <c r="H316" s="9"/>
      <c r="I316" s="9"/>
      <c r="J316" s="9"/>
      <c r="K316" s="9"/>
      <c r="L316" s="9"/>
      <c r="M316" s="9">
        <f>G316+I316+J316+K316+L316</f>
        <v>1909</v>
      </c>
      <c r="N316" s="10">
        <f>H316+L316</f>
        <v>0</v>
      </c>
      <c r="O316" s="9"/>
      <c r="P316" s="9"/>
      <c r="Q316" s="9"/>
      <c r="R316" s="9"/>
      <c r="S316" s="9">
        <f>M316+O316+P316+Q316+R316</f>
        <v>1909</v>
      </c>
      <c r="T316" s="10">
        <f>N316+R316</f>
        <v>0</v>
      </c>
      <c r="U316" s="9"/>
      <c r="V316" s="9"/>
      <c r="W316" s="9"/>
      <c r="X316" s="9"/>
      <c r="Y316" s="9">
        <f>S316+U316+V316+W316+X316</f>
        <v>1909</v>
      </c>
      <c r="Z316" s="10">
        <f>T316+X316</f>
        <v>0</v>
      </c>
      <c r="AA316" s="9"/>
      <c r="AB316" s="9"/>
      <c r="AC316" s="9"/>
      <c r="AD316" s="9"/>
      <c r="AE316" s="9">
        <f>Y316+AA316+AB316+AC316+AD316</f>
        <v>1909</v>
      </c>
      <c r="AF316" s="10">
        <f>Z316+AD316</f>
        <v>0</v>
      </c>
    </row>
    <row r="317" spans="1:32" ht="84" hidden="1" customHeight="1">
      <c r="A317" s="29" t="s">
        <v>479</v>
      </c>
      <c r="B317" s="27">
        <f>B315</f>
        <v>909</v>
      </c>
      <c r="C317" s="27" t="s">
        <v>29</v>
      </c>
      <c r="D317" s="27" t="s">
        <v>21</v>
      </c>
      <c r="E317" s="27" t="s">
        <v>377</v>
      </c>
      <c r="F317" s="27"/>
      <c r="G317" s="11">
        <f>G318</f>
        <v>12953</v>
      </c>
      <c r="H317" s="11">
        <f>H318</f>
        <v>0</v>
      </c>
      <c r="I317" s="11">
        <f t="shared" ref="I317:X318" si="363">I318</f>
        <v>0</v>
      </c>
      <c r="J317" s="11">
        <f t="shared" si="363"/>
        <v>0</v>
      </c>
      <c r="K317" s="11">
        <f t="shared" si="363"/>
        <v>0</v>
      </c>
      <c r="L317" s="11">
        <f t="shared" si="363"/>
        <v>0</v>
      </c>
      <c r="M317" s="11">
        <f t="shared" si="363"/>
        <v>12953</v>
      </c>
      <c r="N317" s="11">
        <f t="shared" si="363"/>
        <v>0</v>
      </c>
      <c r="O317" s="11">
        <f t="shared" si="363"/>
        <v>0</v>
      </c>
      <c r="P317" s="11">
        <f t="shared" si="363"/>
        <v>0</v>
      </c>
      <c r="Q317" s="11">
        <f t="shared" si="363"/>
        <v>0</v>
      </c>
      <c r="R317" s="11">
        <f t="shared" si="363"/>
        <v>0</v>
      </c>
      <c r="S317" s="11">
        <f t="shared" si="363"/>
        <v>12953</v>
      </c>
      <c r="T317" s="11">
        <f t="shared" si="363"/>
        <v>0</v>
      </c>
      <c r="U317" s="11">
        <f t="shared" si="363"/>
        <v>0</v>
      </c>
      <c r="V317" s="11">
        <f t="shared" si="363"/>
        <v>0</v>
      </c>
      <c r="W317" s="11">
        <f t="shared" si="363"/>
        <v>0</v>
      </c>
      <c r="X317" s="11">
        <f t="shared" si="363"/>
        <v>0</v>
      </c>
      <c r="Y317" s="11">
        <f t="shared" ref="U317:AF318" si="364">Y318</f>
        <v>12953</v>
      </c>
      <c r="Z317" s="11">
        <f t="shared" si="364"/>
        <v>0</v>
      </c>
      <c r="AA317" s="11">
        <f t="shared" si="364"/>
        <v>0</v>
      </c>
      <c r="AB317" s="11">
        <f t="shared" si="364"/>
        <v>0</v>
      </c>
      <c r="AC317" s="11">
        <f t="shared" si="364"/>
        <v>0</v>
      </c>
      <c r="AD317" s="11">
        <f t="shared" si="364"/>
        <v>0</v>
      </c>
      <c r="AE317" s="11">
        <f t="shared" si="364"/>
        <v>12953</v>
      </c>
      <c r="AF317" s="11">
        <f t="shared" si="364"/>
        <v>0</v>
      </c>
    </row>
    <row r="318" spans="1:32" ht="19.5" hidden="1" customHeight="1">
      <c r="A318" s="29" t="s">
        <v>66</v>
      </c>
      <c r="B318" s="27">
        <f>B317</f>
        <v>909</v>
      </c>
      <c r="C318" s="27" t="s">
        <v>29</v>
      </c>
      <c r="D318" s="27" t="s">
        <v>21</v>
      </c>
      <c r="E318" s="27" t="s">
        <v>377</v>
      </c>
      <c r="F318" s="27" t="s">
        <v>67</v>
      </c>
      <c r="G318" s="9">
        <f>G319</f>
        <v>12953</v>
      </c>
      <c r="H318" s="9">
        <f>H319</f>
        <v>0</v>
      </c>
      <c r="I318" s="9">
        <f t="shared" si="363"/>
        <v>0</v>
      </c>
      <c r="J318" s="9">
        <f t="shared" si="363"/>
        <v>0</v>
      </c>
      <c r="K318" s="9">
        <f t="shared" si="363"/>
        <v>0</v>
      </c>
      <c r="L318" s="9">
        <f t="shared" si="363"/>
        <v>0</v>
      </c>
      <c r="M318" s="9">
        <f t="shared" si="363"/>
        <v>12953</v>
      </c>
      <c r="N318" s="9">
        <f t="shared" si="363"/>
        <v>0</v>
      </c>
      <c r="O318" s="9">
        <f t="shared" si="363"/>
        <v>0</v>
      </c>
      <c r="P318" s="9">
        <f t="shared" si="363"/>
        <v>0</v>
      </c>
      <c r="Q318" s="9">
        <f t="shared" si="363"/>
        <v>0</v>
      </c>
      <c r="R318" s="9">
        <f t="shared" si="363"/>
        <v>0</v>
      </c>
      <c r="S318" s="9">
        <f t="shared" si="363"/>
        <v>12953</v>
      </c>
      <c r="T318" s="9">
        <f t="shared" si="363"/>
        <v>0</v>
      </c>
      <c r="U318" s="9">
        <f t="shared" si="364"/>
        <v>0</v>
      </c>
      <c r="V318" s="9">
        <f t="shared" si="364"/>
        <v>0</v>
      </c>
      <c r="W318" s="9">
        <f t="shared" si="364"/>
        <v>0</v>
      </c>
      <c r="X318" s="9">
        <f t="shared" si="364"/>
        <v>0</v>
      </c>
      <c r="Y318" s="9">
        <f t="shared" si="364"/>
        <v>12953</v>
      </c>
      <c r="Z318" s="9">
        <f t="shared" si="364"/>
        <v>0</v>
      </c>
      <c r="AA318" s="9">
        <f t="shared" si="364"/>
        <v>0</v>
      </c>
      <c r="AB318" s="9">
        <f t="shared" si="364"/>
        <v>0</v>
      </c>
      <c r="AC318" s="9">
        <f t="shared" si="364"/>
        <v>0</v>
      </c>
      <c r="AD318" s="9">
        <f t="shared" si="364"/>
        <v>0</v>
      </c>
      <c r="AE318" s="9">
        <f t="shared" si="364"/>
        <v>12953</v>
      </c>
      <c r="AF318" s="9">
        <f t="shared" si="364"/>
        <v>0</v>
      </c>
    </row>
    <row r="319" spans="1:32" ht="51" hidden="1" customHeight="1">
      <c r="A319" s="26" t="s">
        <v>413</v>
      </c>
      <c r="B319" s="27">
        <f>B318</f>
        <v>909</v>
      </c>
      <c r="C319" s="27" t="s">
        <v>29</v>
      </c>
      <c r="D319" s="27" t="s">
        <v>21</v>
      </c>
      <c r="E319" s="27" t="s">
        <v>377</v>
      </c>
      <c r="F319" s="27" t="s">
        <v>253</v>
      </c>
      <c r="G319" s="9">
        <v>12953</v>
      </c>
      <c r="H319" s="9"/>
      <c r="I319" s="9"/>
      <c r="J319" s="9"/>
      <c r="K319" s="9"/>
      <c r="L319" s="9"/>
      <c r="M319" s="9">
        <f>G319+I319+J319+K319+L319</f>
        <v>12953</v>
      </c>
      <c r="N319" s="10">
        <f>H319+L319</f>
        <v>0</v>
      </c>
      <c r="O319" s="9"/>
      <c r="P319" s="9"/>
      <c r="Q319" s="9"/>
      <c r="R319" s="9"/>
      <c r="S319" s="9">
        <f>M319+O319+P319+Q319+R319</f>
        <v>12953</v>
      </c>
      <c r="T319" s="10">
        <f>N319+R319</f>
        <v>0</v>
      </c>
      <c r="U319" s="9"/>
      <c r="V319" s="9"/>
      <c r="W319" s="9"/>
      <c r="X319" s="9"/>
      <c r="Y319" s="9">
        <f>S319+U319+V319+W319+X319</f>
        <v>12953</v>
      </c>
      <c r="Z319" s="10">
        <f>T319+X319</f>
        <v>0</v>
      </c>
      <c r="AA319" s="9"/>
      <c r="AB319" s="9"/>
      <c r="AC319" s="9"/>
      <c r="AD319" s="9"/>
      <c r="AE319" s="9">
        <f>Y319+AA319+AB319+AC319+AD319</f>
        <v>12953</v>
      </c>
      <c r="AF319" s="10">
        <f>Z319+AD319</f>
        <v>0</v>
      </c>
    </row>
    <row r="320" spans="1:32" ht="66.75" hidden="1" customHeight="1">
      <c r="A320" s="29" t="s">
        <v>480</v>
      </c>
      <c r="B320" s="27">
        <f>B319</f>
        <v>909</v>
      </c>
      <c r="C320" s="27" t="s">
        <v>29</v>
      </c>
      <c r="D320" s="27" t="s">
        <v>21</v>
      </c>
      <c r="E320" s="27" t="s">
        <v>417</v>
      </c>
      <c r="F320" s="27"/>
      <c r="G320" s="9">
        <f>G321</f>
        <v>4449</v>
      </c>
      <c r="H320" s="9">
        <f>H321</f>
        <v>0</v>
      </c>
      <c r="I320" s="9">
        <f t="shared" ref="I320:X321" si="365">I321</f>
        <v>0</v>
      </c>
      <c r="J320" s="9">
        <f t="shared" si="365"/>
        <v>0</v>
      </c>
      <c r="K320" s="9">
        <f t="shared" si="365"/>
        <v>0</v>
      </c>
      <c r="L320" s="9">
        <f t="shared" si="365"/>
        <v>0</v>
      </c>
      <c r="M320" s="9">
        <f t="shared" si="365"/>
        <v>4449</v>
      </c>
      <c r="N320" s="9">
        <f t="shared" si="365"/>
        <v>0</v>
      </c>
      <c r="O320" s="9">
        <f t="shared" si="365"/>
        <v>0</v>
      </c>
      <c r="P320" s="9">
        <f t="shared" si="365"/>
        <v>0</v>
      </c>
      <c r="Q320" s="9">
        <f t="shared" si="365"/>
        <v>0</v>
      </c>
      <c r="R320" s="9">
        <f t="shared" si="365"/>
        <v>0</v>
      </c>
      <c r="S320" s="9">
        <f t="shared" si="365"/>
        <v>4449</v>
      </c>
      <c r="T320" s="9">
        <f t="shared" si="365"/>
        <v>0</v>
      </c>
      <c r="U320" s="9">
        <f t="shared" si="365"/>
        <v>0</v>
      </c>
      <c r="V320" s="9">
        <f t="shared" si="365"/>
        <v>0</v>
      </c>
      <c r="W320" s="9">
        <f t="shared" si="365"/>
        <v>0</v>
      </c>
      <c r="X320" s="9">
        <f t="shared" si="365"/>
        <v>0</v>
      </c>
      <c r="Y320" s="9">
        <f t="shared" ref="U320:AF321" si="366">Y321</f>
        <v>4449</v>
      </c>
      <c r="Z320" s="9">
        <f t="shared" si="366"/>
        <v>0</v>
      </c>
      <c r="AA320" s="9">
        <f t="shared" si="366"/>
        <v>0</v>
      </c>
      <c r="AB320" s="9">
        <f t="shared" si="366"/>
        <v>0</v>
      </c>
      <c r="AC320" s="9">
        <f t="shared" si="366"/>
        <v>0</v>
      </c>
      <c r="AD320" s="9">
        <f t="shared" si="366"/>
        <v>0</v>
      </c>
      <c r="AE320" s="9">
        <f t="shared" si="366"/>
        <v>4449</v>
      </c>
      <c r="AF320" s="9">
        <f t="shared" si="366"/>
        <v>0</v>
      </c>
    </row>
    <row r="321" spans="1:32" ht="19.5" hidden="1" customHeight="1">
      <c r="A321" s="29" t="s">
        <v>66</v>
      </c>
      <c r="B321" s="27">
        <f>B320</f>
        <v>909</v>
      </c>
      <c r="C321" s="27" t="s">
        <v>29</v>
      </c>
      <c r="D321" s="27" t="s">
        <v>21</v>
      </c>
      <c r="E321" s="27" t="s">
        <v>417</v>
      </c>
      <c r="F321" s="27" t="s">
        <v>67</v>
      </c>
      <c r="G321" s="9">
        <f>G322</f>
        <v>4449</v>
      </c>
      <c r="H321" s="9">
        <f>H322</f>
        <v>0</v>
      </c>
      <c r="I321" s="9">
        <f t="shared" si="365"/>
        <v>0</v>
      </c>
      <c r="J321" s="9">
        <f t="shared" si="365"/>
        <v>0</v>
      </c>
      <c r="K321" s="9">
        <f t="shared" si="365"/>
        <v>0</v>
      </c>
      <c r="L321" s="9">
        <f t="shared" si="365"/>
        <v>0</v>
      </c>
      <c r="M321" s="9">
        <f t="shared" si="365"/>
        <v>4449</v>
      </c>
      <c r="N321" s="9">
        <f t="shared" si="365"/>
        <v>0</v>
      </c>
      <c r="O321" s="9">
        <f t="shared" si="365"/>
        <v>0</v>
      </c>
      <c r="P321" s="9">
        <f t="shared" si="365"/>
        <v>0</v>
      </c>
      <c r="Q321" s="9">
        <f t="shared" si="365"/>
        <v>0</v>
      </c>
      <c r="R321" s="9">
        <f t="shared" si="365"/>
        <v>0</v>
      </c>
      <c r="S321" s="9">
        <f t="shared" si="365"/>
        <v>4449</v>
      </c>
      <c r="T321" s="9">
        <f t="shared" si="365"/>
        <v>0</v>
      </c>
      <c r="U321" s="9">
        <f t="shared" si="366"/>
        <v>0</v>
      </c>
      <c r="V321" s="9">
        <f t="shared" si="366"/>
        <v>0</v>
      </c>
      <c r="W321" s="9">
        <f t="shared" si="366"/>
        <v>0</v>
      </c>
      <c r="X321" s="9">
        <f t="shared" si="366"/>
        <v>0</v>
      </c>
      <c r="Y321" s="9">
        <f t="shared" si="366"/>
        <v>4449</v>
      </c>
      <c r="Z321" s="9">
        <f t="shared" si="366"/>
        <v>0</v>
      </c>
      <c r="AA321" s="9">
        <f t="shared" si="366"/>
        <v>0</v>
      </c>
      <c r="AB321" s="9">
        <f t="shared" si="366"/>
        <v>0</v>
      </c>
      <c r="AC321" s="9">
        <f t="shared" si="366"/>
        <v>0</v>
      </c>
      <c r="AD321" s="9">
        <f t="shared" si="366"/>
        <v>0</v>
      </c>
      <c r="AE321" s="9">
        <f t="shared" si="366"/>
        <v>4449</v>
      </c>
      <c r="AF321" s="9">
        <f t="shared" si="366"/>
        <v>0</v>
      </c>
    </row>
    <row r="322" spans="1:32" ht="52.5" hidden="1" customHeight="1">
      <c r="A322" s="26" t="s">
        <v>413</v>
      </c>
      <c r="B322" s="27">
        <f>B321</f>
        <v>909</v>
      </c>
      <c r="C322" s="27" t="s">
        <v>29</v>
      </c>
      <c r="D322" s="27" t="s">
        <v>21</v>
      </c>
      <c r="E322" s="27" t="s">
        <v>417</v>
      </c>
      <c r="F322" s="27" t="s">
        <v>253</v>
      </c>
      <c r="G322" s="9">
        <v>4449</v>
      </c>
      <c r="H322" s="9"/>
      <c r="I322" s="9"/>
      <c r="J322" s="9"/>
      <c r="K322" s="9"/>
      <c r="L322" s="9"/>
      <c r="M322" s="9">
        <f>G322+I322+J322+K322+L322</f>
        <v>4449</v>
      </c>
      <c r="N322" s="10">
        <f>H322+L322</f>
        <v>0</v>
      </c>
      <c r="O322" s="9"/>
      <c r="P322" s="9"/>
      <c r="Q322" s="9"/>
      <c r="R322" s="9"/>
      <c r="S322" s="9">
        <f>M322+O322+P322+Q322+R322</f>
        <v>4449</v>
      </c>
      <c r="T322" s="10">
        <f>N322+R322</f>
        <v>0</v>
      </c>
      <c r="U322" s="9"/>
      <c r="V322" s="9"/>
      <c r="W322" s="9"/>
      <c r="X322" s="9"/>
      <c r="Y322" s="9">
        <f>S322+U322+V322+W322+X322</f>
        <v>4449</v>
      </c>
      <c r="Z322" s="10">
        <f>T322+X322</f>
        <v>0</v>
      </c>
      <c r="AA322" s="9"/>
      <c r="AB322" s="9"/>
      <c r="AC322" s="9"/>
      <c r="AD322" s="9"/>
      <c r="AE322" s="9">
        <f>Y322+AA322+AB322+AC322+AD322</f>
        <v>4449</v>
      </c>
      <c r="AF322" s="10">
        <f>Z322+AD322</f>
        <v>0</v>
      </c>
    </row>
    <row r="323" spans="1:32" ht="19.5" hidden="1" customHeight="1">
      <c r="A323" s="26"/>
      <c r="B323" s="27"/>
      <c r="C323" s="27"/>
      <c r="D323" s="27"/>
      <c r="E323" s="27"/>
      <c r="F323" s="27"/>
      <c r="G323" s="9"/>
      <c r="H323" s="9"/>
      <c r="I323" s="9"/>
      <c r="J323" s="9"/>
      <c r="K323" s="9"/>
      <c r="L323" s="9"/>
      <c r="M323" s="9"/>
      <c r="N323" s="10"/>
      <c r="O323" s="9"/>
      <c r="P323" s="9"/>
      <c r="Q323" s="9"/>
      <c r="R323" s="9"/>
      <c r="S323" s="9"/>
      <c r="T323" s="10"/>
      <c r="U323" s="9"/>
      <c r="V323" s="9"/>
      <c r="W323" s="9"/>
      <c r="X323" s="9"/>
      <c r="Y323" s="9"/>
      <c r="Z323" s="10"/>
      <c r="AA323" s="9"/>
      <c r="AB323" s="9"/>
      <c r="AC323" s="9"/>
      <c r="AD323" s="9"/>
      <c r="AE323" s="9"/>
      <c r="AF323" s="10"/>
    </row>
    <row r="324" spans="1:32" ht="17.399999999999999" hidden="1">
      <c r="A324" s="41" t="s">
        <v>322</v>
      </c>
      <c r="B324" s="25">
        <f>B318</f>
        <v>909</v>
      </c>
      <c r="C324" s="25" t="s">
        <v>29</v>
      </c>
      <c r="D324" s="25" t="s">
        <v>118</v>
      </c>
      <c r="E324" s="25"/>
      <c r="F324" s="25"/>
      <c r="G324" s="13">
        <f t="shared" ref="G324:H324" si="367">G325+G330</f>
        <v>569373</v>
      </c>
      <c r="H324" s="13">
        <f t="shared" si="367"/>
        <v>0</v>
      </c>
      <c r="I324" s="13">
        <f t="shared" ref="I324:N324" si="368">I325+I330</f>
        <v>-2614</v>
      </c>
      <c r="J324" s="13">
        <f t="shared" si="368"/>
        <v>524</v>
      </c>
      <c r="K324" s="13">
        <f t="shared" si="368"/>
        <v>0</v>
      </c>
      <c r="L324" s="13">
        <f t="shared" si="368"/>
        <v>0</v>
      </c>
      <c r="M324" s="13">
        <f t="shared" si="368"/>
        <v>567283</v>
      </c>
      <c r="N324" s="13">
        <f t="shared" si="368"/>
        <v>0</v>
      </c>
      <c r="O324" s="13">
        <f t="shared" ref="O324:T324" si="369">O325+O330</f>
        <v>0</v>
      </c>
      <c r="P324" s="13">
        <f t="shared" si="369"/>
        <v>0</v>
      </c>
      <c r="Q324" s="13">
        <f t="shared" si="369"/>
        <v>0</v>
      </c>
      <c r="R324" s="13">
        <f t="shared" si="369"/>
        <v>646462</v>
      </c>
      <c r="S324" s="13">
        <f t="shared" si="369"/>
        <v>1213745</v>
      </c>
      <c r="T324" s="13">
        <f t="shared" si="369"/>
        <v>646462</v>
      </c>
      <c r="U324" s="13">
        <f t="shared" ref="U324:Z324" si="370">U325+U330</f>
        <v>0</v>
      </c>
      <c r="V324" s="13">
        <f t="shared" si="370"/>
        <v>9</v>
      </c>
      <c r="W324" s="13">
        <f t="shared" si="370"/>
        <v>0</v>
      </c>
      <c r="X324" s="13">
        <f t="shared" si="370"/>
        <v>0</v>
      </c>
      <c r="Y324" s="13">
        <f t="shared" si="370"/>
        <v>1213754</v>
      </c>
      <c r="Z324" s="13">
        <f t="shared" si="370"/>
        <v>646462</v>
      </c>
      <c r="AA324" s="13">
        <f t="shared" ref="AA324:AF324" si="371">AA325+AA330</f>
        <v>-1160</v>
      </c>
      <c r="AB324" s="13">
        <f t="shared" si="371"/>
        <v>11418</v>
      </c>
      <c r="AC324" s="13">
        <f t="shared" si="371"/>
        <v>0</v>
      </c>
      <c r="AD324" s="13">
        <f t="shared" si="371"/>
        <v>163000</v>
      </c>
      <c r="AE324" s="13">
        <f t="shared" si="371"/>
        <v>1387012</v>
      </c>
      <c r="AF324" s="13">
        <f t="shared" si="371"/>
        <v>809462</v>
      </c>
    </row>
    <row r="325" spans="1:32" ht="72" hidden="1" customHeight="1">
      <c r="A325" s="29" t="s">
        <v>34</v>
      </c>
      <c r="B325" s="27">
        <f>B314</f>
        <v>909</v>
      </c>
      <c r="C325" s="27" t="s">
        <v>29</v>
      </c>
      <c r="D325" s="27" t="s">
        <v>118</v>
      </c>
      <c r="E325" s="27" t="s">
        <v>55</v>
      </c>
      <c r="F325" s="27"/>
      <c r="G325" s="11">
        <f t="shared" ref="G325:V328" si="372">G326</f>
        <v>835</v>
      </c>
      <c r="H325" s="11">
        <f t="shared" si="372"/>
        <v>0</v>
      </c>
      <c r="I325" s="11">
        <f t="shared" si="372"/>
        <v>0</v>
      </c>
      <c r="J325" s="11">
        <f t="shared" si="372"/>
        <v>0</v>
      </c>
      <c r="K325" s="11">
        <f t="shared" si="372"/>
        <v>0</v>
      </c>
      <c r="L325" s="11">
        <f t="shared" si="372"/>
        <v>0</v>
      </c>
      <c r="M325" s="11">
        <f t="shared" si="372"/>
        <v>835</v>
      </c>
      <c r="N325" s="11">
        <f t="shared" si="372"/>
        <v>0</v>
      </c>
      <c r="O325" s="11">
        <f t="shared" si="372"/>
        <v>0</v>
      </c>
      <c r="P325" s="11">
        <f t="shared" si="372"/>
        <v>0</v>
      </c>
      <c r="Q325" s="11">
        <f t="shared" si="372"/>
        <v>0</v>
      </c>
      <c r="R325" s="11">
        <f t="shared" si="372"/>
        <v>0</v>
      </c>
      <c r="S325" s="11">
        <f t="shared" si="372"/>
        <v>835</v>
      </c>
      <c r="T325" s="11">
        <f t="shared" si="372"/>
        <v>0</v>
      </c>
      <c r="U325" s="11">
        <f t="shared" si="372"/>
        <v>0</v>
      </c>
      <c r="V325" s="11">
        <f t="shared" si="372"/>
        <v>0</v>
      </c>
      <c r="W325" s="11">
        <f t="shared" ref="U325:AF328" si="373">W326</f>
        <v>0</v>
      </c>
      <c r="X325" s="11">
        <f t="shared" si="373"/>
        <v>0</v>
      </c>
      <c r="Y325" s="11">
        <f t="shared" si="373"/>
        <v>835</v>
      </c>
      <c r="Z325" s="11">
        <f t="shared" si="373"/>
        <v>0</v>
      </c>
      <c r="AA325" s="11">
        <f t="shared" si="373"/>
        <v>0</v>
      </c>
      <c r="AB325" s="11">
        <f t="shared" si="373"/>
        <v>0</v>
      </c>
      <c r="AC325" s="11">
        <f t="shared" si="373"/>
        <v>0</v>
      </c>
      <c r="AD325" s="11">
        <f t="shared" si="373"/>
        <v>0</v>
      </c>
      <c r="AE325" s="11">
        <f t="shared" si="373"/>
        <v>835</v>
      </c>
      <c r="AF325" s="11">
        <f t="shared" si="373"/>
        <v>0</v>
      </c>
    </row>
    <row r="326" spans="1:32" ht="18.75" hidden="1" customHeight="1">
      <c r="A326" s="29" t="s">
        <v>15</v>
      </c>
      <c r="B326" s="27">
        <f>B315</f>
        <v>909</v>
      </c>
      <c r="C326" s="27" t="s">
        <v>346</v>
      </c>
      <c r="D326" s="27" t="s">
        <v>118</v>
      </c>
      <c r="E326" s="27" t="s">
        <v>56</v>
      </c>
      <c r="F326" s="27"/>
      <c r="G326" s="16">
        <f t="shared" si="372"/>
        <v>835</v>
      </c>
      <c r="H326" s="16">
        <f t="shared" si="372"/>
        <v>0</v>
      </c>
      <c r="I326" s="16">
        <f t="shared" si="372"/>
        <v>0</v>
      </c>
      <c r="J326" s="16">
        <f t="shared" si="372"/>
        <v>0</v>
      </c>
      <c r="K326" s="16">
        <f t="shared" si="372"/>
        <v>0</v>
      </c>
      <c r="L326" s="16">
        <f t="shared" si="372"/>
        <v>0</v>
      </c>
      <c r="M326" s="16">
        <f t="shared" si="372"/>
        <v>835</v>
      </c>
      <c r="N326" s="16">
        <f t="shared" si="372"/>
        <v>0</v>
      </c>
      <c r="O326" s="16">
        <f t="shared" si="372"/>
        <v>0</v>
      </c>
      <c r="P326" s="16">
        <f t="shared" si="372"/>
        <v>0</v>
      </c>
      <c r="Q326" s="16">
        <f t="shared" si="372"/>
        <v>0</v>
      </c>
      <c r="R326" s="16">
        <f t="shared" si="372"/>
        <v>0</v>
      </c>
      <c r="S326" s="16">
        <f t="shared" si="372"/>
        <v>835</v>
      </c>
      <c r="T326" s="16">
        <f t="shared" si="372"/>
        <v>0</v>
      </c>
      <c r="U326" s="16">
        <f t="shared" si="373"/>
        <v>0</v>
      </c>
      <c r="V326" s="16">
        <f t="shared" si="373"/>
        <v>0</v>
      </c>
      <c r="W326" s="16">
        <f t="shared" si="373"/>
        <v>0</v>
      </c>
      <c r="X326" s="16">
        <f t="shared" si="373"/>
        <v>0</v>
      </c>
      <c r="Y326" s="16">
        <f t="shared" si="373"/>
        <v>835</v>
      </c>
      <c r="Z326" s="16">
        <f t="shared" si="373"/>
        <v>0</v>
      </c>
      <c r="AA326" s="16">
        <f t="shared" si="373"/>
        <v>0</v>
      </c>
      <c r="AB326" s="16">
        <f t="shared" si="373"/>
        <v>0</v>
      </c>
      <c r="AC326" s="16">
        <f t="shared" si="373"/>
        <v>0</v>
      </c>
      <c r="AD326" s="16">
        <f t="shared" si="373"/>
        <v>0</v>
      </c>
      <c r="AE326" s="16">
        <f t="shared" si="373"/>
        <v>835</v>
      </c>
      <c r="AF326" s="16">
        <f t="shared" si="373"/>
        <v>0</v>
      </c>
    </row>
    <row r="327" spans="1:32" ht="21" hidden="1" customHeight="1">
      <c r="A327" s="29" t="s">
        <v>323</v>
      </c>
      <c r="B327" s="27">
        <f>B317</f>
        <v>909</v>
      </c>
      <c r="C327" s="27" t="s">
        <v>29</v>
      </c>
      <c r="D327" s="27" t="s">
        <v>118</v>
      </c>
      <c r="E327" s="27" t="s">
        <v>348</v>
      </c>
      <c r="F327" s="27"/>
      <c r="G327" s="11">
        <f t="shared" si="372"/>
        <v>835</v>
      </c>
      <c r="H327" s="11">
        <f t="shared" si="372"/>
        <v>0</v>
      </c>
      <c r="I327" s="11">
        <f t="shared" si="372"/>
        <v>0</v>
      </c>
      <c r="J327" s="11">
        <f t="shared" si="372"/>
        <v>0</v>
      </c>
      <c r="K327" s="11">
        <f t="shared" si="372"/>
        <v>0</v>
      </c>
      <c r="L327" s="11">
        <f t="shared" si="372"/>
        <v>0</v>
      </c>
      <c r="M327" s="11">
        <f t="shared" si="372"/>
        <v>835</v>
      </c>
      <c r="N327" s="11">
        <f t="shared" si="372"/>
        <v>0</v>
      </c>
      <c r="O327" s="11">
        <f t="shared" si="372"/>
        <v>0</v>
      </c>
      <c r="P327" s="11">
        <f t="shared" si="372"/>
        <v>0</v>
      </c>
      <c r="Q327" s="11">
        <f t="shared" si="372"/>
        <v>0</v>
      </c>
      <c r="R327" s="11">
        <f t="shared" si="372"/>
        <v>0</v>
      </c>
      <c r="S327" s="11">
        <f t="shared" si="372"/>
        <v>835</v>
      </c>
      <c r="T327" s="11">
        <f t="shared" si="372"/>
        <v>0</v>
      </c>
      <c r="U327" s="11">
        <f t="shared" si="373"/>
        <v>0</v>
      </c>
      <c r="V327" s="11">
        <f t="shared" si="373"/>
        <v>0</v>
      </c>
      <c r="W327" s="11">
        <f t="shared" si="373"/>
        <v>0</v>
      </c>
      <c r="X327" s="11">
        <f t="shared" si="373"/>
        <v>0</v>
      </c>
      <c r="Y327" s="11">
        <f t="shared" si="373"/>
        <v>835</v>
      </c>
      <c r="Z327" s="11">
        <f t="shared" si="373"/>
        <v>0</v>
      </c>
      <c r="AA327" s="11">
        <f t="shared" si="373"/>
        <v>0</v>
      </c>
      <c r="AB327" s="11">
        <f t="shared" si="373"/>
        <v>0</v>
      </c>
      <c r="AC327" s="11">
        <f t="shared" si="373"/>
        <v>0</v>
      </c>
      <c r="AD327" s="11">
        <f t="shared" si="373"/>
        <v>0</v>
      </c>
      <c r="AE327" s="11">
        <f t="shared" si="373"/>
        <v>835</v>
      </c>
      <c r="AF327" s="11">
        <f t="shared" si="373"/>
        <v>0</v>
      </c>
    </row>
    <row r="328" spans="1:32" ht="33.6" hidden="1">
      <c r="A328" s="26" t="s">
        <v>243</v>
      </c>
      <c r="B328" s="27">
        <f>B318</f>
        <v>909</v>
      </c>
      <c r="C328" s="27" t="s">
        <v>29</v>
      </c>
      <c r="D328" s="27" t="s">
        <v>118</v>
      </c>
      <c r="E328" s="27" t="s">
        <v>348</v>
      </c>
      <c r="F328" s="27" t="s">
        <v>31</v>
      </c>
      <c r="G328" s="11">
        <f t="shared" si="372"/>
        <v>835</v>
      </c>
      <c r="H328" s="11">
        <f t="shared" si="372"/>
        <v>0</v>
      </c>
      <c r="I328" s="11">
        <f t="shared" si="372"/>
        <v>0</v>
      </c>
      <c r="J328" s="11">
        <f t="shared" si="372"/>
        <v>0</v>
      </c>
      <c r="K328" s="11">
        <f t="shared" si="372"/>
        <v>0</v>
      </c>
      <c r="L328" s="11">
        <f t="shared" si="372"/>
        <v>0</v>
      </c>
      <c r="M328" s="11">
        <f t="shared" si="372"/>
        <v>835</v>
      </c>
      <c r="N328" s="11">
        <f t="shared" si="372"/>
        <v>0</v>
      </c>
      <c r="O328" s="11">
        <f t="shared" si="372"/>
        <v>0</v>
      </c>
      <c r="P328" s="11">
        <f t="shared" si="372"/>
        <v>0</v>
      </c>
      <c r="Q328" s="11">
        <f t="shared" si="372"/>
        <v>0</v>
      </c>
      <c r="R328" s="11">
        <f t="shared" si="372"/>
        <v>0</v>
      </c>
      <c r="S328" s="11">
        <f t="shared" si="372"/>
        <v>835</v>
      </c>
      <c r="T328" s="11">
        <f t="shared" si="372"/>
        <v>0</v>
      </c>
      <c r="U328" s="11">
        <f t="shared" si="373"/>
        <v>0</v>
      </c>
      <c r="V328" s="11">
        <f t="shared" si="373"/>
        <v>0</v>
      </c>
      <c r="W328" s="11">
        <f t="shared" si="373"/>
        <v>0</v>
      </c>
      <c r="X328" s="11">
        <f t="shared" si="373"/>
        <v>0</v>
      </c>
      <c r="Y328" s="11">
        <f t="shared" si="373"/>
        <v>835</v>
      </c>
      <c r="Z328" s="11">
        <f t="shared" si="373"/>
        <v>0</v>
      </c>
      <c r="AA328" s="11">
        <f t="shared" si="373"/>
        <v>0</v>
      </c>
      <c r="AB328" s="11">
        <f t="shared" si="373"/>
        <v>0</v>
      </c>
      <c r="AC328" s="11">
        <f t="shared" si="373"/>
        <v>0</v>
      </c>
      <c r="AD328" s="11">
        <f t="shared" si="373"/>
        <v>0</v>
      </c>
      <c r="AE328" s="11">
        <f t="shared" si="373"/>
        <v>835</v>
      </c>
      <c r="AF328" s="11">
        <f t="shared" si="373"/>
        <v>0</v>
      </c>
    </row>
    <row r="329" spans="1:32" ht="33.6" hidden="1">
      <c r="A329" s="29" t="s">
        <v>37</v>
      </c>
      <c r="B329" s="27">
        <f>B324</f>
        <v>909</v>
      </c>
      <c r="C329" s="27" t="s">
        <v>29</v>
      </c>
      <c r="D329" s="27" t="s">
        <v>118</v>
      </c>
      <c r="E329" s="27" t="s">
        <v>348</v>
      </c>
      <c r="F329" s="27" t="s">
        <v>38</v>
      </c>
      <c r="G329" s="9">
        <v>835</v>
      </c>
      <c r="H329" s="9"/>
      <c r="I329" s="9"/>
      <c r="J329" s="9"/>
      <c r="K329" s="9"/>
      <c r="L329" s="9"/>
      <c r="M329" s="9">
        <f>G329+I329+J329+K329+L329</f>
        <v>835</v>
      </c>
      <c r="N329" s="10">
        <f>H329+L329</f>
        <v>0</v>
      </c>
      <c r="O329" s="9"/>
      <c r="P329" s="9"/>
      <c r="Q329" s="9"/>
      <c r="R329" s="9"/>
      <c r="S329" s="9">
        <f>M329+O329+P329+Q329+R329</f>
        <v>835</v>
      </c>
      <c r="T329" s="10">
        <f>N329+R329</f>
        <v>0</v>
      </c>
      <c r="U329" s="9"/>
      <c r="V329" s="9"/>
      <c r="W329" s="9"/>
      <c r="X329" s="9"/>
      <c r="Y329" s="9">
        <f>S329+U329+V329+W329+X329</f>
        <v>835</v>
      </c>
      <c r="Z329" s="10">
        <f>T329+X329</f>
        <v>0</v>
      </c>
      <c r="AA329" s="9"/>
      <c r="AB329" s="9"/>
      <c r="AC329" s="9"/>
      <c r="AD329" s="9"/>
      <c r="AE329" s="9">
        <f>Y329+AA329+AB329+AC329+AD329</f>
        <v>835</v>
      </c>
      <c r="AF329" s="10">
        <f>Z329+AD329</f>
        <v>0</v>
      </c>
    </row>
    <row r="330" spans="1:32" ht="50.4" hidden="1">
      <c r="A330" s="29" t="s">
        <v>594</v>
      </c>
      <c r="B330" s="27">
        <v>909</v>
      </c>
      <c r="C330" s="27" t="s">
        <v>29</v>
      </c>
      <c r="D330" s="27" t="s">
        <v>118</v>
      </c>
      <c r="E330" s="27" t="s">
        <v>172</v>
      </c>
      <c r="F330" s="27"/>
      <c r="G330" s="9">
        <f>G336+G347+G331</f>
        <v>568538</v>
      </c>
      <c r="H330" s="9">
        <f>H336+H347+H331</f>
        <v>0</v>
      </c>
      <c r="I330" s="9">
        <f t="shared" ref="I330:N330" si="374">I336+I347+I331</f>
        <v>-2614</v>
      </c>
      <c r="J330" s="9">
        <f t="shared" si="374"/>
        <v>524</v>
      </c>
      <c r="K330" s="9">
        <f t="shared" si="374"/>
        <v>0</v>
      </c>
      <c r="L330" s="9">
        <f t="shared" si="374"/>
        <v>0</v>
      </c>
      <c r="M330" s="9">
        <f t="shared" si="374"/>
        <v>566448</v>
      </c>
      <c r="N330" s="9">
        <f t="shared" si="374"/>
        <v>0</v>
      </c>
      <c r="O330" s="9">
        <f t="shared" ref="O330:T330" si="375">O336+O347+O331</f>
        <v>0</v>
      </c>
      <c r="P330" s="9">
        <f t="shared" si="375"/>
        <v>0</v>
      </c>
      <c r="Q330" s="9">
        <f t="shared" si="375"/>
        <v>0</v>
      </c>
      <c r="R330" s="9">
        <f t="shared" si="375"/>
        <v>646462</v>
      </c>
      <c r="S330" s="9">
        <f t="shared" si="375"/>
        <v>1212910</v>
      </c>
      <c r="T330" s="9">
        <f t="shared" si="375"/>
        <v>646462</v>
      </c>
      <c r="U330" s="9">
        <f t="shared" ref="U330:Z330" si="376">U336+U347+U331</f>
        <v>0</v>
      </c>
      <c r="V330" s="9">
        <f t="shared" si="376"/>
        <v>9</v>
      </c>
      <c r="W330" s="9">
        <f t="shared" si="376"/>
        <v>0</v>
      </c>
      <c r="X330" s="9">
        <f t="shared" si="376"/>
        <v>0</v>
      </c>
      <c r="Y330" s="9">
        <f t="shared" si="376"/>
        <v>1212919</v>
      </c>
      <c r="Z330" s="9">
        <f t="shared" si="376"/>
        <v>646462</v>
      </c>
      <c r="AA330" s="9">
        <f t="shared" ref="AA330:AF330" si="377">AA336+AA347+AA331</f>
        <v>-1160</v>
      </c>
      <c r="AB330" s="9">
        <f t="shared" si="377"/>
        <v>11418</v>
      </c>
      <c r="AC330" s="9">
        <f t="shared" si="377"/>
        <v>0</v>
      </c>
      <c r="AD330" s="9">
        <f t="shared" si="377"/>
        <v>163000</v>
      </c>
      <c r="AE330" s="9">
        <f t="shared" si="377"/>
        <v>1386177</v>
      </c>
      <c r="AF330" s="9">
        <f t="shared" si="377"/>
        <v>809462</v>
      </c>
    </row>
    <row r="331" spans="1:32" ht="33.6" hidden="1">
      <c r="A331" s="29" t="s">
        <v>470</v>
      </c>
      <c r="B331" s="27">
        <v>909</v>
      </c>
      <c r="C331" s="27" t="s">
        <v>29</v>
      </c>
      <c r="D331" s="27" t="s">
        <v>118</v>
      </c>
      <c r="E331" s="27" t="s">
        <v>462</v>
      </c>
      <c r="F331" s="28"/>
      <c r="G331" s="11">
        <f t="shared" ref="G331:V334" si="378">G332</f>
        <v>366489</v>
      </c>
      <c r="H331" s="11">
        <f t="shared" si="378"/>
        <v>0</v>
      </c>
      <c r="I331" s="11">
        <f t="shared" si="378"/>
        <v>0</v>
      </c>
      <c r="J331" s="11">
        <f t="shared" si="378"/>
        <v>0</v>
      </c>
      <c r="K331" s="11">
        <f t="shared" si="378"/>
        <v>0</v>
      </c>
      <c r="L331" s="11">
        <f t="shared" si="378"/>
        <v>0</v>
      </c>
      <c r="M331" s="11">
        <f t="shared" si="378"/>
        <v>366489</v>
      </c>
      <c r="N331" s="11">
        <f t="shared" si="378"/>
        <v>0</v>
      </c>
      <c r="O331" s="11">
        <f t="shared" si="378"/>
        <v>0</v>
      </c>
      <c r="P331" s="11">
        <f t="shared" si="378"/>
        <v>0</v>
      </c>
      <c r="Q331" s="11">
        <f t="shared" si="378"/>
        <v>0</v>
      </c>
      <c r="R331" s="11">
        <f t="shared" si="378"/>
        <v>0</v>
      </c>
      <c r="S331" s="11">
        <f t="shared" si="378"/>
        <v>366489</v>
      </c>
      <c r="T331" s="11">
        <f t="shared" si="378"/>
        <v>0</v>
      </c>
      <c r="U331" s="11">
        <f t="shared" si="378"/>
        <v>0</v>
      </c>
      <c r="V331" s="11">
        <f t="shared" si="378"/>
        <v>0</v>
      </c>
      <c r="W331" s="11">
        <f t="shared" ref="U331:AF334" si="379">W332</f>
        <v>0</v>
      </c>
      <c r="X331" s="11">
        <f t="shared" si="379"/>
        <v>0</v>
      </c>
      <c r="Y331" s="11">
        <f t="shared" si="379"/>
        <v>366489</v>
      </c>
      <c r="Z331" s="11">
        <f t="shared" si="379"/>
        <v>0</v>
      </c>
      <c r="AA331" s="11">
        <f t="shared" si="379"/>
        <v>0</v>
      </c>
      <c r="AB331" s="11">
        <f t="shared" si="379"/>
        <v>3239</v>
      </c>
      <c r="AC331" s="11">
        <f t="shared" si="379"/>
        <v>0</v>
      </c>
      <c r="AD331" s="11">
        <f t="shared" si="379"/>
        <v>0</v>
      </c>
      <c r="AE331" s="11">
        <f t="shared" si="379"/>
        <v>369728</v>
      </c>
      <c r="AF331" s="11">
        <f t="shared" si="379"/>
        <v>0</v>
      </c>
    </row>
    <row r="332" spans="1:32" ht="20.25" hidden="1" customHeight="1">
      <c r="A332" s="26" t="s">
        <v>15</v>
      </c>
      <c r="B332" s="27">
        <v>909</v>
      </c>
      <c r="C332" s="27" t="s">
        <v>29</v>
      </c>
      <c r="D332" s="27" t="s">
        <v>118</v>
      </c>
      <c r="E332" s="27" t="s">
        <v>463</v>
      </c>
      <c r="F332" s="28"/>
      <c r="G332" s="11">
        <f t="shared" si="378"/>
        <v>366489</v>
      </c>
      <c r="H332" s="11">
        <f t="shared" si="378"/>
        <v>0</v>
      </c>
      <c r="I332" s="11">
        <f t="shared" si="378"/>
        <v>0</v>
      </c>
      <c r="J332" s="11">
        <f t="shared" si="378"/>
        <v>0</v>
      </c>
      <c r="K332" s="11">
        <f t="shared" si="378"/>
        <v>0</v>
      </c>
      <c r="L332" s="11">
        <f t="shared" si="378"/>
        <v>0</v>
      </c>
      <c r="M332" s="11">
        <f t="shared" si="378"/>
        <v>366489</v>
      </c>
      <c r="N332" s="11">
        <f t="shared" si="378"/>
        <v>0</v>
      </c>
      <c r="O332" s="11">
        <f t="shared" si="378"/>
        <v>0</v>
      </c>
      <c r="P332" s="11">
        <f t="shared" si="378"/>
        <v>0</v>
      </c>
      <c r="Q332" s="11">
        <f t="shared" si="378"/>
        <v>0</v>
      </c>
      <c r="R332" s="11">
        <f t="shared" si="378"/>
        <v>0</v>
      </c>
      <c r="S332" s="11">
        <f t="shared" si="378"/>
        <v>366489</v>
      </c>
      <c r="T332" s="11">
        <f t="shared" si="378"/>
        <v>0</v>
      </c>
      <c r="U332" s="11">
        <f t="shared" si="379"/>
        <v>0</v>
      </c>
      <c r="V332" s="11">
        <f t="shared" si="379"/>
        <v>0</v>
      </c>
      <c r="W332" s="11">
        <f t="shared" si="379"/>
        <v>0</v>
      </c>
      <c r="X332" s="11">
        <f t="shared" si="379"/>
        <v>0</v>
      </c>
      <c r="Y332" s="11">
        <f t="shared" si="379"/>
        <v>366489</v>
      </c>
      <c r="Z332" s="11">
        <f t="shared" si="379"/>
        <v>0</v>
      </c>
      <c r="AA332" s="11">
        <f t="shared" si="379"/>
        <v>0</v>
      </c>
      <c r="AB332" s="11">
        <f t="shared" si="379"/>
        <v>3239</v>
      </c>
      <c r="AC332" s="11">
        <f t="shared" si="379"/>
        <v>0</v>
      </c>
      <c r="AD332" s="11">
        <f t="shared" si="379"/>
        <v>0</v>
      </c>
      <c r="AE332" s="11">
        <f t="shared" si="379"/>
        <v>369728</v>
      </c>
      <c r="AF332" s="11">
        <f t="shared" si="379"/>
        <v>0</v>
      </c>
    </row>
    <row r="333" spans="1:32" ht="20.25" hidden="1" customHeight="1">
      <c r="A333" s="29" t="s">
        <v>323</v>
      </c>
      <c r="B333" s="27">
        <v>909</v>
      </c>
      <c r="C333" s="27" t="s">
        <v>29</v>
      </c>
      <c r="D333" s="27" t="s">
        <v>118</v>
      </c>
      <c r="E333" s="27" t="s">
        <v>464</v>
      </c>
      <c r="F333" s="28"/>
      <c r="G333" s="11">
        <f t="shared" si="378"/>
        <v>366489</v>
      </c>
      <c r="H333" s="11">
        <f t="shared" si="378"/>
        <v>0</v>
      </c>
      <c r="I333" s="11">
        <f t="shared" si="378"/>
        <v>0</v>
      </c>
      <c r="J333" s="11">
        <f t="shared" si="378"/>
        <v>0</v>
      </c>
      <c r="K333" s="11">
        <f t="shared" si="378"/>
        <v>0</v>
      </c>
      <c r="L333" s="11">
        <f t="shared" si="378"/>
        <v>0</v>
      </c>
      <c r="M333" s="11">
        <f t="shared" si="378"/>
        <v>366489</v>
      </c>
      <c r="N333" s="11">
        <f t="shared" si="378"/>
        <v>0</v>
      </c>
      <c r="O333" s="11">
        <f t="shared" si="378"/>
        <v>0</v>
      </c>
      <c r="P333" s="11">
        <f t="shared" si="378"/>
        <v>0</v>
      </c>
      <c r="Q333" s="11">
        <f t="shared" si="378"/>
        <v>0</v>
      </c>
      <c r="R333" s="11">
        <f t="shared" si="378"/>
        <v>0</v>
      </c>
      <c r="S333" s="11">
        <f t="shared" si="378"/>
        <v>366489</v>
      </c>
      <c r="T333" s="11">
        <f t="shared" si="378"/>
        <v>0</v>
      </c>
      <c r="U333" s="11">
        <f t="shared" si="379"/>
        <v>0</v>
      </c>
      <c r="V333" s="11">
        <f t="shared" si="379"/>
        <v>0</v>
      </c>
      <c r="W333" s="11">
        <f t="shared" si="379"/>
        <v>0</v>
      </c>
      <c r="X333" s="11">
        <f t="shared" si="379"/>
        <v>0</v>
      </c>
      <c r="Y333" s="11">
        <f t="shared" si="379"/>
        <v>366489</v>
      </c>
      <c r="Z333" s="11">
        <f t="shared" si="379"/>
        <v>0</v>
      </c>
      <c r="AA333" s="11">
        <f t="shared" si="379"/>
        <v>0</v>
      </c>
      <c r="AB333" s="11">
        <f t="shared" si="379"/>
        <v>3239</v>
      </c>
      <c r="AC333" s="11">
        <f t="shared" si="379"/>
        <v>0</v>
      </c>
      <c r="AD333" s="11">
        <f t="shared" si="379"/>
        <v>0</v>
      </c>
      <c r="AE333" s="11">
        <f t="shared" si="379"/>
        <v>369728</v>
      </c>
      <c r="AF333" s="11">
        <f t="shared" si="379"/>
        <v>0</v>
      </c>
    </row>
    <row r="334" spans="1:32" ht="33.6" hidden="1">
      <c r="A334" s="26" t="s">
        <v>243</v>
      </c>
      <c r="B334" s="27">
        <v>909</v>
      </c>
      <c r="C334" s="27" t="s">
        <v>29</v>
      </c>
      <c r="D334" s="27" t="s">
        <v>118</v>
      </c>
      <c r="E334" s="27" t="s">
        <v>464</v>
      </c>
      <c r="F334" s="27" t="s">
        <v>31</v>
      </c>
      <c r="G334" s="11">
        <f t="shared" si="378"/>
        <v>366489</v>
      </c>
      <c r="H334" s="11">
        <f t="shared" si="378"/>
        <v>0</v>
      </c>
      <c r="I334" s="11">
        <f t="shared" si="378"/>
        <v>0</v>
      </c>
      <c r="J334" s="11">
        <f t="shared" si="378"/>
        <v>0</v>
      </c>
      <c r="K334" s="11">
        <f t="shared" si="378"/>
        <v>0</v>
      </c>
      <c r="L334" s="11">
        <f t="shared" si="378"/>
        <v>0</v>
      </c>
      <c r="M334" s="11">
        <f t="shared" si="378"/>
        <v>366489</v>
      </c>
      <c r="N334" s="11">
        <f t="shared" si="378"/>
        <v>0</v>
      </c>
      <c r="O334" s="11">
        <f t="shared" si="378"/>
        <v>0</v>
      </c>
      <c r="P334" s="11">
        <f t="shared" si="378"/>
        <v>0</v>
      </c>
      <c r="Q334" s="11">
        <f t="shared" si="378"/>
        <v>0</v>
      </c>
      <c r="R334" s="11">
        <f t="shared" si="378"/>
        <v>0</v>
      </c>
      <c r="S334" s="11">
        <f t="shared" si="378"/>
        <v>366489</v>
      </c>
      <c r="T334" s="11">
        <f t="shared" si="378"/>
        <v>0</v>
      </c>
      <c r="U334" s="11">
        <f t="shared" si="379"/>
        <v>0</v>
      </c>
      <c r="V334" s="11">
        <f t="shared" si="379"/>
        <v>0</v>
      </c>
      <c r="W334" s="11">
        <f t="shared" si="379"/>
        <v>0</v>
      </c>
      <c r="X334" s="11">
        <f t="shared" si="379"/>
        <v>0</v>
      </c>
      <c r="Y334" s="11">
        <f t="shared" si="379"/>
        <v>366489</v>
      </c>
      <c r="Z334" s="11">
        <f t="shared" si="379"/>
        <v>0</v>
      </c>
      <c r="AA334" s="11">
        <f t="shared" si="379"/>
        <v>0</v>
      </c>
      <c r="AB334" s="11">
        <f t="shared" si="379"/>
        <v>3239</v>
      </c>
      <c r="AC334" s="11">
        <f t="shared" si="379"/>
        <v>0</v>
      </c>
      <c r="AD334" s="11">
        <f t="shared" si="379"/>
        <v>0</v>
      </c>
      <c r="AE334" s="11">
        <f t="shared" si="379"/>
        <v>369728</v>
      </c>
      <c r="AF334" s="11">
        <f t="shared" si="379"/>
        <v>0</v>
      </c>
    </row>
    <row r="335" spans="1:32" ht="33.6" hidden="1">
      <c r="A335" s="26" t="s">
        <v>37</v>
      </c>
      <c r="B335" s="27">
        <v>909</v>
      </c>
      <c r="C335" s="27" t="s">
        <v>29</v>
      </c>
      <c r="D335" s="27" t="s">
        <v>118</v>
      </c>
      <c r="E335" s="27" t="s">
        <v>464</v>
      </c>
      <c r="F335" s="27" t="s">
        <v>38</v>
      </c>
      <c r="G335" s="9">
        <v>366489</v>
      </c>
      <c r="H335" s="9"/>
      <c r="I335" s="9"/>
      <c r="J335" s="9"/>
      <c r="K335" s="9"/>
      <c r="L335" s="9"/>
      <c r="M335" s="9">
        <f>G335+I335+J335+K335+L335</f>
        <v>366489</v>
      </c>
      <c r="N335" s="10">
        <f>H335+L335</f>
        <v>0</v>
      </c>
      <c r="O335" s="9"/>
      <c r="P335" s="9"/>
      <c r="Q335" s="9"/>
      <c r="R335" s="9"/>
      <c r="S335" s="9">
        <f>M335+O335+P335+Q335+R335</f>
        <v>366489</v>
      </c>
      <c r="T335" s="10">
        <f>N335+R335</f>
        <v>0</v>
      </c>
      <c r="U335" s="9"/>
      <c r="V335" s="9"/>
      <c r="W335" s="9"/>
      <c r="X335" s="9"/>
      <c r="Y335" s="9">
        <f>S335+U335+V335+W335+X335</f>
        <v>366489</v>
      </c>
      <c r="Z335" s="10">
        <f>T335+X335</f>
        <v>0</v>
      </c>
      <c r="AA335" s="9"/>
      <c r="AB335" s="9">
        <v>3239</v>
      </c>
      <c r="AC335" s="9"/>
      <c r="AD335" s="9"/>
      <c r="AE335" s="9">
        <f>Y335+AA335+AB335+AC335+AD335</f>
        <v>369728</v>
      </c>
      <c r="AF335" s="10">
        <f>Z335+AD335</f>
        <v>0</v>
      </c>
    </row>
    <row r="336" spans="1:32" ht="54" hidden="1" customHeight="1">
      <c r="A336" s="29" t="s">
        <v>597</v>
      </c>
      <c r="B336" s="27">
        <v>909</v>
      </c>
      <c r="C336" s="27" t="s">
        <v>346</v>
      </c>
      <c r="D336" s="27" t="s">
        <v>118</v>
      </c>
      <c r="E336" s="27" t="s">
        <v>173</v>
      </c>
      <c r="F336" s="27"/>
      <c r="G336" s="9">
        <f>G337+G344</f>
        <v>108526</v>
      </c>
      <c r="H336" s="9">
        <f>H337+H344</f>
        <v>0</v>
      </c>
      <c r="I336" s="9">
        <f t="shared" ref="I336:N336" si="380">I337+I344</f>
        <v>-2614</v>
      </c>
      <c r="J336" s="9">
        <f t="shared" si="380"/>
        <v>0</v>
      </c>
      <c r="K336" s="9">
        <f t="shared" si="380"/>
        <v>0</v>
      </c>
      <c r="L336" s="9">
        <f t="shared" si="380"/>
        <v>0</v>
      </c>
      <c r="M336" s="9">
        <f t="shared" si="380"/>
        <v>105912</v>
      </c>
      <c r="N336" s="9">
        <f t="shared" si="380"/>
        <v>0</v>
      </c>
      <c r="O336" s="9">
        <f t="shared" ref="O336:T336" si="381">O337+O344</f>
        <v>0</v>
      </c>
      <c r="P336" s="9">
        <f t="shared" si="381"/>
        <v>0</v>
      </c>
      <c r="Q336" s="9">
        <f t="shared" si="381"/>
        <v>0</v>
      </c>
      <c r="R336" s="9">
        <f t="shared" si="381"/>
        <v>646462</v>
      </c>
      <c r="S336" s="9">
        <f t="shared" si="381"/>
        <v>752374</v>
      </c>
      <c r="T336" s="9">
        <f t="shared" si="381"/>
        <v>646462</v>
      </c>
      <c r="U336" s="9">
        <f t="shared" ref="U336:Z336" si="382">U337+U344</f>
        <v>0</v>
      </c>
      <c r="V336" s="9">
        <f t="shared" si="382"/>
        <v>0</v>
      </c>
      <c r="W336" s="9">
        <f t="shared" si="382"/>
        <v>0</v>
      </c>
      <c r="X336" s="9">
        <f t="shared" si="382"/>
        <v>0</v>
      </c>
      <c r="Y336" s="9">
        <f t="shared" si="382"/>
        <v>752374</v>
      </c>
      <c r="Z336" s="9">
        <f t="shared" si="382"/>
        <v>646462</v>
      </c>
      <c r="AA336" s="9">
        <f t="shared" ref="AA336:AF336" si="383">AA337+AA344</f>
        <v>-1160</v>
      </c>
      <c r="AB336" s="9">
        <f t="shared" si="383"/>
        <v>2118</v>
      </c>
      <c r="AC336" s="9">
        <f t="shared" si="383"/>
        <v>0</v>
      </c>
      <c r="AD336" s="9">
        <f t="shared" si="383"/>
        <v>163000</v>
      </c>
      <c r="AE336" s="9">
        <f t="shared" si="383"/>
        <v>916332</v>
      </c>
      <c r="AF336" s="9">
        <f t="shared" si="383"/>
        <v>809462</v>
      </c>
    </row>
    <row r="337" spans="1:32" ht="19.5" hidden="1" customHeight="1">
      <c r="A337" s="29" t="s">
        <v>15</v>
      </c>
      <c r="B337" s="27">
        <v>909</v>
      </c>
      <c r="C337" s="27" t="s">
        <v>346</v>
      </c>
      <c r="D337" s="27" t="s">
        <v>118</v>
      </c>
      <c r="E337" s="27" t="s">
        <v>174</v>
      </c>
      <c r="F337" s="27"/>
      <c r="G337" s="9">
        <f t="shared" ref="G337:H337" si="384">G338+G341</f>
        <v>28500</v>
      </c>
      <c r="H337" s="9">
        <f t="shared" si="384"/>
        <v>0</v>
      </c>
      <c r="I337" s="9">
        <f t="shared" ref="I337:N337" si="385">I338+I341</f>
        <v>-2614</v>
      </c>
      <c r="J337" s="9">
        <f t="shared" si="385"/>
        <v>0</v>
      </c>
      <c r="K337" s="9">
        <f t="shared" si="385"/>
        <v>0</v>
      </c>
      <c r="L337" s="9">
        <f t="shared" si="385"/>
        <v>0</v>
      </c>
      <c r="M337" s="9">
        <f t="shared" si="385"/>
        <v>25886</v>
      </c>
      <c r="N337" s="9">
        <f t="shared" si="385"/>
        <v>0</v>
      </c>
      <c r="O337" s="9">
        <f t="shared" ref="O337:T337" si="386">O338+O341</f>
        <v>0</v>
      </c>
      <c r="P337" s="9">
        <f t="shared" si="386"/>
        <v>0</v>
      </c>
      <c r="Q337" s="9">
        <f t="shared" si="386"/>
        <v>0</v>
      </c>
      <c r="R337" s="9">
        <f t="shared" si="386"/>
        <v>0</v>
      </c>
      <c r="S337" s="9">
        <f t="shared" si="386"/>
        <v>25886</v>
      </c>
      <c r="T337" s="9">
        <f t="shared" si="386"/>
        <v>0</v>
      </c>
      <c r="U337" s="9">
        <f t="shared" ref="U337:Z337" si="387">U338+U341</f>
        <v>0</v>
      </c>
      <c r="V337" s="9">
        <f t="shared" si="387"/>
        <v>0</v>
      </c>
      <c r="W337" s="9">
        <f t="shared" si="387"/>
        <v>0</v>
      </c>
      <c r="X337" s="9">
        <f t="shared" si="387"/>
        <v>0</v>
      </c>
      <c r="Y337" s="9">
        <f t="shared" si="387"/>
        <v>25886</v>
      </c>
      <c r="Z337" s="9">
        <f t="shared" si="387"/>
        <v>0</v>
      </c>
      <c r="AA337" s="9">
        <f t="shared" ref="AA337:AF337" si="388">AA338+AA341</f>
        <v>-1160</v>
      </c>
      <c r="AB337" s="9">
        <f t="shared" si="388"/>
        <v>2118</v>
      </c>
      <c r="AC337" s="9">
        <f t="shared" si="388"/>
        <v>0</v>
      </c>
      <c r="AD337" s="9">
        <f t="shared" si="388"/>
        <v>0</v>
      </c>
      <c r="AE337" s="9">
        <f t="shared" si="388"/>
        <v>26844</v>
      </c>
      <c r="AF337" s="9">
        <f t="shared" si="388"/>
        <v>0</v>
      </c>
    </row>
    <row r="338" spans="1:32" ht="20.25" hidden="1" customHeight="1">
      <c r="A338" s="29" t="s">
        <v>168</v>
      </c>
      <c r="B338" s="27">
        <v>909</v>
      </c>
      <c r="C338" s="27" t="s">
        <v>346</v>
      </c>
      <c r="D338" s="27" t="s">
        <v>118</v>
      </c>
      <c r="E338" s="27" t="s">
        <v>366</v>
      </c>
      <c r="F338" s="27"/>
      <c r="G338" s="11">
        <f>G339</f>
        <v>7381</v>
      </c>
      <c r="H338" s="11">
        <f>H339</f>
        <v>0</v>
      </c>
      <c r="I338" s="11">
        <f t="shared" ref="I338:X339" si="389">I339</f>
        <v>0</v>
      </c>
      <c r="J338" s="11">
        <f t="shared" si="389"/>
        <v>0</v>
      </c>
      <c r="K338" s="11">
        <f t="shared" si="389"/>
        <v>0</v>
      </c>
      <c r="L338" s="11">
        <f t="shared" si="389"/>
        <v>0</v>
      </c>
      <c r="M338" s="11">
        <f t="shared" si="389"/>
        <v>7381</v>
      </c>
      <c r="N338" s="11">
        <f t="shared" si="389"/>
        <v>0</v>
      </c>
      <c r="O338" s="11">
        <f t="shared" si="389"/>
        <v>0</v>
      </c>
      <c r="P338" s="11">
        <f t="shared" si="389"/>
        <v>0</v>
      </c>
      <c r="Q338" s="11">
        <f t="shared" si="389"/>
        <v>0</v>
      </c>
      <c r="R338" s="11">
        <f t="shared" si="389"/>
        <v>0</v>
      </c>
      <c r="S338" s="11">
        <f t="shared" si="389"/>
        <v>7381</v>
      </c>
      <c r="T338" s="11">
        <f t="shared" si="389"/>
        <v>0</v>
      </c>
      <c r="U338" s="11">
        <f t="shared" si="389"/>
        <v>0</v>
      </c>
      <c r="V338" s="11">
        <f t="shared" si="389"/>
        <v>0</v>
      </c>
      <c r="W338" s="11">
        <f t="shared" si="389"/>
        <v>0</v>
      </c>
      <c r="X338" s="11">
        <f t="shared" si="389"/>
        <v>0</v>
      </c>
      <c r="Y338" s="11">
        <f t="shared" ref="U338:AF339" si="390">Y339</f>
        <v>7381</v>
      </c>
      <c r="Z338" s="11">
        <f t="shared" si="390"/>
        <v>0</v>
      </c>
      <c r="AA338" s="11">
        <f t="shared" si="390"/>
        <v>-1160</v>
      </c>
      <c r="AB338" s="11">
        <f t="shared" si="390"/>
        <v>0</v>
      </c>
      <c r="AC338" s="11">
        <f t="shared" si="390"/>
        <v>0</v>
      </c>
      <c r="AD338" s="11">
        <f t="shared" si="390"/>
        <v>0</v>
      </c>
      <c r="AE338" s="11">
        <f t="shared" si="390"/>
        <v>6221</v>
      </c>
      <c r="AF338" s="11">
        <f t="shared" si="390"/>
        <v>0</v>
      </c>
    </row>
    <row r="339" spans="1:32" ht="38.25" hidden="1" customHeight="1">
      <c r="A339" s="29" t="s">
        <v>180</v>
      </c>
      <c r="B339" s="27">
        <v>909</v>
      </c>
      <c r="C339" s="27" t="s">
        <v>346</v>
      </c>
      <c r="D339" s="27" t="s">
        <v>118</v>
      </c>
      <c r="E339" s="27" t="s">
        <v>366</v>
      </c>
      <c r="F339" s="27" t="s">
        <v>181</v>
      </c>
      <c r="G339" s="9">
        <f>G340</f>
        <v>7381</v>
      </c>
      <c r="H339" s="9">
        <f>H340</f>
        <v>0</v>
      </c>
      <c r="I339" s="9">
        <f t="shared" si="389"/>
        <v>0</v>
      </c>
      <c r="J339" s="9">
        <f t="shared" si="389"/>
        <v>0</v>
      </c>
      <c r="K339" s="9">
        <f t="shared" si="389"/>
        <v>0</v>
      </c>
      <c r="L339" s="9">
        <f t="shared" si="389"/>
        <v>0</v>
      </c>
      <c r="M339" s="9">
        <f t="shared" si="389"/>
        <v>7381</v>
      </c>
      <c r="N339" s="9">
        <f t="shared" si="389"/>
        <v>0</v>
      </c>
      <c r="O339" s="9">
        <f t="shared" si="389"/>
        <v>0</v>
      </c>
      <c r="P339" s="9">
        <f t="shared" si="389"/>
        <v>0</v>
      </c>
      <c r="Q339" s="9">
        <f t="shared" si="389"/>
        <v>0</v>
      </c>
      <c r="R339" s="9">
        <f t="shared" si="389"/>
        <v>0</v>
      </c>
      <c r="S339" s="9">
        <f t="shared" si="389"/>
        <v>7381</v>
      </c>
      <c r="T339" s="9">
        <f t="shared" si="389"/>
        <v>0</v>
      </c>
      <c r="U339" s="9">
        <f t="shared" si="390"/>
        <v>0</v>
      </c>
      <c r="V339" s="9">
        <f t="shared" si="390"/>
        <v>0</v>
      </c>
      <c r="W339" s="9">
        <f t="shared" si="390"/>
        <v>0</v>
      </c>
      <c r="X339" s="9">
        <f t="shared" si="390"/>
        <v>0</v>
      </c>
      <c r="Y339" s="9">
        <f t="shared" si="390"/>
        <v>7381</v>
      </c>
      <c r="Z339" s="9">
        <f t="shared" si="390"/>
        <v>0</v>
      </c>
      <c r="AA339" s="9">
        <f t="shared" si="390"/>
        <v>-1160</v>
      </c>
      <c r="AB339" s="9">
        <f t="shared" si="390"/>
        <v>0</v>
      </c>
      <c r="AC339" s="9">
        <f t="shared" si="390"/>
        <v>0</v>
      </c>
      <c r="AD339" s="9">
        <f t="shared" si="390"/>
        <v>0</v>
      </c>
      <c r="AE339" s="9">
        <f t="shared" si="390"/>
        <v>6221</v>
      </c>
      <c r="AF339" s="9">
        <f t="shared" si="390"/>
        <v>0</v>
      </c>
    </row>
    <row r="340" spans="1:32" ht="18" hidden="1" customHeight="1">
      <c r="A340" s="29" t="s">
        <v>168</v>
      </c>
      <c r="B340" s="27">
        <v>909</v>
      </c>
      <c r="C340" s="27" t="s">
        <v>346</v>
      </c>
      <c r="D340" s="27" t="s">
        <v>118</v>
      </c>
      <c r="E340" s="27" t="s">
        <v>366</v>
      </c>
      <c r="F340" s="27" t="s">
        <v>182</v>
      </c>
      <c r="G340" s="9">
        <v>7381</v>
      </c>
      <c r="H340" s="9"/>
      <c r="I340" s="9"/>
      <c r="J340" s="9"/>
      <c r="K340" s="9"/>
      <c r="L340" s="9"/>
      <c r="M340" s="9">
        <f>G340+I340+J340+K340+L340</f>
        <v>7381</v>
      </c>
      <c r="N340" s="10">
        <f>H340+L340</f>
        <v>0</v>
      </c>
      <c r="O340" s="9"/>
      <c r="P340" s="9"/>
      <c r="Q340" s="9"/>
      <c r="R340" s="9"/>
      <c r="S340" s="9">
        <f>M340+O340+P340+Q340+R340</f>
        <v>7381</v>
      </c>
      <c r="T340" s="10">
        <f>N340+R340</f>
        <v>0</v>
      </c>
      <c r="U340" s="9"/>
      <c r="V340" s="9"/>
      <c r="W340" s="9"/>
      <c r="X340" s="9"/>
      <c r="Y340" s="9">
        <f>S340+U340+V340+W340+X340</f>
        <v>7381</v>
      </c>
      <c r="Z340" s="10">
        <f>T340+X340</f>
        <v>0</v>
      </c>
      <c r="AA340" s="9">
        <v>-1160</v>
      </c>
      <c r="AB340" s="9"/>
      <c r="AC340" s="9"/>
      <c r="AD340" s="9"/>
      <c r="AE340" s="9">
        <f>Y340+AA340+AB340+AC340+AD340</f>
        <v>6221</v>
      </c>
      <c r="AF340" s="10">
        <f>Z340+AD340</f>
        <v>0</v>
      </c>
    </row>
    <row r="341" spans="1:32" ht="21.75" hidden="1" customHeight="1">
      <c r="A341" s="29" t="s">
        <v>323</v>
      </c>
      <c r="B341" s="27">
        <v>909</v>
      </c>
      <c r="C341" s="27" t="s">
        <v>346</v>
      </c>
      <c r="D341" s="27" t="s">
        <v>118</v>
      </c>
      <c r="E341" s="27" t="s">
        <v>367</v>
      </c>
      <c r="F341" s="27"/>
      <c r="G341" s="11">
        <f>G342</f>
        <v>21119</v>
      </c>
      <c r="H341" s="11">
        <f>H342</f>
        <v>0</v>
      </c>
      <c r="I341" s="11">
        <f t="shared" ref="I341:X342" si="391">I342</f>
        <v>-2614</v>
      </c>
      <c r="J341" s="11">
        <f t="shared" si="391"/>
        <v>0</v>
      </c>
      <c r="K341" s="11">
        <f t="shared" si="391"/>
        <v>0</v>
      </c>
      <c r="L341" s="11">
        <f t="shared" si="391"/>
        <v>0</v>
      </c>
      <c r="M341" s="11">
        <f t="shared" si="391"/>
        <v>18505</v>
      </c>
      <c r="N341" s="11">
        <f t="shared" si="391"/>
        <v>0</v>
      </c>
      <c r="O341" s="11">
        <f t="shared" si="391"/>
        <v>0</v>
      </c>
      <c r="P341" s="11">
        <f t="shared" si="391"/>
        <v>0</v>
      </c>
      <c r="Q341" s="11">
        <f t="shared" si="391"/>
        <v>0</v>
      </c>
      <c r="R341" s="11">
        <f t="shared" si="391"/>
        <v>0</v>
      </c>
      <c r="S341" s="11">
        <f t="shared" si="391"/>
        <v>18505</v>
      </c>
      <c r="T341" s="11">
        <f t="shared" si="391"/>
        <v>0</v>
      </c>
      <c r="U341" s="11">
        <f t="shared" si="391"/>
        <v>0</v>
      </c>
      <c r="V341" s="11">
        <f t="shared" si="391"/>
        <v>0</v>
      </c>
      <c r="W341" s="11">
        <f t="shared" si="391"/>
        <v>0</v>
      </c>
      <c r="X341" s="11">
        <f t="shared" si="391"/>
        <v>0</v>
      </c>
      <c r="Y341" s="11">
        <f t="shared" ref="U341:AF342" si="392">Y342</f>
        <v>18505</v>
      </c>
      <c r="Z341" s="11">
        <f t="shared" si="392"/>
        <v>0</v>
      </c>
      <c r="AA341" s="11">
        <f t="shared" si="392"/>
        <v>0</v>
      </c>
      <c r="AB341" s="11">
        <f t="shared" si="392"/>
        <v>2118</v>
      </c>
      <c r="AC341" s="11">
        <f t="shared" si="392"/>
        <v>0</v>
      </c>
      <c r="AD341" s="11">
        <f t="shared" si="392"/>
        <v>0</v>
      </c>
      <c r="AE341" s="11">
        <f t="shared" si="392"/>
        <v>20623</v>
      </c>
      <c r="AF341" s="11">
        <f t="shared" si="392"/>
        <v>0</v>
      </c>
    </row>
    <row r="342" spans="1:32" ht="33.6" hidden="1">
      <c r="A342" s="26" t="s">
        <v>243</v>
      </c>
      <c r="B342" s="27">
        <v>909</v>
      </c>
      <c r="C342" s="27" t="s">
        <v>346</v>
      </c>
      <c r="D342" s="27" t="s">
        <v>118</v>
      </c>
      <c r="E342" s="27" t="s">
        <v>367</v>
      </c>
      <c r="F342" s="27" t="s">
        <v>31</v>
      </c>
      <c r="G342" s="9">
        <f>G343</f>
        <v>21119</v>
      </c>
      <c r="H342" s="9">
        <f>H343</f>
        <v>0</v>
      </c>
      <c r="I342" s="9">
        <f t="shared" si="391"/>
        <v>-2614</v>
      </c>
      <c r="J342" s="9">
        <f t="shared" si="391"/>
        <v>0</v>
      </c>
      <c r="K342" s="9">
        <f t="shared" si="391"/>
        <v>0</v>
      </c>
      <c r="L342" s="9">
        <f t="shared" si="391"/>
        <v>0</v>
      </c>
      <c r="M342" s="9">
        <f t="shared" si="391"/>
        <v>18505</v>
      </c>
      <c r="N342" s="9">
        <f t="shared" si="391"/>
        <v>0</v>
      </c>
      <c r="O342" s="9">
        <f t="shared" si="391"/>
        <v>0</v>
      </c>
      <c r="P342" s="9">
        <f t="shared" si="391"/>
        <v>0</v>
      </c>
      <c r="Q342" s="9">
        <f t="shared" si="391"/>
        <v>0</v>
      </c>
      <c r="R342" s="9">
        <f t="shared" si="391"/>
        <v>0</v>
      </c>
      <c r="S342" s="9">
        <f t="shared" si="391"/>
        <v>18505</v>
      </c>
      <c r="T342" s="9">
        <f t="shared" si="391"/>
        <v>0</v>
      </c>
      <c r="U342" s="9">
        <f t="shared" si="392"/>
        <v>0</v>
      </c>
      <c r="V342" s="9">
        <f t="shared" si="392"/>
        <v>0</v>
      </c>
      <c r="W342" s="9">
        <f t="shared" si="392"/>
        <v>0</v>
      </c>
      <c r="X342" s="9">
        <f t="shared" si="392"/>
        <v>0</v>
      </c>
      <c r="Y342" s="9">
        <f t="shared" si="392"/>
        <v>18505</v>
      </c>
      <c r="Z342" s="9">
        <f t="shared" si="392"/>
        <v>0</v>
      </c>
      <c r="AA342" s="9">
        <f t="shared" si="392"/>
        <v>0</v>
      </c>
      <c r="AB342" s="9">
        <f t="shared" si="392"/>
        <v>2118</v>
      </c>
      <c r="AC342" s="9">
        <f t="shared" si="392"/>
        <v>0</v>
      </c>
      <c r="AD342" s="9">
        <f t="shared" si="392"/>
        <v>0</v>
      </c>
      <c r="AE342" s="9">
        <f t="shared" si="392"/>
        <v>20623</v>
      </c>
      <c r="AF342" s="9">
        <f t="shared" si="392"/>
        <v>0</v>
      </c>
    </row>
    <row r="343" spans="1:32" ht="36.75" hidden="1" customHeight="1">
      <c r="A343" s="29" t="s">
        <v>37</v>
      </c>
      <c r="B343" s="27">
        <v>909</v>
      </c>
      <c r="C343" s="27" t="s">
        <v>346</v>
      </c>
      <c r="D343" s="27" t="s">
        <v>118</v>
      </c>
      <c r="E343" s="27" t="s">
        <v>367</v>
      </c>
      <c r="F343" s="27" t="s">
        <v>38</v>
      </c>
      <c r="G343" s="9">
        <v>21119</v>
      </c>
      <c r="H343" s="9"/>
      <c r="I343" s="9">
        <v>-2614</v>
      </c>
      <c r="J343" s="9"/>
      <c r="K343" s="9"/>
      <c r="L343" s="9"/>
      <c r="M343" s="9">
        <f>G343+I343+J343+K343+L343</f>
        <v>18505</v>
      </c>
      <c r="N343" s="10">
        <f>H343+L343</f>
        <v>0</v>
      </c>
      <c r="O343" s="9"/>
      <c r="P343" s="9"/>
      <c r="Q343" s="9"/>
      <c r="R343" s="9"/>
      <c r="S343" s="9">
        <f>M343+O343+P343+Q343+R343</f>
        <v>18505</v>
      </c>
      <c r="T343" s="10">
        <f>N343+R343</f>
        <v>0</v>
      </c>
      <c r="U343" s="9"/>
      <c r="V343" s="9"/>
      <c r="W343" s="9"/>
      <c r="X343" s="9"/>
      <c r="Y343" s="9">
        <f>S343+U343+V343+W343+X343</f>
        <v>18505</v>
      </c>
      <c r="Z343" s="10">
        <f>T343+X343</f>
        <v>0</v>
      </c>
      <c r="AA343" s="9"/>
      <c r="AB343" s="9">
        <v>2118</v>
      </c>
      <c r="AC343" s="9"/>
      <c r="AD343" s="9"/>
      <c r="AE343" s="9">
        <f>Y343+AA343+AB343+AC343+AD343</f>
        <v>20623</v>
      </c>
      <c r="AF343" s="10">
        <f>Z343+AD343</f>
        <v>0</v>
      </c>
    </row>
    <row r="344" spans="1:32" ht="108" hidden="1" customHeight="1">
      <c r="A344" s="26" t="s">
        <v>596</v>
      </c>
      <c r="B344" s="27">
        <v>909</v>
      </c>
      <c r="C344" s="27" t="s">
        <v>346</v>
      </c>
      <c r="D344" s="27" t="s">
        <v>118</v>
      </c>
      <c r="E344" s="49" t="s">
        <v>528</v>
      </c>
      <c r="F344" s="27"/>
      <c r="G344" s="9">
        <f>G345</f>
        <v>80026</v>
      </c>
      <c r="H344" s="9">
        <f>H345</f>
        <v>0</v>
      </c>
      <c r="I344" s="9">
        <f t="shared" ref="I344:X345" si="393">I345</f>
        <v>0</v>
      </c>
      <c r="J344" s="9">
        <f t="shared" si="393"/>
        <v>0</v>
      </c>
      <c r="K344" s="9">
        <f t="shared" si="393"/>
        <v>0</v>
      </c>
      <c r="L344" s="9">
        <f t="shared" si="393"/>
        <v>0</v>
      </c>
      <c r="M344" s="9">
        <f t="shared" si="393"/>
        <v>80026</v>
      </c>
      <c r="N344" s="9">
        <f t="shared" si="393"/>
        <v>0</v>
      </c>
      <c r="O344" s="9">
        <f t="shared" si="393"/>
        <v>0</v>
      </c>
      <c r="P344" s="9">
        <f t="shared" si="393"/>
        <v>0</v>
      </c>
      <c r="Q344" s="9">
        <f t="shared" si="393"/>
        <v>0</v>
      </c>
      <c r="R344" s="9">
        <f t="shared" si="393"/>
        <v>646462</v>
      </c>
      <c r="S344" s="9">
        <f t="shared" si="393"/>
        <v>726488</v>
      </c>
      <c r="T344" s="9">
        <f t="shared" si="393"/>
        <v>646462</v>
      </c>
      <c r="U344" s="9">
        <f t="shared" si="393"/>
        <v>0</v>
      </c>
      <c r="V344" s="9">
        <f t="shared" si="393"/>
        <v>0</v>
      </c>
      <c r="W344" s="9">
        <f t="shared" si="393"/>
        <v>0</v>
      </c>
      <c r="X344" s="9">
        <f t="shared" si="393"/>
        <v>0</v>
      </c>
      <c r="Y344" s="9">
        <f t="shared" ref="U344:AF345" si="394">Y345</f>
        <v>726488</v>
      </c>
      <c r="Z344" s="9">
        <f t="shared" si="394"/>
        <v>646462</v>
      </c>
      <c r="AA344" s="9">
        <f t="shared" si="394"/>
        <v>0</v>
      </c>
      <c r="AB344" s="9">
        <f t="shared" si="394"/>
        <v>0</v>
      </c>
      <c r="AC344" s="9">
        <f t="shared" si="394"/>
        <v>0</v>
      </c>
      <c r="AD344" s="9">
        <f t="shared" si="394"/>
        <v>163000</v>
      </c>
      <c r="AE344" s="9">
        <f t="shared" si="394"/>
        <v>889488</v>
      </c>
      <c r="AF344" s="9">
        <f t="shared" si="394"/>
        <v>809462</v>
      </c>
    </row>
    <row r="345" spans="1:32" ht="33.6" hidden="1">
      <c r="A345" s="26" t="s">
        <v>243</v>
      </c>
      <c r="B345" s="27">
        <v>909</v>
      </c>
      <c r="C345" s="27" t="s">
        <v>346</v>
      </c>
      <c r="D345" s="27" t="s">
        <v>118</v>
      </c>
      <c r="E345" s="49" t="s">
        <v>528</v>
      </c>
      <c r="F345" s="27" t="s">
        <v>31</v>
      </c>
      <c r="G345" s="9">
        <f>G346</f>
        <v>80026</v>
      </c>
      <c r="H345" s="9">
        <f>H346</f>
        <v>0</v>
      </c>
      <c r="I345" s="9">
        <f t="shared" si="393"/>
        <v>0</v>
      </c>
      <c r="J345" s="9">
        <f t="shared" si="393"/>
        <v>0</v>
      </c>
      <c r="K345" s="9">
        <f t="shared" si="393"/>
        <v>0</v>
      </c>
      <c r="L345" s="9">
        <f t="shared" si="393"/>
        <v>0</v>
      </c>
      <c r="M345" s="9">
        <f t="shared" si="393"/>
        <v>80026</v>
      </c>
      <c r="N345" s="9">
        <f t="shared" si="393"/>
        <v>0</v>
      </c>
      <c r="O345" s="9">
        <f t="shared" si="393"/>
        <v>0</v>
      </c>
      <c r="P345" s="9">
        <f t="shared" si="393"/>
        <v>0</v>
      </c>
      <c r="Q345" s="9">
        <f t="shared" si="393"/>
        <v>0</v>
      </c>
      <c r="R345" s="9">
        <f t="shared" si="393"/>
        <v>646462</v>
      </c>
      <c r="S345" s="9">
        <f t="shared" si="393"/>
        <v>726488</v>
      </c>
      <c r="T345" s="9">
        <f t="shared" si="393"/>
        <v>646462</v>
      </c>
      <c r="U345" s="9">
        <f t="shared" si="394"/>
        <v>0</v>
      </c>
      <c r="V345" s="9">
        <f t="shared" si="394"/>
        <v>0</v>
      </c>
      <c r="W345" s="9">
        <f t="shared" si="394"/>
        <v>0</v>
      </c>
      <c r="X345" s="9">
        <f t="shared" si="394"/>
        <v>0</v>
      </c>
      <c r="Y345" s="9">
        <f t="shared" si="394"/>
        <v>726488</v>
      </c>
      <c r="Z345" s="9">
        <f t="shared" si="394"/>
        <v>646462</v>
      </c>
      <c r="AA345" s="9">
        <f t="shared" si="394"/>
        <v>0</v>
      </c>
      <c r="AB345" s="9">
        <f t="shared" si="394"/>
        <v>0</v>
      </c>
      <c r="AC345" s="9">
        <f t="shared" si="394"/>
        <v>0</v>
      </c>
      <c r="AD345" s="9">
        <f t="shared" si="394"/>
        <v>163000</v>
      </c>
      <c r="AE345" s="9">
        <f t="shared" si="394"/>
        <v>889488</v>
      </c>
      <c r="AF345" s="9">
        <f t="shared" si="394"/>
        <v>809462</v>
      </c>
    </row>
    <row r="346" spans="1:32" ht="33.6" hidden="1">
      <c r="A346" s="26" t="s">
        <v>37</v>
      </c>
      <c r="B346" s="27">
        <v>909</v>
      </c>
      <c r="C346" s="27" t="s">
        <v>346</v>
      </c>
      <c r="D346" s="27" t="s">
        <v>118</v>
      </c>
      <c r="E346" s="49" t="s">
        <v>528</v>
      </c>
      <c r="F346" s="27" t="s">
        <v>38</v>
      </c>
      <c r="G346" s="9">
        <v>80026</v>
      </c>
      <c r="H346" s="9"/>
      <c r="I346" s="9"/>
      <c r="J346" s="9"/>
      <c r="K346" s="9"/>
      <c r="L346" s="9"/>
      <c r="M346" s="9">
        <f>G346+I346+J346+K346+L346</f>
        <v>80026</v>
      </c>
      <c r="N346" s="10">
        <f>H346+L346</f>
        <v>0</v>
      </c>
      <c r="O346" s="9"/>
      <c r="P346" s="9"/>
      <c r="Q346" s="9"/>
      <c r="R346" s="9">
        <v>646462</v>
      </c>
      <c r="S346" s="9">
        <f>M346+O346+P346+Q346+R346</f>
        <v>726488</v>
      </c>
      <c r="T346" s="9">
        <f>N346+R346</f>
        <v>646462</v>
      </c>
      <c r="U346" s="9"/>
      <c r="V346" s="9"/>
      <c r="W346" s="9"/>
      <c r="X346" s="9"/>
      <c r="Y346" s="9">
        <f>S346+U346+V346+W346+X346</f>
        <v>726488</v>
      </c>
      <c r="Z346" s="9">
        <f>T346+X346</f>
        <v>646462</v>
      </c>
      <c r="AA346" s="9"/>
      <c r="AB346" s="9"/>
      <c r="AC346" s="9"/>
      <c r="AD346" s="9">
        <v>163000</v>
      </c>
      <c r="AE346" s="9">
        <f>Y346+AA346+AB346+AC346+AD346</f>
        <v>889488</v>
      </c>
      <c r="AF346" s="9">
        <f>Z346+AD346</f>
        <v>809462</v>
      </c>
    </row>
    <row r="347" spans="1:32" ht="33.6" hidden="1">
      <c r="A347" s="29" t="s">
        <v>598</v>
      </c>
      <c r="B347" s="27">
        <v>909</v>
      </c>
      <c r="C347" s="27" t="s">
        <v>346</v>
      </c>
      <c r="D347" s="27" t="s">
        <v>118</v>
      </c>
      <c r="E347" s="27" t="s">
        <v>368</v>
      </c>
      <c r="F347" s="27"/>
      <c r="G347" s="11">
        <f t="shared" ref="G347:H347" si="395">G348+G352</f>
        <v>93523</v>
      </c>
      <c r="H347" s="11">
        <f t="shared" si="395"/>
        <v>0</v>
      </c>
      <c r="I347" s="11">
        <f t="shared" ref="I347:N347" si="396">I348+I352</f>
        <v>0</v>
      </c>
      <c r="J347" s="11">
        <f t="shared" si="396"/>
        <v>524</v>
      </c>
      <c r="K347" s="11">
        <f t="shared" si="396"/>
        <v>0</v>
      </c>
      <c r="L347" s="11">
        <f t="shared" si="396"/>
        <v>0</v>
      </c>
      <c r="M347" s="11">
        <f t="shared" si="396"/>
        <v>94047</v>
      </c>
      <c r="N347" s="11">
        <f t="shared" si="396"/>
        <v>0</v>
      </c>
      <c r="O347" s="11">
        <f t="shared" ref="O347:T347" si="397">O348+O352</f>
        <v>0</v>
      </c>
      <c r="P347" s="11">
        <f t="shared" si="397"/>
        <v>0</v>
      </c>
      <c r="Q347" s="11">
        <f t="shared" si="397"/>
        <v>0</v>
      </c>
      <c r="R347" s="11">
        <f t="shared" si="397"/>
        <v>0</v>
      </c>
      <c r="S347" s="11">
        <f t="shared" si="397"/>
        <v>94047</v>
      </c>
      <c r="T347" s="11">
        <f t="shared" si="397"/>
        <v>0</v>
      </c>
      <c r="U347" s="11">
        <f t="shared" ref="U347:Z347" si="398">U348+U352</f>
        <v>0</v>
      </c>
      <c r="V347" s="11">
        <f t="shared" si="398"/>
        <v>9</v>
      </c>
      <c r="W347" s="11">
        <f t="shared" si="398"/>
        <v>0</v>
      </c>
      <c r="X347" s="11">
        <f t="shared" si="398"/>
        <v>0</v>
      </c>
      <c r="Y347" s="11">
        <f t="shared" si="398"/>
        <v>94056</v>
      </c>
      <c r="Z347" s="11">
        <f t="shared" si="398"/>
        <v>0</v>
      </c>
      <c r="AA347" s="11">
        <f t="shared" ref="AA347:AF347" si="399">AA348+AA352</f>
        <v>0</v>
      </c>
      <c r="AB347" s="11">
        <f t="shared" si="399"/>
        <v>6061</v>
      </c>
      <c r="AC347" s="11">
        <f t="shared" si="399"/>
        <v>0</v>
      </c>
      <c r="AD347" s="11">
        <f t="shared" si="399"/>
        <v>0</v>
      </c>
      <c r="AE347" s="11">
        <f t="shared" si="399"/>
        <v>100117</v>
      </c>
      <c r="AF347" s="11">
        <f t="shared" si="399"/>
        <v>0</v>
      </c>
    </row>
    <row r="348" spans="1:32" ht="18.75" hidden="1" customHeight="1">
      <c r="A348" s="29" t="s">
        <v>15</v>
      </c>
      <c r="B348" s="27" t="s">
        <v>453</v>
      </c>
      <c r="C348" s="27" t="s">
        <v>346</v>
      </c>
      <c r="D348" s="27" t="s">
        <v>118</v>
      </c>
      <c r="E348" s="27" t="s">
        <v>369</v>
      </c>
      <c r="F348" s="27"/>
      <c r="G348" s="11">
        <f t="shared" ref="G348:V350" si="400">G349</f>
        <v>23707</v>
      </c>
      <c r="H348" s="11">
        <f t="shared" si="400"/>
        <v>0</v>
      </c>
      <c r="I348" s="11">
        <f t="shared" si="400"/>
        <v>0</v>
      </c>
      <c r="J348" s="11">
        <f t="shared" si="400"/>
        <v>0</v>
      </c>
      <c r="K348" s="11">
        <f t="shared" si="400"/>
        <v>0</v>
      </c>
      <c r="L348" s="11">
        <f t="shared" si="400"/>
        <v>0</v>
      </c>
      <c r="M348" s="11">
        <f t="shared" si="400"/>
        <v>23707</v>
      </c>
      <c r="N348" s="11">
        <f t="shared" si="400"/>
        <v>0</v>
      </c>
      <c r="O348" s="11">
        <f t="shared" si="400"/>
        <v>0</v>
      </c>
      <c r="P348" s="11">
        <f t="shared" si="400"/>
        <v>0</v>
      </c>
      <c r="Q348" s="11">
        <f t="shared" si="400"/>
        <v>0</v>
      </c>
      <c r="R348" s="11">
        <f t="shared" si="400"/>
        <v>0</v>
      </c>
      <c r="S348" s="11">
        <f t="shared" si="400"/>
        <v>23707</v>
      </c>
      <c r="T348" s="11">
        <f t="shared" si="400"/>
        <v>0</v>
      </c>
      <c r="U348" s="11">
        <f t="shared" si="400"/>
        <v>0</v>
      </c>
      <c r="V348" s="11">
        <f t="shared" si="400"/>
        <v>0</v>
      </c>
      <c r="W348" s="11">
        <f t="shared" ref="U348:AF350" si="401">W349</f>
        <v>0</v>
      </c>
      <c r="X348" s="11">
        <f t="shared" si="401"/>
        <v>0</v>
      </c>
      <c r="Y348" s="11">
        <f t="shared" si="401"/>
        <v>23707</v>
      </c>
      <c r="Z348" s="11">
        <f t="shared" si="401"/>
        <v>0</v>
      </c>
      <c r="AA348" s="11">
        <f t="shared" si="401"/>
        <v>0</v>
      </c>
      <c r="AB348" s="11">
        <f t="shared" si="401"/>
        <v>115</v>
      </c>
      <c r="AC348" s="11">
        <f t="shared" si="401"/>
        <v>0</v>
      </c>
      <c r="AD348" s="11">
        <f t="shared" si="401"/>
        <v>0</v>
      </c>
      <c r="AE348" s="11">
        <f t="shared" si="401"/>
        <v>23822</v>
      </c>
      <c r="AF348" s="11">
        <f t="shared" si="401"/>
        <v>0</v>
      </c>
    </row>
    <row r="349" spans="1:32" ht="18.75" hidden="1" customHeight="1">
      <c r="A349" s="29" t="s">
        <v>323</v>
      </c>
      <c r="B349" s="27">
        <f t="shared" ref="B349:B358" si="402">B347</f>
        <v>909</v>
      </c>
      <c r="C349" s="27" t="s">
        <v>346</v>
      </c>
      <c r="D349" s="27" t="s">
        <v>118</v>
      </c>
      <c r="E349" s="27" t="s">
        <v>370</v>
      </c>
      <c r="F349" s="27"/>
      <c r="G349" s="11">
        <f t="shared" si="400"/>
        <v>23707</v>
      </c>
      <c r="H349" s="11">
        <f t="shared" si="400"/>
        <v>0</v>
      </c>
      <c r="I349" s="11">
        <f t="shared" si="400"/>
        <v>0</v>
      </c>
      <c r="J349" s="11">
        <f t="shared" si="400"/>
        <v>0</v>
      </c>
      <c r="K349" s="11">
        <f t="shared" si="400"/>
        <v>0</v>
      </c>
      <c r="L349" s="11">
        <f t="shared" si="400"/>
        <v>0</v>
      </c>
      <c r="M349" s="11">
        <f t="shared" si="400"/>
        <v>23707</v>
      </c>
      <c r="N349" s="11">
        <f t="shared" si="400"/>
        <v>0</v>
      </c>
      <c r="O349" s="11">
        <f t="shared" si="400"/>
        <v>0</v>
      </c>
      <c r="P349" s="11">
        <f t="shared" si="400"/>
        <v>0</v>
      </c>
      <c r="Q349" s="11">
        <f t="shared" si="400"/>
        <v>0</v>
      </c>
      <c r="R349" s="11">
        <f t="shared" si="400"/>
        <v>0</v>
      </c>
      <c r="S349" s="11">
        <f t="shared" si="400"/>
        <v>23707</v>
      </c>
      <c r="T349" s="11">
        <f t="shared" si="400"/>
        <v>0</v>
      </c>
      <c r="U349" s="11">
        <f t="shared" si="401"/>
        <v>0</v>
      </c>
      <c r="V349" s="11">
        <f t="shared" si="401"/>
        <v>0</v>
      </c>
      <c r="W349" s="11">
        <f t="shared" si="401"/>
        <v>0</v>
      </c>
      <c r="X349" s="11">
        <f t="shared" si="401"/>
        <v>0</v>
      </c>
      <c r="Y349" s="11">
        <f t="shared" si="401"/>
        <v>23707</v>
      </c>
      <c r="Z349" s="11">
        <f t="shared" si="401"/>
        <v>0</v>
      </c>
      <c r="AA349" s="11">
        <f t="shared" si="401"/>
        <v>0</v>
      </c>
      <c r="AB349" s="11">
        <f t="shared" si="401"/>
        <v>115</v>
      </c>
      <c r="AC349" s="11">
        <f t="shared" si="401"/>
        <v>0</v>
      </c>
      <c r="AD349" s="11">
        <f t="shared" si="401"/>
        <v>0</v>
      </c>
      <c r="AE349" s="11">
        <f t="shared" si="401"/>
        <v>23822</v>
      </c>
      <c r="AF349" s="11">
        <f t="shared" si="401"/>
        <v>0</v>
      </c>
    </row>
    <row r="350" spans="1:32" ht="33.6" hidden="1">
      <c r="A350" s="26" t="s">
        <v>243</v>
      </c>
      <c r="B350" s="27" t="str">
        <f t="shared" si="402"/>
        <v>909</v>
      </c>
      <c r="C350" s="27" t="s">
        <v>346</v>
      </c>
      <c r="D350" s="27" t="s">
        <v>118</v>
      </c>
      <c r="E350" s="27" t="s">
        <v>370</v>
      </c>
      <c r="F350" s="27" t="s">
        <v>31</v>
      </c>
      <c r="G350" s="9">
        <f t="shared" si="400"/>
        <v>23707</v>
      </c>
      <c r="H350" s="9">
        <f t="shared" si="400"/>
        <v>0</v>
      </c>
      <c r="I350" s="9">
        <f t="shared" si="400"/>
        <v>0</v>
      </c>
      <c r="J350" s="9">
        <f t="shared" si="400"/>
        <v>0</v>
      </c>
      <c r="K350" s="9">
        <f t="shared" si="400"/>
        <v>0</v>
      </c>
      <c r="L350" s="9">
        <f t="shared" si="400"/>
        <v>0</v>
      </c>
      <c r="M350" s="9">
        <f t="shared" si="400"/>
        <v>23707</v>
      </c>
      <c r="N350" s="9">
        <f t="shared" si="400"/>
        <v>0</v>
      </c>
      <c r="O350" s="9">
        <f t="shared" si="400"/>
        <v>0</v>
      </c>
      <c r="P350" s="9">
        <f t="shared" si="400"/>
        <v>0</v>
      </c>
      <c r="Q350" s="9">
        <f t="shared" si="400"/>
        <v>0</v>
      </c>
      <c r="R350" s="9">
        <f t="shared" si="400"/>
        <v>0</v>
      </c>
      <c r="S350" s="9">
        <f t="shared" si="400"/>
        <v>23707</v>
      </c>
      <c r="T350" s="9">
        <f t="shared" si="400"/>
        <v>0</v>
      </c>
      <c r="U350" s="9">
        <f t="shared" si="401"/>
        <v>0</v>
      </c>
      <c r="V350" s="9">
        <f t="shared" si="401"/>
        <v>0</v>
      </c>
      <c r="W350" s="9">
        <f t="shared" si="401"/>
        <v>0</v>
      </c>
      <c r="X350" s="9">
        <f t="shared" si="401"/>
        <v>0</v>
      </c>
      <c r="Y350" s="9">
        <f t="shared" si="401"/>
        <v>23707</v>
      </c>
      <c r="Z350" s="9">
        <f t="shared" si="401"/>
        <v>0</v>
      </c>
      <c r="AA350" s="9">
        <f t="shared" si="401"/>
        <v>0</v>
      </c>
      <c r="AB350" s="9">
        <f t="shared" si="401"/>
        <v>115</v>
      </c>
      <c r="AC350" s="9">
        <f t="shared" si="401"/>
        <v>0</v>
      </c>
      <c r="AD350" s="9">
        <f t="shared" si="401"/>
        <v>0</v>
      </c>
      <c r="AE350" s="9">
        <f t="shared" si="401"/>
        <v>23822</v>
      </c>
      <c r="AF350" s="9">
        <f t="shared" si="401"/>
        <v>0</v>
      </c>
    </row>
    <row r="351" spans="1:32" ht="33.6" hidden="1">
      <c r="A351" s="29" t="s">
        <v>37</v>
      </c>
      <c r="B351" s="27">
        <f t="shared" si="402"/>
        <v>909</v>
      </c>
      <c r="C351" s="27" t="s">
        <v>346</v>
      </c>
      <c r="D351" s="27" t="s">
        <v>118</v>
      </c>
      <c r="E351" s="27" t="s">
        <v>370</v>
      </c>
      <c r="F351" s="27" t="s">
        <v>38</v>
      </c>
      <c r="G351" s="9">
        <v>23707</v>
      </c>
      <c r="H351" s="9"/>
      <c r="I351" s="9"/>
      <c r="J351" s="9"/>
      <c r="K351" s="9"/>
      <c r="L351" s="9"/>
      <c r="M351" s="9">
        <f>G351+I351+J351+K351+L351</f>
        <v>23707</v>
      </c>
      <c r="N351" s="10">
        <f>H351+L351</f>
        <v>0</v>
      </c>
      <c r="O351" s="9"/>
      <c r="P351" s="9"/>
      <c r="Q351" s="9"/>
      <c r="R351" s="9"/>
      <c r="S351" s="9">
        <f>M351+O351+P351+Q351+R351</f>
        <v>23707</v>
      </c>
      <c r="T351" s="10">
        <f>N351+R351</f>
        <v>0</v>
      </c>
      <c r="U351" s="9"/>
      <c r="V351" s="9"/>
      <c r="W351" s="9"/>
      <c r="X351" s="9"/>
      <c r="Y351" s="9">
        <f>S351+U351+V351+W351+X351</f>
        <v>23707</v>
      </c>
      <c r="Z351" s="10">
        <f>T351+X351</f>
        <v>0</v>
      </c>
      <c r="AA351" s="9"/>
      <c r="AB351" s="9">
        <f>35+80</f>
        <v>115</v>
      </c>
      <c r="AC351" s="9"/>
      <c r="AD351" s="9"/>
      <c r="AE351" s="9">
        <f>Y351+AA351+AB351+AC351+AD351</f>
        <v>23822</v>
      </c>
      <c r="AF351" s="10">
        <f>Z351+AD351</f>
        <v>0</v>
      </c>
    </row>
    <row r="352" spans="1:32" ht="21" hidden="1" customHeight="1">
      <c r="A352" s="29" t="s">
        <v>121</v>
      </c>
      <c r="B352" s="27" t="str">
        <f t="shared" si="402"/>
        <v>909</v>
      </c>
      <c r="C352" s="27" t="s">
        <v>346</v>
      </c>
      <c r="D352" s="27" t="s">
        <v>118</v>
      </c>
      <c r="E352" s="27" t="s">
        <v>371</v>
      </c>
      <c r="F352" s="27"/>
      <c r="G352" s="11">
        <f t="shared" ref="G352:AF352" si="403">G353</f>
        <v>69816</v>
      </c>
      <c r="H352" s="11">
        <f t="shared" si="403"/>
        <v>0</v>
      </c>
      <c r="I352" s="11">
        <f t="shared" si="403"/>
        <v>0</v>
      </c>
      <c r="J352" s="11">
        <f t="shared" si="403"/>
        <v>524</v>
      </c>
      <c r="K352" s="11">
        <f t="shared" si="403"/>
        <v>0</v>
      </c>
      <c r="L352" s="11">
        <f t="shared" si="403"/>
        <v>0</v>
      </c>
      <c r="M352" s="11">
        <f t="shared" si="403"/>
        <v>70340</v>
      </c>
      <c r="N352" s="11">
        <f t="shared" si="403"/>
        <v>0</v>
      </c>
      <c r="O352" s="11">
        <f t="shared" si="403"/>
        <v>0</v>
      </c>
      <c r="P352" s="11">
        <f t="shared" si="403"/>
        <v>0</v>
      </c>
      <c r="Q352" s="11">
        <f t="shared" si="403"/>
        <v>0</v>
      </c>
      <c r="R352" s="11">
        <f t="shared" si="403"/>
        <v>0</v>
      </c>
      <c r="S352" s="11">
        <f t="shared" si="403"/>
        <v>70340</v>
      </c>
      <c r="T352" s="11">
        <f t="shared" si="403"/>
        <v>0</v>
      </c>
      <c r="U352" s="11">
        <f t="shared" si="403"/>
        <v>0</v>
      </c>
      <c r="V352" s="11">
        <f t="shared" si="403"/>
        <v>9</v>
      </c>
      <c r="W352" s="11">
        <f t="shared" si="403"/>
        <v>0</v>
      </c>
      <c r="X352" s="11">
        <f t="shared" si="403"/>
        <v>0</v>
      </c>
      <c r="Y352" s="11">
        <f t="shared" si="403"/>
        <v>70349</v>
      </c>
      <c r="Z352" s="11">
        <f t="shared" si="403"/>
        <v>0</v>
      </c>
      <c r="AA352" s="11">
        <f t="shared" si="403"/>
        <v>0</v>
      </c>
      <c r="AB352" s="11">
        <f t="shared" si="403"/>
        <v>5946</v>
      </c>
      <c r="AC352" s="11">
        <f t="shared" si="403"/>
        <v>0</v>
      </c>
      <c r="AD352" s="11">
        <f t="shared" si="403"/>
        <v>0</v>
      </c>
      <c r="AE352" s="11">
        <f t="shared" si="403"/>
        <v>76295</v>
      </c>
      <c r="AF352" s="11">
        <f t="shared" si="403"/>
        <v>0</v>
      </c>
    </row>
    <row r="353" spans="1:32" ht="33.6" hidden="1">
      <c r="A353" s="29" t="s">
        <v>347</v>
      </c>
      <c r="B353" s="27">
        <f t="shared" si="402"/>
        <v>909</v>
      </c>
      <c r="C353" s="27" t="s">
        <v>346</v>
      </c>
      <c r="D353" s="27" t="s">
        <v>118</v>
      </c>
      <c r="E353" s="27" t="s">
        <v>372</v>
      </c>
      <c r="F353" s="27"/>
      <c r="G353" s="11">
        <f t="shared" ref="G353:H353" si="404">G354+G356+G358</f>
        <v>69816</v>
      </c>
      <c r="H353" s="11">
        <f t="shared" si="404"/>
        <v>0</v>
      </c>
      <c r="I353" s="11">
        <f t="shared" ref="I353:N353" si="405">I354+I356+I358</f>
        <v>0</v>
      </c>
      <c r="J353" s="11">
        <f t="shared" si="405"/>
        <v>524</v>
      </c>
      <c r="K353" s="11">
        <f t="shared" si="405"/>
        <v>0</v>
      </c>
      <c r="L353" s="11">
        <f t="shared" si="405"/>
        <v>0</v>
      </c>
      <c r="M353" s="11">
        <f t="shared" si="405"/>
        <v>70340</v>
      </c>
      <c r="N353" s="11">
        <f t="shared" si="405"/>
        <v>0</v>
      </c>
      <c r="O353" s="11">
        <f t="shared" ref="O353:T353" si="406">O354+O356+O358</f>
        <v>0</v>
      </c>
      <c r="P353" s="11">
        <f t="shared" si="406"/>
        <v>0</v>
      </c>
      <c r="Q353" s="11">
        <f t="shared" si="406"/>
        <v>0</v>
      </c>
      <c r="R353" s="11">
        <f t="shared" si="406"/>
        <v>0</v>
      </c>
      <c r="S353" s="11">
        <f t="shared" si="406"/>
        <v>70340</v>
      </c>
      <c r="T353" s="11">
        <f t="shared" si="406"/>
        <v>0</v>
      </c>
      <c r="U353" s="11">
        <f t="shared" ref="U353:Z353" si="407">U354+U356+U358</f>
        <v>0</v>
      </c>
      <c r="V353" s="11">
        <f t="shared" si="407"/>
        <v>9</v>
      </c>
      <c r="W353" s="11">
        <f t="shared" si="407"/>
        <v>0</v>
      </c>
      <c r="X353" s="11">
        <f t="shared" si="407"/>
        <v>0</v>
      </c>
      <c r="Y353" s="11">
        <f t="shared" si="407"/>
        <v>70349</v>
      </c>
      <c r="Z353" s="11">
        <f t="shared" si="407"/>
        <v>0</v>
      </c>
      <c r="AA353" s="11">
        <f t="shared" ref="AA353:AF353" si="408">AA354+AA356+AA358</f>
        <v>0</v>
      </c>
      <c r="AB353" s="11">
        <f t="shared" si="408"/>
        <v>5946</v>
      </c>
      <c r="AC353" s="11">
        <f t="shared" si="408"/>
        <v>0</v>
      </c>
      <c r="AD353" s="11">
        <f t="shared" si="408"/>
        <v>0</v>
      </c>
      <c r="AE353" s="11">
        <f t="shared" si="408"/>
        <v>76295</v>
      </c>
      <c r="AF353" s="11">
        <f t="shared" si="408"/>
        <v>0</v>
      </c>
    </row>
    <row r="354" spans="1:32" ht="68.25" hidden="1" customHeight="1">
      <c r="A354" s="26" t="s">
        <v>456</v>
      </c>
      <c r="B354" s="27" t="str">
        <f t="shared" si="402"/>
        <v>909</v>
      </c>
      <c r="C354" s="27" t="s">
        <v>346</v>
      </c>
      <c r="D354" s="27" t="s">
        <v>118</v>
      </c>
      <c r="E354" s="27" t="s">
        <v>372</v>
      </c>
      <c r="F354" s="27" t="s">
        <v>85</v>
      </c>
      <c r="G354" s="11">
        <f t="shared" ref="G354:AF354" si="409">SUM(G355:G355)</f>
        <v>13090</v>
      </c>
      <c r="H354" s="11">
        <f t="shared" si="409"/>
        <v>0</v>
      </c>
      <c r="I354" s="11">
        <f t="shared" si="409"/>
        <v>0</v>
      </c>
      <c r="J354" s="11">
        <f t="shared" si="409"/>
        <v>524</v>
      </c>
      <c r="K354" s="11">
        <f t="shared" si="409"/>
        <v>0</v>
      </c>
      <c r="L354" s="11">
        <f t="shared" si="409"/>
        <v>0</v>
      </c>
      <c r="M354" s="11">
        <f t="shared" si="409"/>
        <v>13614</v>
      </c>
      <c r="N354" s="11">
        <f t="shared" si="409"/>
        <v>0</v>
      </c>
      <c r="O354" s="11">
        <f t="shared" si="409"/>
        <v>0</v>
      </c>
      <c r="P354" s="11">
        <f t="shared" si="409"/>
        <v>0</v>
      </c>
      <c r="Q354" s="11">
        <f t="shared" si="409"/>
        <v>0</v>
      </c>
      <c r="R354" s="11">
        <f t="shared" si="409"/>
        <v>0</v>
      </c>
      <c r="S354" s="11">
        <f t="shared" si="409"/>
        <v>13614</v>
      </c>
      <c r="T354" s="11">
        <f t="shared" si="409"/>
        <v>0</v>
      </c>
      <c r="U354" s="11">
        <f t="shared" si="409"/>
        <v>0</v>
      </c>
      <c r="V354" s="11">
        <f t="shared" si="409"/>
        <v>9</v>
      </c>
      <c r="W354" s="11">
        <f t="shared" si="409"/>
        <v>0</v>
      </c>
      <c r="X354" s="11">
        <f t="shared" si="409"/>
        <v>0</v>
      </c>
      <c r="Y354" s="11">
        <f t="shared" si="409"/>
        <v>13623</v>
      </c>
      <c r="Z354" s="11">
        <f t="shared" si="409"/>
        <v>0</v>
      </c>
      <c r="AA354" s="11">
        <f t="shared" si="409"/>
        <v>0</v>
      </c>
      <c r="AB354" s="11">
        <f t="shared" si="409"/>
        <v>0</v>
      </c>
      <c r="AC354" s="11">
        <f t="shared" si="409"/>
        <v>0</v>
      </c>
      <c r="AD354" s="11">
        <f t="shared" si="409"/>
        <v>0</v>
      </c>
      <c r="AE354" s="11">
        <f t="shared" si="409"/>
        <v>13623</v>
      </c>
      <c r="AF354" s="11">
        <f t="shared" si="409"/>
        <v>0</v>
      </c>
    </row>
    <row r="355" spans="1:32" ht="18" hidden="1" customHeight="1">
      <c r="A355" s="29" t="s">
        <v>107</v>
      </c>
      <c r="B355" s="27">
        <f t="shared" si="402"/>
        <v>909</v>
      </c>
      <c r="C355" s="27" t="s">
        <v>346</v>
      </c>
      <c r="D355" s="27" t="s">
        <v>118</v>
      </c>
      <c r="E355" s="27" t="s">
        <v>372</v>
      </c>
      <c r="F355" s="27" t="s">
        <v>108</v>
      </c>
      <c r="G355" s="9">
        <v>13090</v>
      </c>
      <c r="H355" s="9"/>
      <c r="I355" s="9"/>
      <c r="J355" s="9">
        <v>524</v>
      </c>
      <c r="K355" s="9"/>
      <c r="L355" s="9"/>
      <c r="M355" s="9">
        <f>G355+I355+J355+K355+L355</f>
        <v>13614</v>
      </c>
      <c r="N355" s="10">
        <f>H355+L355</f>
        <v>0</v>
      </c>
      <c r="O355" s="9"/>
      <c r="P355" s="9"/>
      <c r="Q355" s="9"/>
      <c r="R355" s="9"/>
      <c r="S355" s="9">
        <f>M355+O355+P355+Q355+R355</f>
        <v>13614</v>
      </c>
      <c r="T355" s="10">
        <f>N355+R355</f>
        <v>0</v>
      </c>
      <c r="U355" s="9"/>
      <c r="V355" s="9">
        <v>9</v>
      </c>
      <c r="W355" s="9"/>
      <c r="X355" s="9"/>
      <c r="Y355" s="9">
        <f>S355+U355+V355+W355+X355</f>
        <v>13623</v>
      </c>
      <c r="Z355" s="10">
        <f>T355+X355</f>
        <v>0</v>
      </c>
      <c r="AA355" s="9"/>
      <c r="AB355" s="9"/>
      <c r="AC355" s="9"/>
      <c r="AD355" s="9"/>
      <c r="AE355" s="9">
        <f>Y355+AA355+AB355+AC355+AD355</f>
        <v>13623</v>
      </c>
      <c r="AF355" s="10">
        <f>Z355+AD355</f>
        <v>0</v>
      </c>
    </row>
    <row r="356" spans="1:32" ht="33.6" hidden="1">
      <c r="A356" s="26" t="s">
        <v>243</v>
      </c>
      <c r="B356" s="27" t="str">
        <f t="shared" si="402"/>
        <v>909</v>
      </c>
      <c r="C356" s="27" t="s">
        <v>346</v>
      </c>
      <c r="D356" s="27" t="s">
        <v>118</v>
      </c>
      <c r="E356" s="27" t="s">
        <v>372</v>
      </c>
      <c r="F356" s="27" t="s">
        <v>31</v>
      </c>
      <c r="G356" s="9">
        <f t="shared" ref="G356:AF356" si="410">G357</f>
        <v>55581</v>
      </c>
      <c r="H356" s="9">
        <f t="shared" si="410"/>
        <v>0</v>
      </c>
      <c r="I356" s="9">
        <f t="shared" si="410"/>
        <v>0</v>
      </c>
      <c r="J356" s="9">
        <f t="shared" si="410"/>
        <v>0</v>
      </c>
      <c r="K356" s="9">
        <f t="shared" si="410"/>
        <v>0</v>
      </c>
      <c r="L356" s="9">
        <f t="shared" si="410"/>
        <v>0</v>
      </c>
      <c r="M356" s="9">
        <f t="shared" si="410"/>
        <v>55581</v>
      </c>
      <c r="N356" s="9">
        <f t="shared" si="410"/>
        <v>0</v>
      </c>
      <c r="O356" s="9">
        <f t="shared" si="410"/>
        <v>0</v>
      </c>
      <c r="P356" s="9">
        <f t="shared" si="410"/>
        <v>0</v>
      </c>
      <c r="Q356" s="9">
        <f t="shared" si="410"/>
        <v>0</v>
      </c>
      <c r="R356" s="9">
        <f t="shared" si="410"/>
        <v>0</v>
      </c>
      <c r="S356" s="9">
        <f t="shared" si="410"/>
        <v>55581</v>
      </c>
      <c r="T356" s="9">
        <f t="shared" si="410"/>
        <v>0</v>
      </c>
      <c r="U356" s="9">
        <f t="shared" si="410"/>
        <v>0</v>
      </c>
      <c r="V356" s="9">
        <f t="shared" si="410"/>
        <v>0</v>
      </c>
      <c r="W356" s="9">
        <f t="shared" si="410"/>
        <v>0</v>
      </c>
      <c r="X356" s="9">
        <f t="shared" si="410"/>
        <v>0</v>
      </c>
      <c r="Y356" s="9">
        <f t="shared" si="410"/>
        <v>55581</v>
      </c>
      <c r="Z356" s="9">
        <f t="shared" si="410"/>
        <v>0</v>
      </c>
      <c r="AA356" s="9">
        <f t="shared" si="410"/>
        <v>0</v>
      </c>
      <c r="AB356" s="9">
        <f t="shared" si="410"/>
        <v>5943</v>
      </c>
      <c r="AC356" s="9">
        <f t="shared" si="410"/>
        <v>0</v>
      </c>
      <c r="AD356" s="9">
        <f t="shared" si="410"/>
        <v>0</v>
      </c>
      <c r="AE356" s="9">
        <f t="shared" si="410"/>
        <v>61524</v>
      </c>
      <c r="AF356" s="9">
        <f t="shared" si="410"/>
        <v>0</v>
      </c>
    </row>
    <row r="357" spans="1:32" ht="33.6" hidden="1">
      <c r="A357" s="29" t="s">
        <v>37</v>
      </c>
      <c r="B357" s="27">
        <f t="shared" si="402"/>
        <v>909</v>
      </c>
      <c r="C357" s="27" t="s">
        <v>346</v>
      </c>
      <c r="D357" s="27" t="s">
        <v>118</v>
      </c>
      <c r="E357" s="27" t="s">
        <v>372</v>
      </c>
      <c r="F357" s="27" t="s">
        <v>38</v>
      </c>
      <c r="G357" s="9">
        <v>55581</v>
      </c>
      <c r="H357" s="9"/>
      <c r="I357" s="9"/>
      <c r="J357" s="9"/>
      <c r="K357" s="9"/>
      <c r="L357" s="9"/>
      <c r="M357" s="9">
        <f>G357+I357+J357+K357+L357</f>
        <v>55581</v>
      </c>
      <c r="N357" s="10">
        <f>H357+L357</f>
        <v>0</v>
      </c>
      <c r="O357" s="9"/>
      <c r="P357" s="9"/>
      <c r="Q357" s="9"/>
      <c r="R357" s="9"/>
      <c r="S357" s="9">
        <f>M357+O357+P357+Q357+R357</f>
        <v>55581</v>
      </c>
      <c r="T357" s="10">
        <f>N357+R357</f>
        <v>0</v>
      </c>
      <c r="U357" s="9"/>
      <c r="V357" s="9"/>
      <c r="W357" s="9"/>
      <c r="X357" s="9"/>
      <c r="Y357" s="9">
        <f>S357+U357+V357+W357+X357</f>
        <v>55581</v>
      </c>
      <c r="Z357" s="10">
        <f>T357+X357</f>
        <v>0</v>
      </c>
      <c r="AA357" s="9"/>
      <c r="AB357" s="9">
        <f>4863+1080</f>
        <v>5943</v>
      </c>
      <c r="AC357" s="9"/>
      <c r="AD357" s="9"/>
      <c r="AE357" s="9">
        <f>Y357+AA357+AB357+AC357+AD357</f>
        <v>61524</v>
      </c>
      <c r="AF357" s="10">
        <f>Z357+AD357</f>
        <v>0</v>
      </c>
    </row>
    <row r="358" spans="1:32" ht="19.5" hidden="1" customHeight="1">
      <c r="A358" s="29" t="s">
        <v>66</v>
      </c>
      <c r="B358" s="27" t="str">
        <f t="shared" si="402"/>
        <v>909</v>
      </c>
      <c r="C358" s="27" t="s">
        <v>346</v>
      </c>
      <c r="D358" s="27" t="s">
        <v>118</v>
      </c>
      <c r="E358" s="27" t="s">
        <v>372</v>
      </c>
      <c r="F358" s="27" t="s">
        <v>67</v>
      </c>
      <c r="G358" s="9">
        <f>G359</f>
        <v>1145</v>
      </c>
      <c r="H358" s="9">
        <f>H359</f>
        <v>0</v>
      </c>
      <c r="I358" s="9">
        <f t="shared" ref="I358:AF358" si="411">I359</f>
        <v>0</v>
      </c>
      <c r="J358" s="9">
        <f t="shared" si="411"/>
        <v>0</v>
      </c>
      <c r="K358" s="9">
        <f t="shared" si="411"/>
        <v>0</v>
      </c>
      <c r="L358" s="9">
        <f t="shared" si="411"/>
        <v>0</v>
      </c>
      <c r="M358" s="9">
        <f t="shared" si="411"/>
        <v>1145</v>
      </c>
      <c r="N358" s="9">
        <f t="shared" si="411"/>
        <v>0</v>
      </c>
      <c r="O358" s="9">
        <f t="shared" si="411"/>
        <v>0</v>
      </c>
      <c r="P358" s="9">
        <f t="shared" si="411"/>
        <v>0</v>
      </c>
      <c r="Q358" s="9">
        <f t="shared" si="411"/>
        <v>0</v>
      </c>
      <c r="R358" s="9">
        <f t="shared" si="411"/>
        <v>0</v>
      </c>
      <c r="S358" s="9">
        <f t="shared" si="411"/>
        <v>1145</v>
      </c>
      <c r="T358" s="9">
        <f t="shared" si="411"/>
        <v>0</v>
      </c>
      <c r="U358" s="9">
        <f t="shared" si="411"/>
        <v>0</v>
      </c>
      <c r="V358" s="9">
        <f t="shared" si="411"/>
        <v>0</v>
      </c>
      <c r="W358" s="9">
        <f t="shared" si="411"/>
        <v>0</v>
      </c>
      <c r="X358" s="9">
        <f t="shared" si="411"/>
        <v>0</v>
      </c>
      <c r="Y358" s="9">
        <f t="shared" si="411"/>
        <v>1145</v>
      </c>
      <c r="Z358" s="9">
        <f t="shared" si="411"/>
        <v>0</v>
      </c>
      <c r="AA358" s="9">
        <f t="shared" si="411"/>
        <v>0</v>
      </c>
      <c r="AB358" s="9">
        <f t="shared" si="411"/>
        <v>3</v>
      </c>
      <c r="AC358" s="9">
        <f t="shared" si="411"/>
        <v>0</v>
      </c>
      <c r="AD358" s="9">
        <f t="shared" si="411"/>
        <v>0</v>
      </c>
      <c r="AE358" s="9">
        <f t="shared" si="411"/>
        <v>1148</v>
      </c>
      <c r="AF358" s="9">
        <f t="shared" si="411"/>
        <v>0</v>
      </c>
    </row>
    <row r="359" spans="1:32" ht="21.75" hidden="1" customHeight="1">
      <c r="A359" s="26" t="s">
        <v>92</v>
      </c>
      <c r="B359" s="27">
        <f>B357</f>
        <v>909</v>
      </c>
      <c r="C359" s="27" t="s">
        <v>346</v>
      </c>
      <c r="D359" s="27" t="s">
        <v>118</v>
      </c>
      <c r="E359" s="27" t="s">
        <v>372</v>
      </c>
      <c r="F359" s="27" t="s">
        <v>69</v>
      </c>
      <c r="G359" s="9">
        <v>1145</v>
      </c>
      <c r="H359" s="9"/>
      <c r="I359" s="9"/>
      <c r="J359" s="9"/>
      <c r="K359" s="9"/>
      <c r="L359" s="9"/>
      <c r="M359" s="9">
        <f>G359+I359+J359+K359+L359</f>
        <v>1145</v>
      </c>
      <c r="N359" s="10">
        <f>H359+L359</f>
        <v>0</v>
      </c>
      <c r="O359" s="9"/>
      <c r="P359" s="9"/>
      <c r="Q359" s="9"/>
      <c r="R359" s="9"/>
      <c r="S359" s="9">
        <f>M359+O359+P359+Q359+R359</f>
        <v>1145</v>
      </c>
      <c r="T359" s="10">
        <f>N359+R359</f>
        <v>0</v>
      </c>
      <c r="U359" s="9"/>
      <c r="V359" s="9"/>
      <c r="W359" s="9"/>
      <c r="X359" s="9"/>
      <c r="Y359" s="9">
        <f>S359+U359+V359+W359+X359</f>
        <v>1145</v>
      </c>
      <c r="Z359" s="10">
        <f>T359+X359</f>
        <v>0</v>
      </c>
      <c r="AA359" s="9"/>
      <c r="AB359" s="9">
        <v>3</v>
      </c>
      <c r="AC359" s="9"/>
      <c r="AD359" s="9"/>
      <c r="AE359" s="9">
        <f>Y359+AA359+AB359+AC359+AD359</f>
        <v>1148</v>
      </c>
      <c r="AF359" s="10">
        <f>Z359+AD359</f>
        <v>0</v>
      </c>
    </row>
    <row r="360" spans="1:32" ht="18.75" hidden="1" customHeight="1">
      <c r="A360" s="26"/>
      <c r="B360" s="27"/>
      <c r="C360" s="27"/>
      <c r="D360" s="27"/>
      <c r="E360" s="27"/>
      <c r="F360" s="27"/>
      <c r="G360" s="9"/>
      <c r="H360" s="9"/>
      <c r="I360" s="9"/>
      <c r="J360" s="9"/>
      <c r="K360" s="9"/>
      <c r="L360" s="9"/>
      <c r="M360" s="9"/>
      <c r="N360" s="10"/>
      <c r="O360" s="9"/>
      <c r="P360" s="9"/>
      <c r="Q360" s="9"/>
      <c r="R360" s="9"/>
      <c r="S360" s="9"/>
      <c r="T360" s="10"/>
      <c r="U360" s="9"/>
      <c r="V360" s="9"/>
      <c r="W360" s="9"/>
      <c r="X360" s="9"/>
      <c r="Y360" s="9"/>
      <c r="Z360" s="10"/>
      <c r="AA360" s="9"/>
      <c r="AB360" s="9"/>
      <c r="AC360" s="9"/>
      <c r="AD360" s="9"/>
      <c r="AE360" s="9"/>
      <c r="AF360" s="10"/>
    </row>
    <row r="361" spans="1:32" ht="17.399999999999999" hidden="1">
      <c r="A361" s="41" t="s">
        <v>75</v>
      </c>
      <c r="B361" s="15">
        <v>909</v>
      </c>
      <c r="C361" s="25" t="s">
        <v>346</v>
      </c>
      <c r="D361" s="25" t="s">
        <v>76</v>
      </c>
      <c r="E361" s="25"/>
      <c r="F361" s="15"/>
      <c r="G361" s="15">
        <f t="shared" ref="G361:V366" si="412">G362</f>
        <v>97032</v>
      </c>
      <c r="H361" s="15">
        <f t="shared" si="412"/>
        <v>0</v>
      </c>
      <c r="I361" s="15">
        <f t="shared" si="412"/>
        <v>0</v>
      </c>
      <c r="J361" s="15">
        <f t="shared" si="412"/>
        <v>0</v>
      </c>
      <c r="K361" s="15">
        <f t="shared" si="412"/>
        <v>0</v>
      </c>
      <c r="L361" s="15">
        <f t="shared" si="412"/>
        <v>0</v>
      </c>
      <c r="M361" s="15">
        <f t="shared" si="412"/>
        <v>97032</v>
      </c>
      <c r="N361" s="15">
        <f t="shared" si="412"/>
        <v>0</v>
      </c>
      <c r="O361" s="15">
        <f t="shared" si="412"/>
        <v>0</v>
      </c>
      <c r="P361" s="15">
        <f t="shared" si="412"/>
        <v>0</v>
      </c>
      <c r="Q361" s="15">
        <f t="shared" si="412"/>
        <v>0</v>
      </c>
      <c r="R361" s="15">
        <f t="shared" si="412"/>
        <v>0</v>
      </c>
      <c r="S361" s="15">
        <f t="shared" si="412"/>
        <v>97032</v>
      </c>
      <c r="T361" s="15">
        <f t="shared" si="412"/>
        <v>0</v>
      </c>
      <c r="U361" s="15">
        <f t="shared" si="412"/>
        <v>0</v>
      </c>
      <c r="V361" s="15">
        <f t="shared" si="412"/>
        <v>0</v>
      </c>
      <c r="W361" s="15">
        <f t="shared" ref="U361:AF366" si="413">W362</f>
        <v>0</v>
      </c>
      <c r="X361" s="15">
        <f t="shared" si="413"/>
        <v>0</v>
      </c>
      <c r="Y361" s="15">
        <f t="shared" si="413"/>
        <v>97032</v>
      </c>
      <c r="Z361" s="15">
        <f t="shared" si="413"/>
        <v>0</v>
      </c>
      <c r="AA361" s="15">
        <f t="shared" si="413"/>
        <v>0</v>
      </c>
      <c r="AB361" s="15">
        <f t="shared" si="413"/>
        <v>0</v>
      </c>
      <c r="AC361" s="15">
        <f t="shared" si="413"/>
        <v>0</v>
      </c>
      <c r="AD361" s="15">
        <f t="shared" si="413"/>
        <v>0</v>
      </c>
      <c r="AE361" s="15">
        <f t="shared" si="413"/>
        <v>97032</v>
      </c>
      <c r="AF361" s="15">
        <f t="shared" si="413"/>
        <v>0</v>
      </c>
    </row>
    <row r="362" spans="1:32" ht="50.4" hidden="1">
      <c r="A362" s="29" t="s">
        <v>344</v>
      </c>
      <c r="B362" s="9">
        <v>909</v>
      </c>
      <c r="C362" s="27" t="s">
        <v>346</v>
      </c>
      <c r="D362" s="27" t="s">
        <v>76</v>
      </c>
      <c r="E362" s="27" t="s">
        <v>172</v>
      </c>
      <c r="F362" s="9"/>
      <c r="G362" s="9">
        <f t="shared" si="412"/>
        <v>97032</v>
      </c>
      <c r="H362" s="9">
        <f t="shared" si="412"/>
        <v>0</v>
      </c>
      <c r="I362" s="9">
        <f t="shared" si="412"/>
        <v>0</v>
      </c>
      <c r="J362" s="9">
        <f t="shared" si="412"/>
        <v>0</v>
      </c>
      <c r="K362" s="9">
        <f t="shared" si="412"/>
        <v>0</v>
      </c>
      <c r="L362" s="9">
        <f t="shared" si="412"/>
        <v>0</v>
      </c>
      <c r="M362" s="9">
        <f t="shared" si="412"/>
        <v>97032</v>
      </c>
      <c r="N362" s="9">
        <f t="shared" si="412"/>
        <v>0</v>
      </c>
      <c r="O362" s="9">
        <f t="shared" si="412"/>
        <v>0</v>
      </c>
      <c r="P362" s="9">
        <f t="shared" si="412"/>
        <v>0</v>
      </c>
      <c r="Q362" s="9">
        <f t="shared" si="412"/>
        <v>0</v>
      </c>
      <c r="R362" s="9">
        <f t="shared" si="412"/>
        <v>0</v>
      </c>
      <c r="S362" s="9">
        <f t="shared" si="412"/>
        <v>97032</v>
      </c>
      <c r="T362" s="9">
        <f t="shared" si="412"/>
        <v>0</v>
      </c>
      <c r="U362" s="9">
        <f t="shared" si="413"/>
        <v>0</v>
      </c>
      <c r="V362" s="9">
        <f t="shared" si="413"/>
        <v>0</v>
      </c>
      <c r="W362" s="9">
        <f t="shared" si="413"/>
        <v>0</v>
      </c>
      <c r="X362" s="9">
        <f t="shared" si="413"/>
        <v>0</v>
      </c>
      <c r="Y362" s="9">
        <f t="shared" si="413"/>
        <v>97032</v>
      </c>
      <c r="Z362" s="9">
        <f t="shared" si="413"/>
        <v>0</v>
      </c>
      <c r="AA362" s="9">
        <f t="shared" si="413"/>
        <v>0</v>
      </c>
      <c r="AB362" s="9">
        <f t="shared" si="413"/>
        <v>0</v>
      </c>
      <c r="AC362" s="9">
        <f t="shared" si="413"/>
        <v>0</v>
      </c>
      <c r="AD362" s="9">
        <f t="shared" si="413"/>
        <v>0</v>
      </c>
      <c r="AE362" s="9">
        <f t="shared" si="413"/>
        <v>97032</v>
      </c>
      <c r="AF362" s="9">
        <f t="shared" si="413"/>
        <v>0</v>
      </c>
    </row>
    <row r="363" spans="1:32" ht="37.5" hidden="1" customHeight="1">
      <c r="A363" s="29" t="s">
        <v>345</v>
      </c>
      <c r="B363" s="9">
        <f t="shared" ref="B363:B375" si="414">B361</f>
        <v>909</v>
      </c>
      <c r="C363" s="27" t="s">
        <v>346</v>
      </c>
      <c r="D363" s="27" t="s">
        <v>76</v>
      </c>
      <c r="E363" s="27" t="s">
        <v>337</v>
      </c>
      <c r="F363" s="9"/>
      <c r="G363" s="9">
        <f t="shared" si="412"/>
        <v>97032</v>
      </c>
      <c r="H363" s="9">
        <f t="shared" si="412"/>
        <v>0</v>
      </c>
      <c r="I363" s="9">
        <f t="shared" si="412"/>
        <v>0</v>
      </c>
      <c r="J363" s="9">
        <f t="shared" si="412"/>
        <v>0</v>
      </c>
      <c r="K363" s="9">
        <f t="shared" si="412"/>
        <v>0</v>
      </c>
      <c r="L363" s="9">
        <f t="shared" si="412"/>
        <v>0</v>
      </c>
      <c r="M363" s="9">
        <f t="shared" si="412"/>
        <v>97032</v>
      </c>
      <c r="N363" s="9">
        <f t="shared" si="412"/>
        <v>0</v>
      </c>
      <c r="O363" s="9">
        <f t="shared" si="412"/>
        <v>0</v>
      </c>
      <c r="P363" s="9">
        <f t="shared" si="412"/>
        <v>0</v>
      </c>
      <c r="Q363" s="9">
        <f t="shared" si="412"/>
        <v>0</v>
      </c>
      <c r="R363" s="9">
        <f t="shared" si="412"/>
        <v>0</v>
      </c>
      <c r="S363" s="9">
        <f t="shared" si="412"/>
        <v>97032</v>
      </c>
      <c r="T363" s="9">
        <f t="shared" si="412"/>
        <v>0</v>
      </c>
      <c r="U363" s="9">
        <f t="shared" si="413"/>
        <v>0</v>
      </c>
      <c r="V363" s="9">
        <f t="shared" si="413"/>
        <v>0</v>
      </c>
      <c r="W363" s="9">
        <f t="shared" si="413"/>
        <v>0</v>
      </c>
      <c r="X363" s="9">
        <f t="shared" si="413"/>
        <v>0</v>
      </c>
      <c r="Y363" s="9">
        <f t="shared" si="413"/>
        <v>97032</v>
      </c>
      <c r="Z363" s="9">
        <f t="shared" si="413"/>
        <v>0</v>
      </c>
      <c r="AA363" s="9">
        <f t="shared" si="413"/>
        <v>0</v>
      </c>
      <c r="AB363" s="9">
        <f t="shared" si="413"/>
        <v>0</v>
      </c>
      <c r="AC363" s="9">
        <f t="shared" si="413"/>
        <v>0</v>
      </c>
      <c r="AD363" s="9">
        <f t="shared" si="413"/>
        <v>0</v>
      </c>
      <c r="AE363" s="9">
        <f t="shared" si="413"/>
        <v>97032</v>
      </c>
      <c r="AF363" s="9">
        <f t="shared" si="413"/>
        <v>0</v>
      </c>
    </row>
    <row r="364" spans="1:32" ht="19.5" hidden="1" customHeight="1">
      <c r="A364" s="29" t="s">
        <v>15</v>
      </c>
      <c r="B364" s="9">
        <f t="shared" si="414"/>
        <v>909</v>
      </c>
      <c r="C364" s="27" t="s">
        <v>346</v>
      </c>
      <c r="D364" s="27" t="s">
        <v>76</v>
      </c>
      <c r="E364" s="27" t="s">
        <v>338</v>
      </c>
      <c r="F364" s="9"/>
      <c r="G364" s="9">
        <f t="shared" si="412"/>
        <v>97032</v>
      </c>
      <c r="H364" s="9">
        <f t="shared" si="412"/>
        <v>0</v>
      </c>
      <c r="I364" s="9">
        <f t="shared" si="412"/>
        <v>0</v>
      </c>
      <c r="J364" s="9">
        <f t="shared" si="412"/>
        <v>0</v>
      </c>
      <c r="K364" s="9">
        <f t="shared" si="412"/>
        <v>0</v>
      </c>
      <c r="L364" s="9">
        <f t="shared" si="412"/>
        <v>0</v>
      </c>
      <c r="M364" s="9">
        <f t="shared" si="412"/>
        <v>97032</v>
      </c>
      <c r="N364" s="9">
        <f t="shared" si="412"/>
        <v>0</v>
      </c>
      <c r="O364" s="9">
        <f t="shared" si="412"/>
        <v>0</v>
      </c>
      <c r="P364" s="9">
        <f t="shared" si="412"/>
        <v>0</v>
      </c>
      <c r="Q364" s="9">
        <f t="shared" si="412"/>
        <v>0</v>
      </c>
      <c r="R364" s="9">
        <f t="shared" si="412"/>
        <v>0</v>
      </c>
      <c r="S364" s="9">
        <f t="shared" si="412"/>
        <v>97032</v>
      </c>
      <c r="T364" s="9">
        <f t="shared" si="412"/>
        <v>0</v>
      </c>
      <c r="U364" s="9">
        <f t="shared" si="413"/>
        <v>0</v>
      </c>
      <c r="V364" s="9">
        <f t="shared" si="413"/>
        <v>0</v>
      </c>
      <c r="W364" s="9">
        <f t="shared" si="413"/>
        <v>0</v>
      </c>
      <c r="X364" s="9">
        <f t="shared" si="413"/>
        <v>0</v>
      </c>
      <c r="Y364" s="9">
        <f t="shared" si="413"/>
        <v>97032</v>
      </c>
      <c r="Z364" s="9">
        <f t="shared" si="413"/>
        <v>0</v>
      </c>
      <c r="AA364" s="9">
        <f t="shared" si="413"/>
        <v>0</v>
      </c>
      <c r="AB364" s="9">
        <f t="shared" si="413"/>
        <v>0</v>
      </c>
      <c r="AC364" s="9">
        <f t="shared" si="413"/>
        <v>0</v>
      </c>
      <c r="AD364" s="9">
        <f t="shared" si="413"/>
        <v>0</v>
      </c>
      <c r="AE364" s="9">
        <f t="shared" si="413"/>
        <v>97032</v>
      </c>
      <c r="AF364" s="9">
        <f t="shared" si="413"/>
        <v>0</v>
      </c>
    </row>
    <row r="365" spans="1:32" ht="19.5" hidden="1" customHeight="1">
      <c r="A365" s="29" t="s">
        <v>164</v>
      </c>
      <c r="B365" s="9">
        <f t="shared" si="414"/>
        <v>909</v>
      </c>
      <c r="C365" s="27" t="s">
        <v>346</v>
      </c>
      <c r="D365" s="27" t="s">
        <v>76</v>
      </c>
      <c r="E365" s="27" t="s">
        <v>339</v>
      </c>
      <c r="F365" s="9"/>
      <c r="G365" s="9">
        <f t="shared" si="412"/>
        <v>97032</v>
      </c>
      <c r="H365" s="9">
        <f t="shared" si="412"/>
        <v>0</v>
      </c>
      <c r="I365" s="9">
        <f t="shared" si="412"/>
        <v>0</v>
      </c>
      <c r="J365" s="9">
        <f t="shared" si="412"/>
        <v>0</v>
      </c>
      <c r="K365" s="9">
        <f t="shared" si="412"/>
        <v>0</v>
      </c>
      <c r="L365" s="9">
        <f t="shared" si="412"/>
        <v>0</v>
      </c>
      <c r="M365" s="9">
        <f t="shared" si="412"/>
        <v>97032</v>
      </c>
      <c r="N365" s="9">
        <f t="shared" si="412"/>
        <v>0</v>
      </c>
      <c r="O365" s="9">
        <f t="shared" si="412"/>
        <v>0</v>
      </c>
      <c r="P365" s="9">
        <f t="shared" si="412"/>
        <v>0</v>
      </c>
      <c r="Q365" s="9">
        <f t="shared" si="412"/>
        <v>0</v>
      </c>
      <c r="R365" s="9">
        <f t="shared" si="412"/>
        <v>0</v>
      </c>
      <c r="S365" s="9">
        <f t="shared" si="412"/>
        <v>97032</v>
      </c>
      <c r="T365" s="9">
        <f t="shared" si="412"/>
        <v>0</v>
      </c>
      <c r="U365" s="9">
        <f t="shared" si="413"/>
        <v>0</v>
      </c>
      <c r="V365" s="9">
        <f t="shared" si="413"/>
        <v>0</v>
      </c>
      <c r="W365" s="9">
        <f t="shared" si="413"/>
        <v>0</v>
      </c>
      <c r="X365" s="9">
        <f t="shared" si="413"/>
        <v>0</v>
      </c>
      <c r="Y365" s="9">
        <f t="shared" si="413"/>
        <v>97032</v>
      </c>
      <c r="Z365" s="9">
        <f t="shared" si="413"/>
        <v>0</v>
      </c>
      <c r="AA365" s="9">
        <f t="shared" si="413"/>
        <v>0</v>
      </c>
      <c r="AB365" s="9">
        <f t="shared" si="413"/>
        <v>0</v>
      </c>
      <c r="AC365" s="9">
        <f t="shared" si="413"/>
        <v>0</v>
      </c>
      <c r="AD365" s="9">
        <f t="shared" si="413"/>
        <v>0</v>
      </c>
      <c r="AE365" s="9">
        <f t="shared" si="413"/>
        <v>97032</v>
      </c>
      <c r="AF365" s="9">
        <f t="shared" si="413"/>
        <v>0</v>
      </c>
    </row>
    <row r="366" spans="1:32" ht="33.6" hidden="1">
      <c r="A366" s="26" t="s">
        <v>243</v>
      </c>
      <c r="B366" s="9">
        <f t="shared" si="414"/>
        <v>909</v>
      </c>
      <c r="C366" s="27" t="s">
        <v>346</v>
      </c>
      <c r="D366" s="27" t="s">
        <v>76</v>
      </c>
      <c r="E366" s="27" t="s">
        <v>339</v>
      </c>
      <c r="F366" s="27" t="s">
        <v>31</v>
      </c>
      <c r="G366" s="9">
        <f t="shared" si="412"/>
        <v>97032</v>
      </c>
      <c r="H366" s="9">
        <f t="shared" si="412"/>
        <v>0</v>
      </c>
      <c r="I366" s="9">
        <f t="shared" si="412"/>
        <v>0</v>
      </c>
      <c r="J366" s="9">
        <f t="shared" si="412"/>
        <v>0</v>
      </c>
      <c r="K366" s="9">
        <f t="shared" si="412"/>
        <v>0</v>
      </c>
      <c r="L366" s="9">
        <f t="shared" si="412"/>
        <v>0</v>
      </c>
      <c r="M366" s="9">
        <f t="shared" si="412"/>
        <v>97032</v>
      </c>
      <c r="N366" s="9">
        <f t="shared" si="412"/>
        <v>0</v>
      </c>
      <c r="O366" s="9">
        <f t="shared" si="412"/>
        <v>0</v>
      </c>
      <c r="P366" s="9">
        <f t="shared" si="412"/>
        <v>0</v>
      </c>
      <c r="Q366" s="9">
        <f t="shared" si="412"/>
        <v>0</v>
      </c>
      <c r="R366" s="9">
        <f t="shared" si="412"/>
        <v>0</v>
      </c>
      <c r="S366" s="9">
        <f t="shared" si="412"/>
        <v>97032</v>
      </c>
      <c r="T366" s="9">
        <f t="shared" si="412"/>
        <v>0</v>
      </c>
      <c r="U366" s="9">
        <f t="shared" si="413"/>
        <v>0</v>
      </c>
      <c r="V366" s="9">
        <f t="shared" si="413"/>
        <v>0</v>
      </c>
      <c r="W366" s="9">
        <f t="shared" si="413"/>
        <v>0</v>
      </c>
      <c r="X366" s="9">
        <f t="shared" si="413"/>
        <v>0</v>
      </c>
      <c r="Y366" s="9">
        <f t="shared" si="413"/>
        <v>97032</v>
      </c>
      <c r="Z366" s="9">
        <f t="shared" si="413"/>
        <v>0</v>
      </c>
      <c r="AA366" s="9">
        <f t="shared" si="413"/>
        <v>0</v>
      </c>
      <c r="AB366" s="9">
        <f t="shared" si="413"/>
        <v>0</v>
      </c>
      <c r="AC366" s="9">
        <f t="shared" si="413"/>
        <v>0</v>
      </c>
      <c r="AD366" s="9">
        <f t="shared" si="413"/>
        <v>0</v>
      </c>
      <c r="AE366" s="9">
        <f t="shared" si="413"/>
        <v>97032</v>
      </c>
      <c r="AF366" s="9">
        <f t="shared" si="413"/>
        <v>0</v>
      </c>
    </row>
    <row r="367" spans="1:32" ht="33.6" hidden="1">
      <c r="A367" s="29" t="s">
        <v>37</v>
      </c>
      <c r="B367" s="9">
        <f t="shared" si="414"/>
        <v>909</v>
      </c>
      <c r="C367" s="27" t="s">
        <v>346</v>
      </c>
      <c r="D367" s="27" t="s">
        <v>76</v>
      </c>
      <c r="E367" s="27" t="s">
        <v>339</v>
      </c>
      <c r="F367" s="27" t="s">
        <v>38</v>
      </c>
      <c r="G367" s="9">
        <v>97032</v>
      </c>
      <c r="H367" s="9"/>
      <c r="I367" s="9"/>
      <c r="J367" s="9"/>
      <c r="K367" s="9"/>
      <c r="L367" s="9"/>
      <c r="M367" s="9">
        <f>G367+I367+J367+K367+L367</f>
        <v>97032</v>
      </c>
      <c r="N367" s="10">
        <f>H367+L367</f>
        <v>0</v>
      </c>
      <c r="O367" s="9"/>
      <c r="P367" s="9"/>
      <c r="Q367" s="9"/>
      <c r="R367" s="9"/>
      <c r="S367" s="9">
        <f>M367+O367+P367+Q367+R367</f>
        <v>97032</v>
      </c>
      <c r="T367" s="10">
        <f>N367+R367</f>
        <v>0</v>
      </c>
      <c r="U367" s="9"/>
      <c r="V367" s="9"/>
      <c r="W367" s="9"/>
      <c r="X367" s="9"/>
      <c r="Y367" s="9">
        <f>S367+U367+V367+W367+X367</f>
        <v>97032</v>
      </c>
      <c r="Z367" s="10">
        <f>T367+X367</f>
        <v>0</v>
      </c>
      <c r="AA367" s="9"/>
      <c r="AB367" s="9"/>
      <c r="AC367" s="9"/>
      <c r="AD367" s="9"/>
      <c r="AE367" s="9">
        <f>Y367+AA367+AB367+AC367+AD367</f>
        <v>97032</v>
      </c>
      <c r="AF367" s="10">
        <f>Z367+AD367</f>
        <v>0</v>
      </c>
    </row>
    <row r="368" spans="1:32" hidden="1">
      <c r="A368" s="29"/>
      <c r="B368" s="9"/>
      <c r="C368" s="27"/>
      <c r="D368" s="27"/>
      <c r="E368" s="27"/>
      <c r="F368" s="27"/>
      <c r="G368" s="9"/>
      <c r="H368" s="9"/>
      <c r="I368" s="9"/>
      <c r="J368" s="9"/>
      <c r="K368" s="9"/>
      <c r="L368" s="9"/>
      <c r="M368" s="9"/>
      <c r="N368" s="10"/>
      <c r="O368" s="9"/>
      <c r="P368" s="9"/>
      <c r="Q368" s="9"/>
      <c r="R368" s="9"/>
      <c r="S368" s="9"/>
      <c r="T368" s="10"/>
      <c r="U368" s="9"/>
      <c r="V368" s="9"/>
      <c r="W368" s="9"/>
      <c r="X368" s="9"/>
      <c r="Y368" s="9"/>
      <c r="Z368" s="10"/>
      <c r="AA368" s="9"/>
      <c r="AB368" s="9"/>
      <c r="AC368" s="9"/>
      <c r="AD368" s="9"/>
      <c r="AE368" s="9"/>
      <c r="AF368" s="10"/>
    </row>
    <row r="369" spans="1:32" ht="17.399999999999999" hidden="1">
      <c r="A369" s="41" t="s">
        <v>167</v>
      </c>
      <c r="B369" s="25">
        <v>909</v>
      </c>
      <c r="C369" s="25" t="s">
        <v>146</v>
      </c>
      <c r="D369" s="25" t="s">
        <v>80</v>
      </c>
      <c r="E369" s="25"/>
      <c r="F369" s="25"/>
      <c r="G369" s="13">
        <f t="shared" ref="G369:H369" si="415">G371</f>
        <v>846</v>
      </c>
      <c r="H369" s="13">
        <f t="shared" si="415"/>
        <v>0</v>
      </c>
      <c r="I369" s="13">
        <f t="shared" ref="I369:N369" si="416">I371</f>
        <v>0</v>
      </c>
      <c r="J369" s="13">
        <f t="shared" si="416"/>
        <v>0</v>
      </c>
      <c r="K369" s="13">
        <f t="shared" si="416"/>
        <v>0</v>
      </c>
      <c r="L369" s="13">
        <f t="shared" si="416"/>
        <v>0</v>
      </c>
      <c r="M369" s="13">
        <f t="shared" si="416"/>
        <v>846</v>
      </c>
      <c r="N369" s="13">
        <f t="shared" si="416"/>
        <v>0</v>
      </c>
      <c r="O369" s="13">
        <f t="shared" ref="O369:T369" si="417">O371</f>
        <v>0</v>
      </c>
      <c r="P369" s="13">
        <f t="shared" si="417"/>
        <v>0</v>
      </c>
      <c r="Q369" s="13">
        <f t="shared" si="417"/>
        <v>0</v>
      </c>
      <c r="R369" s="13">
        <f t="shared" si="417"/>
        <v>0</v>
      </c>
      <c r="S369" s="13">
        <f t="shared" si="417"/>
        <v>846</v>
      </c>
      <c r="T369" s="13">
        <f t="shared" si="417"/>
        <v>0</v>
      </c>
      <c r="U369" s="13">
        <f t="shared" ref="U369:Z369" si="418">U371</f>
        <v>0</v>
      </c>
      <c r="V369" s="13">
        <f t="shared" si="418"/>
        <v>0</v>
      </c>
      <c r="W369" s="13">
        <f t="shared" si="418"/>
        <v>0</v>
      </c>
      <c r="X369" s="13">
        <f t="shared" si="418"/>
        <v>0</v>
      </c>
      <c r="Y369" s="13">
        <f t="shared" si="418"/>
        <v>846</v>
      </c>
      <c r="Z369" s="13">
        <f t="shared" si="418"/>
        <v>0</v>
      </c>
      <c r="AA369" s="13">
        <f t="shared" ref="AA369:AF369" si="419">AA371</f>
        <v>0</v>
      </c>
      <c r="AB369" s="13">
        <f t="shared" si="419"/>
        <v>0</v>
      </c>
      <c r="AC369" s="13">
        <f t="shared" si="419"/>
        <v>0</v>
      </c>
      <c r="AD369" s="13">
        <f t="shared" si="419"/>
        <v>0</v>
      </c>
      <c r="AE369" s="13">
        <f t="shared" si="419"/>
        <v>846</v>
      </c>
      <c r="AF369" s="13">
        <f t="shared" si="419"/>
        <v>0</v>
      </c>
    </row>
    <row r="370" spans="1:32" ht="50.4" hidden="1">
      <c r="A370" s="29" t="s">
        <v>344</v>
      </c>
      <c r="B370" s="9">
        <f>B366</f>
        <v>909</v>
      </c>
      <c r="C370" s="27" t="s">
        <v>146</v>
      </c>
      <c r="D370" s="27" t="s">
        <v>80</v>
      </c>
      <c r="E370" s="49" t="s">
        <v>172</v>
      </c>
      <c r="F370" s="25"/>
      <c r="G370" s="11">
        <f t="shared" ref="G370:V374" si="420">G371</f>
        <v>846</v>
      </c>
      <c r="H370" s="11">
        <f t="shared" si="420"/>
        <v>0</v>
      </c>
      <c r="I370" s="11">
        <f t="shared" si="420"/>
        <v>0</v>
      </c>
      <c r="J370" s="11">
        <f t="shared" si="420"/>
        <v>0</v>
      </c>
      <c r="K370" s="11">
        <f t="shared" si="420"/>
        <v>0</v>
      </c>
      <c r="L370" s="11">
        <f t="shared" si="420"/>
        <v>0</v>
      </c>
      <c r="M370" s="11">
        <f t="shared" si="420"/>
        <v>846</v>
      </c>
      <c r="N370" s="11">
        <f t="shared" si="420"/>
        <v>0</v>
      </c>
      <c r="O370" s="11">
        <f t="shared" si="420"/>
        <v>0</v>
      </c>
      <c r="P370" s="11">
        <f t="shared" si="420"/>
        <v>0</v>
      </c>
      <c r="Q370" s="11">
        <f t="shared" si="420"/>
        <v>0</v>
      </c>
      <c r="R370" s="11">
        <f t="shared" si="420"/>
        <v>0</v>
      </c>
      <c r="S370" s="11">
        <f t="shared" si="420"/>
        <v>846</v>
      </c>
      <c r="T370" s="11">
        <f t="shared" si="420"/>
        <v>0</v>
      </c>
      <c r="U370" s="11">
        <f t="shared" si="420"/>
        <v>0</v>
      </c>
      <c r="V370" s="11">
        <f t="shared" si="420"/>
        <v>0</v>
      </c>
      <c r="W370" s="11">
        <f t="shared" ref="U370:AF374" si="421">W371</f>
        <v>0</v>
      </c>
      <c r="X370" s="11">
        <f t="shared" si="421"/>
        <v>0</v>
      </c>
      <c r="Y370" s="11">
        <f t="shared" si="421"/>
        <v>846</v>
      </c>
      <c r="Z370" s="11">
        <f t="shared" si="421"/>
        <v>0</v>
      </c>
      <c r="AA370" s="11">
        <f t="shared" si="421"/>
        <v>0</v>
      </c>
      <c r="AB370" s="11">
        <f t="shared" si="421"/>
        <v>0</v>
      </c>
      <c r="AC370" s="11">
        <f t="shared" si="421"/>
        <v>0</v>
      </c>
      <c r="AD370" s="11">
        <f t="shared" si="421"/>
        <v>0</v>
      </c>
      <c r="AE370" s="11">
        <f t="shared" si="421"/>
        <v>846</v>
      </c>
      <c r="AF370" s="11">
        <f t="shared" si="421"/>
        <v>0</v>
      </c>
    </row>
    <row r="371" spans="1:32" ht="33.6" hidden="1">
      <c r="A371" s="29" t="s">
        <v>599</v>
      </c>
      <c r="B371" s="9">
        <f>B367</f>
        <v>909</v>
      </c>
      <c r="C371" s="27" t="s">
        <v>146</v>
      </c>
      <c r="D371" s="27" t="s">
        <v>80</v>
      </c>
      <c r="E371" s="49" t="s">
        <v>462</v>
      </c>
      <c r="F371" s="27"/>
      <c r="G371" s="9">
        <f t="shared" si="420"/>
        <v>846</v>
      </c>
      <c r="H371" s="9">
        <f t="shared" si="420"/>
        <v>0</v>
      </c>
      <c r="I371" s="9">
        <f t="shared" si="420"/>
        <v>0</v>
      </c>
      <c r="J371" s="9">
        <f t="shared" si="420"/>
        <v>0</v>
      </c>
      <c r="K371" s="9">
        <f t="shared" si="420"/>
        <v>0</v>
      </c>
      <c r="L371" s="9">
        <f t="shared" si="420"/>
        <v>0</v>
      </c>
      <c r="M371" s="9">
        <f t="shared" si="420"/>
        <v>846</v>
      </c>
      <c r="N371" s="9">
        <f t="shared" si="420"/>
        <v>0</v>
      </c>
      <c r="O371" s="9">
        <f t="shared" si="420"/>
        <v>0</v>
      </c>
      <c r="P371" s="9">
        <f t="shared" si="420"/>
        <v>0</v>
      </c>
      <c r="Q371" s="9">
        <f t="shared" si="420"/>
        <v>0</v>
      </c>
      <c r="R371" s="9">
        <f t="shared" si="420"/>
        <v>0</v>
      </c>
      <c r="S371" s="9">
        <f t="shared" si="420"/>
        <v>846</v>
      </c>
      <c r="T371" s="9">
        <f t="shared" si="420"/>
        <v>0</v>
      </c>
      <c r="U371" s="9">
        <f t="shared" si="421"/>
        <v>0</v>
      </c>
      <c r="V371" s="9">
        <f t="shared" si="421"/>
        <v>0</v>
      </c>
      <c r="W371" s="9">
        <f t="shared" si="421"/>
        <v>0</v>
      </c>
      <c r="X371" s="9">
        <f t="shared" si="421"/>
        <v>0</v>
      </c>
      <c r="Y371" s="9">
        <f t="shared" si="421"/>
        <v>846</v>
      </c>
      <c r="Z371" s="9">
        <f t="shared" si="421"/>
        <v>0</v>
      </c>
      <c r="AA371" s="9">
        <f t="shared" si="421"/>
        <v>0</v>
      </c>
      <c r="AB371" s="9">
        <f t="shared" si="421"/>
        <v>0</v>
      </c>
      <c r="AC371" s="9">
        <f t="shared" si="421"/>
        <v>0</v>
      </c>
      <c r="AD371" s="9">
        <f t="shared" si="421"/>
        <v>0</v>
      </c>
      <c r="AE371" s="9">
        <f t="shared" si="421"/>
        <v>846</v>
      </c>
      <c r="AF371" s="9">
        <f t="shared" si="421"/>
        <v>0</v>
      </c>
    </row>
    <row r="372" spans="1:32" ht="19.5" hidden="1" customHeight="1">
      <c r="A372" s="29" t="s">
        <v>15</v>
      </c>
      <c r="B372" s="9">
        <f>B369</f>
        <v>909</v>
      </c>
      <c r="C372" s="27" t="s">
        <v>146</v>
      </c>
      <c r="D372" s="27" t="s">
        <v>80</v>
      </c>
      <c r="E372" s="49" t="s">
        <v>463</v>
      </c>
      <c r="F372" s="27"/>
      <c r="G372" s="9">
        <f t="shared" si="420"/>
        <v>846</v>
      </c>
      <c r="H372" s="9">
        <f t="shared" si="420"/>
        <v>0</v>
      </c>
      <c r="I372" s="9">
        <f t="shared" si="420"/>
        <v>0</v>
      </c>
      <c r="J372" s="9">
        <f t="shared" si="420"/>
        <v>0</v>
      </c>
      <c r="K372" s="9">
        <f t="shared" si="420"/>
        <v>0</v>
      </c>
      <c r="L372" s="9">
        <f t="shared" si="420"/>
        <v>0</v>
      </c>
      <c r="M372" s="9">
        <f t="shared" si="420"/>
        <v>846</v>
      </c>
      <c r="N372" s="9">
        <f t="shared" si="420"/>
        <v>0</v>
      </c>
      <c r="O372" s="9">
        <f t="shared" si="420"/>
        <v>0</v>
      </c>
      <c r="P372" s="9">
        <f t="shared" si="420"/>
        <v>0</v>
      </c>
      <c r="Q372" s="9">
        <f t="shared" si="420"/>
        <v>0</v>
      </c>
      <c r="R372" s="9">
        <f t="shared" si="420"/>
        <v>0</v>
      </c>
      <c r="S372" s="9">
        <f t="shared" si="420"/>
        <v>846</v>
      </c>
      <c r="T372" s="9">
        <f t="shared" si="420"/>
        <v>0</v>
      </c>
      <c r="U372" s="9">
        <f t="shared" si="421"/>
        <v>0</v>
      </c>
      <c r="V372" s="9">
        <f t="shared" si="421"/>
        <v>0</v>
      </c>
      <c r="W372" s="9">
        <f t="shared" si="421"/>
        <v>0</v>
      </c>
      <c r="X372" s="9">
        <f t="shared" si="421"/>
        <v>0</v>
      </c>
      <c r="Y372" s="9">
        <f t="shared" si="421"/>
        <v>846</v>
      </c>
      <c r="Z372" s="9">
        <f t="shared" si="421"/>
        <v>0</v>
      </c>
      <c r="AA372" s="9">
        <f t="shared" si="421"/>
        <v>0</v>
      </c>
      <c r="AB372" s="9">
        <f t="shared" si="421"/>
        <v>0</v>
      </c>
      <c r="AC372" s="9">
        <f t="shared" si="421"/>
        <v>0</v>
      </c>
      <c r="AD372" s="9">
        <f t="shared" si="421"/>
        <v>0</v>
      </c>
      <c r="AE372" s="9">
        <f t="shared" si="421"/>
        <v>846</v>
      </c>
      <c r="AF372" s="9">
        <f t="shared" si="421"/>
        <v>0</v>
      </c>
    </row>
    <row r="373" spans="1:32" ht="18" hidden="1" customHeight="1">
      <c r="A373" s="29" t="s">
        <v>329</v>
      </c>
      <c r="B373" s="9">
        <f t="shared" si="414"/>
        <v>909</v>
      </c>
      <c r="C373" s="27" t="s">
        <v>146</v>
      </c>
      <c r="D373" s="27" t="s">
        <v>80</v>
      </c>
      <c r="E373" s="49" t="s">
        <v>465</v>
      </c>
      <c r="F373" s="27"/>
      <c r="G373" s="9">
        <f t="shared" si="420"/>
        <v>846</v>
      </c>
      <c r="H373" s="9">
        <f t="shared" si="420"/>
        <v>0</v>
      </c>
      <c r="I373" s="9">
        <f t="shared" si="420"/>
        <v>0</v>
      </c>
      <c r="J373" s="9">
        <f t="shared" si="420"/>
        <v>0</v>
      </c>
      <c r="K373" s="9">
        <f t="shared" si="420"/>
        <v>0</v>
      </c>
      <c r="L373" s="9">
        <f t="shared" si="420"/>
        <v>0</v>
      </c>
      <c r="M373" s="9">
        <f t="shared" si="420"/>
        <v>846</v>
      </c>
      <c r="N373" s="9">
        <f t="shared" si="420"/>
        <v>0</v>
      </c>
      <c r="O373" s="9">
        <f t="shared" si="420"/>
        <v>0</v>
      </c>
      <c r="P373" s="9">
        <f t="shared" si="420"/>
        <v>0</v>
      </c>
      <c r="Q373" s="9">
        <f t="shared" si="420"/>
        <v>0</v>
      </c>
      <c r="R373" s="9">
        <f t="shared" si="420"/>
        <v>0</v>
      </c>
      <c r="S373" s="9">
        <f t="shared" si="420"/>
        <v>846</v>
      </c>
      <c r="T373" s="9">
        <f t="shared" si="420"/>
        <v>0</v>
      </c>
      <c r="U373" s="9">
        <f t="shared" si="421"/>
        <v>0</v>
      </c>
      <c r="V373" s="9">
        <f t="shared" si="421"/>
        <v>0</v>
      </c>
      <c r="W373" s="9">
        <f t="shared" si="421"/>
        <v>0</v>
      </c>
      <c r="X373" s="9">
        <f t="shared" si="421"/>
        <v>0</v>
      </c>
      <c r="Y373" s="9">
        <f t="shared" si="421"/>
        <v>846</v>
      </c>
      <c r="Z373" s="9">
        <f t="shared" si="421"/>
        <v>0</v>
      </c>
      <c r="AA373" s="9">
        <f t="shared" si="421"/>
        <v>0</v>
      </c>
      <c r="AB373" s="9">
        <f t="shared" si="421"/>
        <v>0</v>
      </c>
      <c r="AC373" s="9">
        <f t="shared" si="421"/>
        <v>0</v>
      </c>
      <c r="AD373" s="9">
        <f t="shared" si="421"/>
        <v>0</v>
      </c>
      <c r="AE373" s="9">
        <f t="shared" si="421"/>
        <v>846</v>
      </c>
      <c r="AF373" s="9">
        <f t="shared" si="421"/>
        <v>0</v>
      </c>
    </row>
    <row r="374" spans="1:32" ht="33.6" hidden="1">
      <c r="A374" s="26" t="s">
        <v>243</v>
      </c>
      <c r="B374" s="9">
        <f t="shared" si="414"/>
        <v>909</v>
      </c>
      <c r="C374" s="27" t="s">
        <v>146</v>
      </c>
      <c r="D374" s="27" t="s">
        <v>80</v>
      </c>
      <c r="E374" s="49" t="s">
        <v>465</v>
      </c>
      <c r="F374" s="27" t="s">
        <v>31</v>
      </c>
      <c r="G374" s="9">
        <f t="shared" si="420"/>
        <v>846</v>
      </c>
      <c r="H374" s="9">
        <f t="shared" si="420"/>
        <v>0</v>
      </c>
      <c r="I374" s="9">
        <f t="shared" si="420"/>
        <v>0</v>
      </c>
      <c r="J374" s="9">
        <f t="shared" si="420"/>
        <v>0</v>
      </c>
      <c r="K374" s="9">
        <f t="shared" si="420"/>
        <v>0</v>
      </c>
      <c r="L374" s="9">
        <f t="shared" si="420"/>
        <v>0</v>
      </c>
      <c r="M374" s="9">
        <f t="shared" si="420"/>
        <v>846</v>
      </c>
      <c r="N374" s="9">
        <f t="shared" si="420"/>
        <v>0</v>
      </c>
      <c r="O374" s="9">
        <f t="shared" si="420"/>
        <v>0</v>
      </c>
      <c r="P374" s="9">
        <f t="shared" si="420"/>
        <v>0</v>
      </c>
      <c r="Q374" s="9">
        <f t="shared" si="420"/>
        <v>0</v>
      </c>
      <c r="R374" s="9">
        <f t="shared" si="420"/>
        <v>0</v>
      </c>
      <c r="S374" s="9">
        <f t="shared" si="420"/>
        <v>846</v>
      </c>
      <c r="T374" s="9">
        <f t="shared" si="420"/>
        <v>0</v>
      </c>
      <c r="U374" s="9">
        <f t="shared" si="421"/>
        <v>0</v>
      </c>
      <c r="V374" s="9">
        <f t="shared" si="421"/>
        <v>0</v>
      </c>
      <c r="W374" s="9">
        <f t="shared" si="421"/>
        <v>0</v>
      </c>
      <c r="X374" s="9">
        <f t="shared" si="421"/>
        <v>0</v>
      </c>
      <c r="Y374" s="9">
        <f t="shared" si="421"/>
        <v>846</v>
      </c>
      <c r="Z374" s="9">
        <f t="shared" si="421"/>
        <v>0</v>
      </c>
      <c r="AA374" s="9">
        <f t="shared" si="421"/>
        <v>0</v>
      </c>
      <c r="AB374" s="9">
        <f t="shared" si="421"/>
        <v>0</v>
      </c>
      <c r="AC374" s="9">
        <f t="shared" si="421"/>
        <v>0</v>
      </c>
      <c r="AD374" s="9">
        <f t="shared" si="421"/>
        <v>0</v>
      </c>
      <c r="AE374" s="9">
        <f t="shared" si="421"/>
        <v>846</v>
      </c>
      <c r="AF374" s="9">
        <f t="shared" si="421"/>
        <v>0</v>
      </c>
    </row>
    <row r="375" spans="1:32" ht="33.6" hidden="1">
      <c r="A375" s="29" t="s">
        <v>37</v>
      </c>
      <c r="B375" s="9">
        <f t="shared" si="414"/>
        <v>909</v>
      </c>
      <c r="C375" s="27" t="s">
        <v>146</v>
      </c>
      <c r="D375" s="27" t="s">
        <v>80</v>
      </c>
      <c r="E375" s="49" t="s">
        <v>465</v>
      </c>
      <c r="F375" s="27" t="s">
        <v>38</v>
      </c>
      <c r="G375" s="9">
        <v>846</v>
      </c>
      <c r="H375" s="9"/>
      <c r="I375" s="9"/>
      <c r="J375" s="9"/>
      <c r="K375" s="9"/>
      <c r="L375" s="9"/>
      <c r="M375" s="9">
        <f>G375+I375+J375+K375+L375</f>
        <v>846</v>
      </c>
      <c r="N375" s="10">
        <f>H375+L375</f>
        <v>0</v>
      </c>
      <c r="O375" s="9"/>
      <c r="P375" s="9"/>
      <c r="Q375" s="9"/>
      <c r="R375" s="9"/>
      <c r="S375" s="9">
        <f>M375+O375+P375+Q375+R375</f>
        <v>846</v>
      </c>
      <c r="T375" s="10">
        <f>N375+R375</f>
        <v>0</v>
      </c>
      <c r="U375" s="9"/>
      <c r="V375" s="9"/>
      <c r="W375" s="9"/>
      <c r="X375" s="9"/>
      <c r="Y375" s="9">
        <f>S375+U375+V375+W375+X375</f>
        <v>846</v>
      </c>
      <c r="Z375" s="10">
        <f>T375+X375</f>
        <v>0</v>
      </c>
      <c r="AA375" s="9"/>
      <c r="AB375" s="9"/>
      <c r="AC375" s="9"/>
      <c r="AD375" s="9"/>
      <c r="AE375" s="9">
        <f>Y375+AA375+AB375+AC375+AD375</f>
        <v>846</v>
      </c>
      <c r="AF375" s="10">
        <f>Z375+AD375</f>
        <v>0</v>
      </c>
    </row>
    <row r="376" spans="1:32" hidden="1">
      <c r="A376" s="29"/>
      <c r="B376" s="9"/>
      <c r="C376" s="27"/>
      <c r="D376" s="27"/>
      <c r="E376" s="49"/>
      <c r="F376" s="27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</row>
    <row r="377" spans="1:32" ht="42.75" hidden="1" customHeight="1">
      <c r="A377" s="40" t="s">
        <v>486</v>
      </c>
      <c r="B377" s="30">
        <v>910</v>
      </c>
      <c r="C377" s="22"/>
      <c r="D377" s="22"/>
      <c r="E377" s="22"/>
      <c r="F377" s="22"/>
      <c r="G377" s="12">
        <f>G379+G396</f>
        <v>34637</v>
      </c>
      <c r="H377" s="12">
        <f>H379+H396</f>
        <v>0</v>
      </c>
      <c r="I377" s="12">
        <f t="shared" ref="I377:N377" si="422">I379+I396</f>
        <v>0</v>
      </c>
      <c r="J377" s="12">
        <f t="shared" si="422"/>
        <v>499</v>
      </c>
      <c r="K377" s="12">
        <f t="shared" si="422"/>
        <v>0</v>
      </c>
      <c r="L377" s="12">
        <f t="shared" si="422"/>
        <v>0</v>
      </c>
      <c r="M377" s="12">
        <f t="shared" si="422"/>
        <v>35136</v>
      </c>
      <c r="N377" s="12">
        <f t="shared" si="422"/>
        <v>0</v>
      </c>
      <c r="O377" s="12">
        <f t="shared" ref="O377:T377" si="423">O379+O396</f>
        <v>0</v>
      </c>
      <c r="P377" s="12">
        <f t="shared" si="423"/>
        <v>0</v>
      </c>
      <c r="Q377" s="12">
        <f t="shared" si="423"/>
        <v>0</v>
      </c>
      <c r="R377" s="12">
        <f t="shared" si="423"/>
        <v>0</v>
      </c>
      <c r="S377" s="12">
        <f t="shared" si="423"/>
        <v>35136</v>
      </c>
      <c r="T377" s="12">
        <f t="shared" si="423"/>
        <v>0</v>
      </c>
      <c r="U377" s="12">
        <f t="shared" ref="U377:Z377" si="424">U379+U396</f>
        <v>0</v>
      </c>
      <c r="V377" s="12">
        <f t="shared" si="424"/>
        <v>174</v>
      </c>
      <c r="W377" s="12">
        <f t="shared" si="424"/>
        <v>0</v>
      </c>
      <c r="X377" s="12">
        <f t="shared" si="424"/>
        <v>0</v>
      </c>
      <c r="Y377" s="12">
        <f t="shared" si="424"/>
        <v>35310</v>
      </c>
      <c r="Z377" s="12">
        <f t="shared" si="424"/>
        <v>0</v>
      </c>
      <c r="AA377" s="12">
        <f t="shared" ref="AA377:AF377" si="425">AA379+AA396</f>
        <v>0</v>
      </c>
      <c r="AB377" s="12">
        <f t="shared" si="425"/>
        <v>0</v>
      </c>
      <c r="AC377" s="12">
        <f t="shared" si="425"/>
        <v>0</v>
      </c>
      <c r="AD377" s="12">
        <f t="shared" si="425"/>
        <v>0</v>
      </c>
      <c r="AE377" s="12">
        <f t="shared" si="425"/>
        <v>35310</v>
      </c>
      <c r="AF377" s="12">
        <f t="shared" si="425"/>
        <v>0</v>
      </c>
    </row>
    <row r="378" spans="1:32" ht="18.75" hidden="1" customHeight="1">
      <c r="A378" s="40"/>
      <c r="B378" s="30"/>
      <c r="C378" s="22"/>
      <c r="D378" s="22"/>
      <c r="E378" s="22"/>
      <c r="F378" s="2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</row>
    <row r="379" spans="1:32" ht="17.399999999999999" hidden="1">
      <c r="A379" s="41" t="s">
        <v>59</v>
      </c>
      <c r="B379" s="25">
        <f>B377</f>
        <v>910</v>
      </c>
      <c r="C379" s="25" t="s">
        <v>22</v>
      </c>
      <c r="D379" s="25" t="s">
        <v>60</v>
      </c>
      <c r="E379" s="25"/>
      <c r="F379" s="25"/>
      <c r="G379" s="13">
        <f>G380+G385+G390</f>
        <v>7353</v>
      </c>
      <c r="H379" s="13">
        <f>H380+H385+H390</f>
        <v>0</v>
      </c>
      <c r="I379" s="13">
        <f t="shared" ref="I379:N379" si="426">I380+I385+I390</f>
        <v>0</v>
      </c>
      <c r="J379" s="13">
        <f t="shared" si="426"/>
        <v>0</v>
      </c>
      <c r="K379" s="13">
        <f t="shared" si="426"/>
        <v>0</v>
      </c>
      <c r="L379" s="13">
        <f t="shared" si="426"/>
        <v>0</v>
      </c>
      <c r="M379" s="13">
        <f t="shared" si="426"/>
        <v>7353</v>
      </c>
      <c r="N379" s="13">
        <f t="shared" si="426"/>
        <v>0</v>
      </c>
      <c r="O379" s="13">
        <f t="shared" ref="O379:T379" si="427">O380+O385+O390</f>
        <v>0</v>
      </c>
      <c r="P379" s="13">
        <f t="shared" si="427"/>
        <v>0</v>
      </c>
      <c r="Q379" s="13">
        <f t="shared" si="427"/>
        <v>0</v>
      </c>
      <c r="R379" s="13">
        <f t="shared" si="427"/>
        <v>0</v>
      </c>
      <c r="S379" s="13">
        <f t="shared" si="427"/>
        <v>7353</v>
      </c>
      <c r="T379" s="13">
        <f t="shared" si="427"/>
        <v>0</v>
      </c>
      <c r="U379" s="13">
        <f t="shared" ref="U379:Z379" si="428">U380+U385+U390</f>
        <v>0</v>
      </c>
      <c r="V379" s="13">
        <f t="shared" si="428"/>
        <v>0</v>
      </c>
      <c r="W379" s="13">
        <f t="shared" si="428"/>
        <v>0</v>
      </c>
      <c r="X379" s="13">
        <f t="shared" si="428"/>
        <v>0</v>
      </c>
      <c r="Y379" s="13">
        <f t="shared" si="428"/>
        <v>7353</v>
      </c>
      <c r="Z379" s="13">
        <f t="shared" si="428"/>
        <v>0</v>
      </c>
      <c r="AA379" s="13">
        <f t="shared" ref="AA379:AF379" si="429">AA380+AA385+AA390</f>
        <v>0</v>
      </c>
      <c r="AB379" s="13">
        <f t="shared" si="429"/>
        <v>0</v>
      </c>
      <c r="AC379" s="13">
        <f t="shared" si="429"/>
        <v>0</v>
      </c>
      <c r="AD379" s="13">
        <f t="shared" si="429"/>
        <v>0</v>
      </c>
      <c r="AE379" s="13">
        <f t="shared" si="429"/>
        <v>7353</v>
      </c>
      <c r="AF379" s="13">
        <f t="shared" si="429"/>
        <v>0</v>
      </c>
    </row>
    <row r="380" spans="1:32" ht="50.4" hidden="1">
      <c r="A380" s="29" t="s">
        <v>595</v>
      </c>
      <c r="B380" s="27">
        <f>B396</f>
        <v>910</v>
      </c>
      <c r="C380" s="27" t="s">
        <v>22</v>
      </c>
      <c r="D380" s="27" t="s">
        <v>60</v>
      </c>
      <c r="E380" s="27" t="s">
        <v>70</v>
      </c>
      <c r="F380" s="27"/>
      <c r="G380" s="9">
        <f t="shared" ref="G380:V383" si="430">G381</f>
        <v>1710</v>
      </c>
      <c r="H380" s="9">
        <f t="shared" si="430"/>
        <v>0</v>
      </c>
      <c r="I380" s="9">
        <f t="shared" si="430"/>
        <v>0</v>
      </c>
      <c r="J380" s="9">
        <f t="shared" si="430"/>
        <v>0</v>
      </c>
      <c r="K380" s="9">
        <f t="shared" si="430"/>
        <v>0</v>
      </c>
      <c r="L380" s="9">
        <f t="shared" si="430"/>
        <v>0</v>
      </c>
      <c r="M380" s="9">
        <f t="shared" si="430"/>
        <v>1710</v>
      </c>
      <c r="N380" s="9">
        <f t="shared" si="430"/>
        <v>0</v>
      </c>
      <c r="O380" s="9">
        <f t="shared" si="430"/>
        <v>0</v>
      </c>
      <c r="P380" s="9">
        <f t="shared" si="430"/>
        <v>0</v>
      </c>
      <c r="Q380" s="9">
        <f t="shared" si="430"/>
        <v>0</v>
      </c>
      <c r="R380" s="9">
        <f t="shared" si="430"/>
        <v>0</v>
      </c>
      <c r="S380" s="9">
        <f t="shared" si="430"/>
        <v>1710</v>
      </c>
      <c r="T380" s="9">
        <f t="shared" si="430"/>
        <v>0</v>
      </c>
      <c r="U380" s="9">
        <f t="shared" si="430"/>
        <v>0</v>
      </c>
      <c r="V380" s="9">
        <f t="shared" si="430"/>
        <v>0</v>
      </c>
      <c r="W380" s="9">
        <f t="shared" ref="U380:AF383" si="431">W381</f>
        <v>0</v>
      </c>
      <c r="X380" s="9">
        <f t="shared" si="431"/>
        <v>0</v>
      </c>
      <c r="Y380" s="9">
        <f t="shared" si="431"/>
        <v>1710</v>
      </c>
      <c r="Z380" s="9">
        <f t="shared" si="431"/>
        <v>0</v>
      </c>
      <c r="AA380" s="9">
        <f t="shared" si="431"/>
        <v>0</v>
      </c>
      <c r="AB380" s="9">
        <f t="shared" si="431"/>
        <v>0</v>
      </c>
      <c r="AC380" s="9">
        <f t="shared" si="431"/>
        <v>0</v>
      </c>
      <c r="AD380" s="9">
        <f t="shared" si="431"/>
        <v>0</v>
      </c>
      <c r="AE380" s="9">
        <f t="shared" si="431"/>
        <v>1710</v>
      </c>
      <c r="AF380" s="9">
        <f t="shared" si="431"/>
        <v>0</v>
      </c>
    </row>
    <row r="381" spans="1:32" ht="19.5" hidden="1" customHeight="1">
      <c r="A381" s="29" t="s">
        <v>15</v>
      </c>
      <c r="B381" s="27">
        <f>B397</f>
        <v>910</v>
      </c>
      <c r="C381" s="27" t="s">
        <v>22</v>
      </c>
      <c r="D381" s="27" t="s">
        <v>60</v>
      </c>
      <c r="E381" s="27" t="s">
        <v>71</v>
      </c>
      <c r="F381" s="27"/>
      <c r="G381" s="9">
        <f t="shared" si="430"/>
        <v>1710</v>
      </c>
      <c r="H381" s="9">
        <f t="shared" si="430"/>
        <v>0</v>
      </c>
      <c r="I381" s="9">
        <f t="shared" si="430"/>
        <v>0</v>
      </c>
      <c r="J381" s="9">
        <f t="shared" si="430"/>
        <v>0</v>
      </c>
      <c r="K381" s="9">
        <f t="shared" si="430"/>
        <v>0</v>
      </c>
      <c r="L381" s="9">
        <f t="shared" si="430"/>
        <v>0</v>
      </c>
      <c r="M381" s="9">
        <f t="shared" si="430"/>
        <v>1710</v>
      </c>
      <c r="N381" s="9">
        <f t="shared" si="430"/>
        <v>0</v>
      </c>
      <c r="O381" s="9">
        <f t="shared" si="430"/>
        <v>0</v>
      </c>
      <c r="P381" s="9">
        <f t="shared" si="430"/>
        <v>0</v>
      </c>
      <c r="Q381" s="9">
        <f t="shared" si="430"/>
        <v>0</v>
      </c>
      <c r="R381" s="9">
        <f t="shared" si="430"/>
        <v>0</v>
      </c>
      <c r="S381" s="9">
        <f t="shared" si="430"/>
        <v>1710</v>
      </c>
      <c r="T381" s="9">
        <f t="shared" si="430"/>
        <v>0</v>
      </c>
      <c r="U381" s="9">
        <f t="shared" si="431"/>
        <v>0</v>
      </c>
      <c r="V381" s="9">
        <f t="shared" si="431"/>
        <v>0</v>
      </c>
      <c r="W381" s="9">
        <f t="shared" si="431"/>
        <v>0</v>
      </c>
      <c r="X381" s="9">
        <f t="shared" si="431"/>
        <v>0</v>
      </c>
      <c r="Y381" s="9">
        <f t="shared" si="431"/>
        <v>1710</v>
      </c>
      <c r="Z381" s="9">
        <f t="shared" si="431"/>
        <v>0</v>
      </c>
      <c r="AA381" s="9">
        <f t="shared" si="431"/>
        <v>0</v>
      </c>
      <c r="AB381" s="9">
        <f t="shared" si="431"/>
        <v>0</v>
      </c>
      <c r="AC381" s="9">
        <f t="shared" si="431"/>
        <v>0</v>
      </c>
      <c r="AD381" s="9">
        <f t="shared" si="431"/>
        <v>0</v>
      </c>
      <c r="AE381" s="9">
        <f t="shared" si="431"/>
        <v>1710</v>
      </c>
      <c r="AF381" s="9">
        <f t="shared" si="431"/>
        <v>0</v>
      </c>
    </row>
    <row r="382" spans="1:32" ht="33.6" hidden="1">
      <c r="A382" s="50" t="s">
        <v>72</v>
      </c>
      <c r="B382" s="27">
        <f>B398</f>
        <v>910</v>
      </c>
      <c r="C382" s="27" t="s">
        <v>22</v>
      </c>
      <c r="D382" s="27" t="s">
        <v>60</v>
      </c>
      <c r="E382" s="27" t="s">
        <v>73</v>
      </c>
      <c r="F382" s="27"/>
      <c r="G382" s="9">
        <f t="shared" si="430"/>
        <v>1710</v>
      </c>
      <c r="H382" s="9">
        <f t="shared" si="430"/>
        <v>0</v>
      </c>
      <c r="I382" s="9">
        <f t="shared" si="430"/>
        <v>0</v>
      </c>
      <c r="J382" s="9">
        <f t="shared" si="430"/>
        <v>0</v>
      </c>
      <c r="K382" s="9">
        <f t="shared" si="430"/>
        <v>0</v>
      </c>
      <c r="L382" s="9">
        <f t="shared" si="430"/>
        <v>0</v>
      </c>
      <c r="M382" s="9">
        <f t="shared" si="430"/>
        <v>1710</v>
      </c>
      <c r="N382" s="9">
        <f t="shared" si="430"/>
        <v>0</v>
      </c>
      <c r="O382" s="9">
        <f t="shared" si="430"/>
        <v>0</v>
      </c>
      <c r="P382" s="9">
        <f t="shared" si="430"/>
        <v>0</v>
      </c>
      <c r="Q382" s="9">
        <f t="shared" si="430"/>
        <v>0</v>
      </c>
      <c r="R382" s="9">
        <f t="shared" si="430"/>
        <v>0</v>
      </c>
      <c r="S382" s="9">
        <f t="shared" si="430"/>
        <v>1710</v>
      </c>
      <c r="T382" s="9">
        <f t="shared" si="430"/>
        <v>0</v>
      </c>
      <c r="U382" s="9">
        <f t="shared" si="431"/>
        <v>0</v>
      </c>
      <c r="V382" s="9">
        <f t="shared" si="431"/>
        <v>0</v>
      </c>
      <c r="W382" s="9">
        <f t="shared" si="431"/>
        <v>0</v>
      </c>
      <c r="X382" s="9">
        <f t="shared" si="431"/>
        <v>0</v>
      </c>
      <c r="Y382" s="9">
        <f t="shared" si="431"/>
        <v>1710</v>
      </c>
      <c r="Z382" s="9">
        <f t="shared" si="431"/>
        <v>0</v>
      </c>
      <c r="AA382" s="9">
        <f t="shared" si="431"/>
        <v>0</v>
      </c>
      <c r="AB382" s="9">
        <f t="shared" si="431"/>
        <v>0</v>
      </c>
      <c r="AC382" s="9">
        <f t="shared" si="431"/>
        <v>0</v>
      </c>
      <c r="AD382" s="9">
        <f t="shared" si="431"/>
        <v>0</v>
      </c>
      <c r="AE382" s="9">
        <f t="shared" si="431"/>
        <v>1710</v>
      </c>
      <c r="AF382" s="9">
        <f t="shared" si="431"/>
        <v>0</v>
      </c>
    </row>
    <row r="383" spans="1:32" ht="36.75" hidden="1" customHeight="1">
      <c r="A383" s="26" t="s">
        <v>243</v>
      </c>
      <c r="B383" s="27">
        <f>B399</f>
        <v>910</v>
      </c>
      <c r="C383" s="27" t="s">
        <v>22</v>
      </c>
      <c r="D383" s="27" t="s">
        <v>60</v>
      </c>
      <c r="E383" s="27" t="s">
        <v>73</v>
      </c>
      <c r="F383" s="27" t="s">
        <v>31</v>
      </c>
      <c r="G383" s="9">
        <f t="shared" si="430"/>
        <v>1710</v>
      </c>
      <c r="H383" s="9">
        <f t="shared" si="430"/>
        <v>0</v>
      </c>
      <c r="I383" s="9">
        <f t="shared" si="430"/>
        <v>0</v>
      </c>
      <c r="J383" s="9">
        <f t="shared" si="430"/>
        <v>0</v>
      </c>
      <c r="K383" s="9">
        <f t="shared" si="430"/>
        <v>0</v>
      </c>
      <c r="L383" s="9">
        <f t="shared" si="430"/>
        <v>0</v>
      </c>
      <c r="M383" s="9">
        <f t="shared" si="430"/>
        <v>1710</v>
      </c>
      <c r="N383" s="9">
        <f t="shared" si="430"/>
        <v>0</v>
      </c>
      <c r="O383" s="9">
        <f t="shared" si="430"/>
        <v>0</v>
      </c>
      <c r="P383" s="9">
        <f t="shared" si="430"/>
        <v>0</v>
      </c>
      <c r="Q383" s="9">
        <f t="shared" si="430"/>
        <v>0</v>
      </c>
      <c r="R383" s="9">
        <f t="shared" si="430"/>
        <v>0</v>
      </c>
      <c r="S383" s="9">
        <f t="shared" si="430"/>
        <v>1710</v>
      </c>
      <c r="T383" s="9">
        <f t="shared" si="430"/>
        <v>0</v>
      </c>
      <c r="U383" s="9">
        <f t="shared" si="431"/>
        <v>0</v>
      </c>
      <c r="V383" s="9">
        <f t="shared" si="431"/>
        <v>0</v>
      </c>
      <c r="W383" s="9">
        <f t="shared" si="431"/>
        <v>0</v>
      </c>
      <c r="X383" s="9">
        <f t="shared" si="431"/>
        <v>0</v>
      </c>
      <c r="Y383" s="9">
        <f t="shared" si="431"/>
        <v>1710</v>
      </c>
      <c r="Z383" s="9">
        <f t="shared" si="431"/>
        <v>0</v>
      </c>
      <c r="AA383" s="9">
        <f t="shared" si="431"/>
        <v>0</v>
      </c>
      <c r="AB383" s="9">
        <f t="shared" si="431"/>
        <v>0</v>
      </c>
      <c r="AC383" s="9">
        <f t="shared" si="431"/>
        <v>0</v>
      </c>
      <c r="AD383" s="9">
        <f t="shared" si="431"/>
        <v>0</v>
      </c>
      <c r="AE383" s="9">
        <f t="shared" si="431"/>
        <v>1710</v>
      </c>
      <c r="AF383" s="9">
        <f t="shared" si="431"/>
        <v>0</v>
      </c>
    </row>
    <row r="384" spans="1:32" ht="36.75" hidden="1" customHeight="1">
      <c r="A384" s="29" t="s">
        <v>37</v>
      </c>
      <c r="B384" s="27">
        <f>B400</f>
        <v>910</v>
      </c>
      <c r="C384" s="27" t="s">
        <v>22</v>
      </c>
      <c r="D384" s="27" t="s">
        <v>60</v>
      </c>
      <c r="E384" s="27" t="s">
        <v>73</v>
      </c>
      <c r="F384" s="27" t="s">
        <v>38</v>
      </c>
      <c r="G384" s="9">
        <v>1710</v>
      </c>
      <c r="H384" s="9"/>
      <c r="I384" s="9"/>
      <c r="J384" s="9"/>
      <c r="K384" s="9"/>
      <c r="L384" s="9"/>
      <c r="M384" s="9">
        <f>G384+I384+J384+K384+L384</f>
        <v>1710</v>
      </c>
      <c r="N384" s="10">
        <f>H384+L384</f>
        <v>0</v>
      </c>
      <c r="O384" s="9"/>
      <c r="P384" s="9"/>
      <c r="Q384" s="9"/>
      <c r="R384" s="9"/>
      <c r="S384" s="9">
        <f>M384+O384+P384+Q384+R384</f>
        <v>1710</v>
      </c>
      <c r="T384" s="10">
        <f>N384+R384</f>
        <v>0</v>
      </c>
      <c r="U384" s="9"/>
      <c r="V384" s="9"/>
      <c r="W384" s="9"/>
      <c r="X384" s="9"/>
      <c r="Y384" s="9">
        <f>S384+U384+V384+W384+X384</f>
        <v>1710</v>
      </c>
      <c r="Z384" s="10">
        <f>T384+X384</f>
        <v>0</v>
      </c>
      <c r="AA384" s="9"/>
      <c r="AB384" s="9"/>
      <c r="AC384" s="9"/>
      <c r="AD384" s="9"/>
      <c r="AE384" s="9">
        <f>Y384+AA384+AB384+AC384+AD384</f>
        <v>1710</v>
      </c>
      <c r="AF384" s="10">
        <f>Z384+AD384</f>
        <v>0</v>
      </c>
    </row>
    <row r="385" spans="1:32" ht="50.4" hidden="1">
      <c r="A385" s="29" t="s">
        <v>435</v>
      </c>
      <c r="B385" s="27">
        <f t="shared" ref="B385:B389" si="432">B384</f>
        <v>910</v>
      </c>
      <c r="C385" s="27" t="s">
        <v>22</v>
      </c>
      <c r="D385" s="27" t="s">
        <v>60</v>
      </c>
      <c r="E385" s="27" t="s">
        <v>74</v>
      </c>
      <c r="F385" s="27"/>
      <c r="G385" s="9">
        <f>G386</f>
        <v>1178</v>
      </c>
      <c r="H385" s="9">
        <f>H386</f>
        <v>0</v>
      </c>
      <c r="I385" s="9">
        <f t="shared" ref="I385:AA388" si="433">I386</f>
        <v>0</v>
      </c>
      <c r="J385" s="9">
        <f t="shared" si="433"/>
        <v>0</v>
      </c>
      <c r="K385" s="9">
        <f t="shared" si="433"/>
        <v>0</v>
      </c>
      <c r="L385" s="9">
        <f t="shared" si="433"/>
        <v>0</v>
      </c>
      <c r="M385" s="9">
        <f t="shared" si="433"/>
        <v>1178</v>
      </c>
      <c r="N385" s="9">
        <f t="shared" si="433"/>
        <v>0</v>
      </c>
      <c r="O385" s="9">
        <f t="shared" si="433"/>
        <v>0</v>
      </c>
      <c r="P385" s="9">
        <f t="shared" si="433"/>
        <v>0</v>
      </c>
      <c r="Q385" s="9">
        <f t="shared" si="433"/>
        <v>0</v>
      </c>
      <c r="R385" s="9">
        <f t="shared" si="433"/>
        <v>0</v>
      </c>
      <c r="S385" s="9">
        <f t="shared" si="433"/>
        <v>1178</v>
      </c>
      <c r="T385" s="9">
        <f t="shared" si="433"/>
        <v>0</v>
      </c>
      <c r="U385" s="9">
        <f t="shared" si="433"/>
        <v>0</v>
      </c>
      <c r="V385" s="9">
        <f t="shared" si="433"/>
        <v>0</v>
      </c>
      <c r="W385" s="9">
        <f t="shared" si="433"/>
        <v>0</v>
      </c>
      <c r="X385" s="9">
        <f t="shared" si="433"/>
        <v>0</v>
      </c>
      <c r="Y385" s="9">
        <f t="shared" si="433"/>
        <v>1178</v>
      </c>
      <c r="Z385" s="9">
        <f t="shared" si="433"/>
        <v>0</v>
      </c>
      <c r="AA385" s="9">
        <f t="shared" si="433"/>
        <v>0</v>
      </c>
      <c r="AB385" s="9">
        <f t="shared" ref="AA385:AF388" si="434">AB386</f>
        <v>0</v>
      </c>
      <c r="AC385" s="9">
        <f t="shared" si="434"/>
        <v>0</v>
      </c>
      <c r="AD385" s="9">
        <f t="shared" si="434"/>
        <v>0</v>
      </c>
      <c r="AE385" s="9">
        <f t="shared" si="434"/>
        <v>1178</v>
      </c>
      <c r="AF385" s="9">
        <f t="shared" si="434"/>
        <v>0</v>
      </c>
    </row>
    <row r="386" spans="1:32" ht="19.5" hidden="1" customHeight="1">
      <c r="A386" s="29" t="s">
        <v>15</v>
      </c>
      <c r="B386" s="27">
        <f t="shared" si="432"/>
        <v>910</v>
      </c>
      <c r="C386" s="27" t="s">
        <v>22</v>
      </c>
      <c r="D386" s="27" t="s">
        <v>60</v>
      </c>
      <c r="E386" s="27" t="s">
        <v>563</v>
      </c>
      <c r="F386" s="27"/>
      <c r="G386" s="9">
        <f t="shared" ref="G386:V388" si="435">G387</f>
        <v>1178</v>
      </c>
      <c r="H386" s="9">
        <f t="shared" si="435"/>
        <v>0</v>
      </c>
      <c r="I386" s="9">
        <f t="shared" si="435"/>
        <v>0</v>
      </c>
      <c r="J386" s="9">
        <f t="shared" si="435"/>
        <v>0</v>
      </c>
      <c r="K386" s="9">
        <f t="shared" si="435"/>
        <v>0</v>
      </c>
      <c r="L386" s="9">
        <f t="shared" si="435"/>
        <v>0</v>
      </c>
      <c r="M386" s="9">
        <f t="shared" si="435"/>
        <v>1178</v>
      </c>
      <c r="N386" s="9">
        <f t="shared" si="435"/>
        <v>0</v>
      </c>
      <c r="O386" s="9">
        <f t="shared" si="435"/>
        <v>0</v>
      </c>
      <c r="P386" s="9">
        <f t="shared" si="435"/>
        <v>0</v>
      </c>
      <c r="Q386" s="9">
        <f t="shared" si="435"/>
        <v>0</v>
      </c>
      <c r="R386" s="9">
        <f t="shared" si="435"/>
        <v>0</v>
      </c>
      <c r="S386" s="9">
        <f t="shared" si="435"/>
        <v>1178</v>
      </c>
      <c r="T386" s="9">
        <f t="shared" si="435"/>
        <v>0</v>
      </c>
      <c r="U386" s="9">
        <f t="shared" si="435"/>
        <v>0</v>
      </c>
      <c r="V386" s="9">
        <f t="shared" si="435"/>
        <v>0</v>
      </c>
      <c r="W386" s="9">
        <f t="shared" si="433"/>
        <v>0</v>
      </c>
      <c r="X386" s="9">
        <f t="shared" si="433"/>
        <v>0</v>
      </c>
      <c r="Y386" s="9">
        <f t="shared" si="433"/>
        <v>1178</v>
      </c>
      <c r="Z386" s="9">
        <f t="shared" si="433"/>
        <v>0</v>
      </c>
      <c r="AA386" s="9">
        <f t="shared" si="433"/>
        <v>0</v>
      </c>
      <c r="AB386" s="9">
        <f t="shared" si="434"/>
        <v>0</v>
      </c>
      <c r="AC386" s="9">
        <f t="shared" si="434"/>
        <v>0</v>
      </c>
      <c r="AD386" s="9">
        <f t="shared" si="434"/>
        <v>0</v>
      </c>
      <c r="AE386" s="9">
        <f t="shared" si="434"/>
        <v>1178</v>
      </c>
      <c r="AF386" s="9">
        <f t="shared" si="434"/>
        <v>0</v>
      </c>
    </row>
    <row r="387" spans="1:32" ht="17.25" hidden="1" customHeight="1">
      <c r="A387" s="29" t="s">
        <v>61</v>
      </c>
      <c r="B387" s="27">
        <f t="shared" si="432"/>
        <v>910</v>
      </c>
      <c r="C387" s="27" t="s">
        <v>22</v>
      </c>
      <c r="D387" s="27" t="s">
        <v>60</v>
      </c>
      <c r="E387" s="27" t="s">
        <v>564</v>
      </c>
      <c r="F387" s="27"/>
      <c r="G387" s="9">
        <f t="shared" si="435"/>
        <v>1178</v>
      </c>
      <c r="H387" s="9">
        <f t="shared" si="435"/>
        <v>0</v>
      </c>
      <c r="I387" s="9">
        <f t="shared" si="435"/>
        <v>0</v>
      </c>
      <c r="J387" s="9">
        <f t="shared" si="435"/>
        <v>0</v>
      </c>
      <c r="K387" s="9">
        <f t="shared" si="435"/>
        <v>0</v>
      </c>
      <c r="L387" s="9">
        <f t="shared" si="435"/>
        <v>0</v>
      </c>
      <c r="M387" s="9">
        <f t="shared" si="435"/>
        <v>1178</v>
      </c>
      <c r="N387" s="9">
        <f t="shared" si="435"/>
        <v>0</v>
      </c>
      <c r="O387" s="9">
        <f t="shared" si="435"/>
        <v>0</v>
      </c>
      <c r="P387" s="9">
        <f t="shared" si="435"/>
        <v>0</v>
      </c>
      <c r="Q387" s="9">
        <f t="shared" si="435"/>
        <v>0</v>
      </c>
      <c r="R387" s="9">
        <f t="shared" si="435"/>
        <v>0</v>
      </c>
      <c r="S387" s="9">
        <f t="shared" si="435"/>
        <v>1178</v>
      </c>
      <c r="T387" s="9">
        <f t="shared" si="435"/>
        <v>0</v>
      </c>
      <c r="U387" s="9">
        <f t="shared" si="433"/>
        <v>0</v>
      </c>
      <c r="V387" s="9">
        <f t="shared" si="433"/>
        <v>0</v>
      </c>
      <c r="W387" s="9">
        <f t="shared" si="433"/>
        <v>0</v>
      </c>
      <c r="X387" s="9">
        <f t="shared" si="433"/>
        <v>0</v>
      </c>
      <c r="Y387" s="9">
        <f t="shared" si="433"/>
        <v>1178</v>
      </c>
      <c r="Z387" s="9">
        <f t="shared" si="433"/>
        <v>0</v>
      </c>
      <c r="AA387" s="9">
        <f t="shared" si="434"/>
        <v>0</v>
      </c>
      <c r="AB387" s="9">
        <f t="shared" si="434"/>
        <v>0</v>
      </c>
      <c r="AC387" s="9">
        <f t="shared" si="434"/>
        <v>0</v>
      </c>
      <c r="AD387" s="9">
        <f t="shared" si="434"/>
        <v>0</v>
      </c>
      <c r="AE387" s="9">
        <f t="shared" si="434"/>
        <v>1178</v>
      </c>
      <c r="AF387" s="9">
        <f t="shared" si="434"/>
        <v>0</v>
      </c>
    </row>
    <row r="388" spans="1:32" ht="33.6" hidden="1">
      <c r="A388" s="26" t="s">
        <v>243</v>
      </c>
      <c r="B388" s="27">
        <f t="shared" si="432"/>
        <v>910</v>
      </c>
      <c r="C388" s="27" t="s">
        <v>22</v>
      </c>
      <c r="D388" s="27" t="s">
        <v>60</v>
      </c>
      <c r="E388" s="27" t="s">
        <v>564</v>
      </c>
      <c r="F388" s="27" t="s">
        <v>31</v>
      </c>
      <c r="G388" s="9">
        <f t="shared" si="435"/>
        <v>1178</v>
      </c>
      <c r="H388" s="9">
        <f t="shared" si="435"/>
        <v>0</v>
      </c>
      <c r="I388" s="9">
        <f t="shared" si="435"/>
        <v>0</v>
      </c>
      <c r="J388" s="9">
        <f t="shared" si="435"/>
        <v>0</v>
      </c>
      <c r="K388" s="9">
        <f t="shared" si="435"/>
        <v>0</v>
      </c>
      <c r="L388" s="9">
        <f t="shared" si="435"/>
        <v>0</v>
      </c>
      <c r="M388" s="9">
        <f t="shared" si="435"/>
        <v>1178</v>
      </c>
      <c r="N388" s="9">
        <f t="shared" si="435"/>
        <v>0</v>
      </c>
      <c r="O388" s="9">
        <f t="shared" si="435"/>
        <v>0</v>
      </c>
      <c r="P388" s="9">
        <f t="shared" si="435"/>
        <v>0</v>
      </c>
      <c r="Q388" s="9">
        <f t="shared" si="435"/>
        <v>0</v>
      </c>
      <c r="R388" s="9">
        <f t="shared" si="435"/>
        <v>0</v>
      </c>
      <c r="S388" s="9">
        <f t="shared" si="435"/>
        <v>1178</v>
      </c>
      <c r="T388" s="9">
        <f t="shared" si="435"/>
        <v>0</v>
      </c>
      <c r="U388" s="9">
        <f t="shared" si="433"/>
        <v>0</v>
      </c>
      <c r="V388" s="9">
        <f t="shared" si="433"/>
        <v>0</v>
      </c>
      <c r="W388" s="9">
        <f t="shared" si="433"/>
        <v>0</v>
      </c>
      <c r="X388" s="9">
        <f t="shared" si="433"/>
        <v>0</v>
      </c>
      <c r="Y388" s="9">
        <f t="shared" si="433"/>
        <v>1178</v>
      </c>
      <c r="Z388" s="9">
        <f t="shared" si="433"/>
        <v>0</v>
      </c>
      <c r="AA388" s="9">
        <f t="shared" si="434"/>
        <v>0</v>
      </c>
      <c r="AB388" s="9">
        <f t="shared" si="434"/>
        <v>0</v>
      </c>
      <c r="AC388" s="9">
        <f t="shared" si="434"/>
        <v>0</v>
      </c>
      <c r="AD388" s="9">
        <f t="shared" si="434"/>
        <v>0</v>
      </c>
      <c r="AE388" s="9">
        <f t="shared" si="434"/>
        <v>1178</v>
      </c>
      <c r="AF388" s="9">
        <f t="shared" si="434"/>
        <v>0</v>
      </c>
    </row>
    <row r="389" spans="1:32" ht="33.6" hidden="1">
      <c r="A389" s="29" t="s">
        <v>37</v>
      </c>
      <c r="B389" s="27">
        <f t="shared" si="432"/>
        <v>910</v>
      </c>
      <c r="C389" s="27" t="s">
        <v>22</v>
      </c>
      <c r="D389" s="27" t="s">
        <v>60</v>
      </c>
      <c r="E389" s="27" t="s">
        <v>564</v>
      </c>
      <c r="F389" s="27" t="s">
        <v>38</v>
      </c>
      <c r="G389" s="9">
        <v>1178</v>
      </c>
      <c r="H389" s="9"/>
      <c r="I389" s="9"/>
      <c r="J389" s="9"/>
      <c r="K389" s="9"/>
      <c r="L389" s="9"/>
      <c r="M389" s="9">
        <f>G389+I389+J389+K389+L389</f>
        <v>1178</v>
      </c>
      <c r="N389" s="10">
        <f>H389+L389</f>
        <v>0</v>
      </c>
      <c r="O389" s="9"/>
      <c r="P389" s="9"/>
      <c r="Q389" s="9"/>
      <c r="R389" s="9"/>
      <c r="S389" s="9">
        <f>M389+O389+P389+Q389+R389</f>
        <v>1178</v>
      </c>
      <c r="T389" s="10">
        <f>N389+R389</f>
        <v>0</v>
      </c>
      <c r="U389" s="9"/>
      <c r="V389" s="9"/>
      <c r="W389" s="9"/>
      <c r="X389" s="9"/>
      <c r="Y389" s="9">
        <f>S389+U389+V389+W389+X389</f>
        <v>1178</v>
      </c>
      <c r="Z389" s="10">
        <f>T389+X389</f>
        <v>0</v>
      </c>
      <c r="AA389" s="9"/>
      <c r="AB389" s="9"/>
      <c r="AC389" s="9"/>
      <c r="AD389" s="9"/>
      <c r="AE389" s="9">
        <f>Y389+AA389+AB389+AC389+AD389</f>
        <v>1178</v>
      </c>
      <c r="AF389" s="10">
        <f>Z389+AD389</f>
        <v>0</v>
      </c>
    </row>
    <row r="390" spans="1:32" ht="18.75" hidden="1" customHeight="1">
      <c r="A390" s="29" t="s">
        <v>62</v>
      </c>
      <c r="B390" s="9">
        <v>910</v>
      </c>
      <c r="C390" s="27" t="s">
        <v>22</v>
      </c>
      <c r="D390" s="27" t="s">
        <v>60</v>
      </c>
      <c r="E390" s="49" t="s">
        <v>63</v>
      </c>
      <c r="F390" s="27"/>
      <c r="G390" s="9">
        <f>G391</f>
        <v>4465</v>
      </c>
      <c r="H390" s="9">
        <f t="shared" ref="H390:W393" si="436">H391</f>
        <v>0</v>
      </c>
      <c r="I390" s="9">
        <f t="shared" si="436"/>
        <v>0</v>
      </c>
      <c r="J390" s="9">
        <f t="shared" si="436"/>
        <v>0</v>
      </c>
      <c r="K390" s="9">
        <f t="shared" si="436"/>
        <v>0</v>
      </c>
      <c r="L390" s="9">
        <f t="shared" si="436"/>
        <v>0</v>
      </c>
      <c r="M390" s="9">
        <f t="shared" si="436"/>
        <v>4465</v>
      </c>
      <c r="N390" s="9">
        <f t="shared" si="436"/>
        <v>0</v>
      </c>
      <c r="O390" s="9">
        <f t="shared" si="436"/>
        <v>0</v>
      </c>
      <c r="P390" s="9">
        <f t="shared" si="436"/>
        <v>0</v>
      </c>
      <c r="Q390" s="9">
        <f t="shared" si="436"/>
        <v>0</v>
      </c>
      <c r="R390" s="9">
        <f t="shared" si="436"/>
        <v>0</v>
      </c>
      <c r="S390" s="9">
        <f t="shared" si="436"/>
        <v>4465</v>
      </c>
      <c r="T390" s="9">
        <f t="shared" si="436"/>
        <v>0</v>
      </c>
      <c r="U390" s="9">
        <f t="shared" si="436"/>
        <v>0</v>
      </c>
      <c r="V390" s="9">
        <f t="shared" si="436"/>
        <v>0</v>
      </c>
      <c r="W390" s="9">
        <f t="shared" si="436"/>
        <v>0</v>
      </c>
      <c r="X390" s="9">
        <f t="shared" ref="U390:AF393" si="437">X391</f>
        <v>0</v>
      </c>
      <c r="Y390" s="9">
        <f t="shared" si="437"/>
        <v>4465</v>
      </c>
      <c r="Z390" s="9">
        <f t="shared" si="437"/>
        <v>0</v>
      </c>
      <c r="AA390" s="9">
        <f t="shared" si="437"/>
        <v>0</v>
      </c>
      <c r="AB390" s="9">
        <f t="shared" si="437"/>
        <v>0</v>
      </c>
      <c r="AC390" s="9">
        <f t="shared" si="437"/>
        <v>0</v>
      </c>
      <c r="AD390" s="9">
        <f t="shared" si="437"/>
        <v>0</v>
      </c>
      <c r="AE390" s="9">
        <f t="shared" si="437"/>
        <v>4465</v>
      </c>
      <c r="AF390" s="9">
        <f t="shared" si="437"/>
        <v>0</v>
      </c>
    </row>
    <row r="391" spans="1:32" ht="18" hidden="1" customHeight="1">
      <c r="A391" s="29" t="s">
        <v>15</v>
      </c>
      <c r="B391" s="9">
        <f>B390</f>
        <v>910</v>
      </c>
      <c r="C391" s="27" t="s">
        <v>22</v>
      </c>
      <c r="D391" s="27" t="s">
        <v>60</v>
      </c>
      <c r="E391" s="49" t="s">
        <v>64</v>
      </c>
      <c r="F391" s="27"/>
      <c r="G391" s="9">
        <f>G392</f>
        <v>4465</v>
      </c>
      <c r="H391" s="9">
        <f t="shared" ref="H391:N391" si="438">H393</f>
        <v>0</v>
      </c>
      <c r="I391" s="9">
        <f t="shared" si="436"/>
        <v>0</v>
      </c>
      <c r="J391" s="9">
        <f t="shared" si="438"/>
        <v>0</v>
      </c>
      <c r="K391" s="9">
        <f t="shared" si="436"/>
        <v>0</v>
      </c>
      <c r="L391" s="9">
        <f t="shared" si="438"/>
        <v>0</v>
      </c>
      <c r="M391" s="9">
        <f t="shared" si="436"/>
        <v>4465</v>
      </c>
      <c r="N391" s="9">
        <f t="shared" si="438"/>
        <v>0</v>
      </c>
      <c r="O391" s="9">
        <f t="shared" si="436"/>
        <v>0</v>
      </c>
      <c r="P391" s="9">
        <f t="shared" ref="P391" si="439">P393</f>
        <v>0</v>
      </c>
      <c r="Q391" s="9">
        <f t="shared" si="436"/>
        <v>0</v>
      </c>
      <c r="R391" s="9">
        <f t="shared" ref="R391" si="440">R393</f>
        <v>0</v>
      </c>
      <c r="S391" s="9">
        <f t="shared" si="436"/>
        <v>4465</v>
      </c>
      <c r="T391" s="9">
        <f t="shared" ref="T391" si="441">T393</f>
        <v>0</v>
      </c>
      <c r="U391" s="9">
        <f t="shared" si="437"/>
        <v>0</v>
      </c>
      <c r="V391" s="9">
        <f t="shared" ref="V391" si="442">V393</f>
        <v>0</v>
      </c>
      <c r="W391" s="9">
        <f t="shared" si="437"/>
        <v>0</v>
      </c>
      <c r="X391" s="9">
        <f t="shared" ref="X391" si="443">X393</f>
        <v>0</v>
      </c>
      <c r="Y391" s="9">
        <f t="shared" si="437"/>
        <v>4465</v>
      </c>
      <c r="Z391" s="9">
        <f t="shared" ref="Z391" si="444">Z393</f>
        <v>0</v>
      </c>
      <c r="AA391" s="9">
        <f t="shared" si="437"/>
        <v>0</v>
      </c>
      <c r="AB391" s="9">
        <f t="shared" ref="AB391" si="445">AB393</f>
        <v>0</v>
      </c>
      <c r="AC391" s="9">
        <f t="shared" si="437"/>
        <v>0</v>
      </c>
      <c r="AD391" s="9">
        <f t="shared" ref="AD391" si="446">AD393</f>
        <v>0</v>
      </c>
      <c r="AE391" s="9">
        <f t="shared" si="437"/>
        <v>4465</v>
      </c>
      <c r="AF391" s="9">
        <f t="shared" ref="AF391" si="447">AF393</f>
        <v>0</v>
      </c>
    </row>
    <row r="392" spans="1:32" ht="18" hidden="1" customHeight="1">
      <c r="A392" s="29" t="s">
        <v>61</v>
      </c>
      <c r="B392" s="9">
        <f>B391</f>
        <v>910</v>
      </c>
      <c r="C392" s="27" t="s">
        <v>22</v>
      </c>
      <c r="D392" s="27" t="s">
        <v>60</v>
      </c>
      <c r="E392" s="49" t="s">
        <v>65</v>
      </c>
      <c r="F392" s="27"/>
      <c r="G392" s="9">
        <f>G393</f>
        <v>4465</v>
      </c>
      <c r="H392" s="9">
        <f>H393</f>
        <v>0</v>
      </c>
      <c r="I392" s="9">
        <f t="shared" si="436"/>
        <v>0</v>
      </c>
      <c r="J392" s="9">
        <f t="shared" si="436"/>
        <v>0</v>
      </c>
      <c r="K392" s="9">
        <f t="shared" si="436"/>
        <v>0</v>
      </c>
      <c r="L392" s="9">
        <f t="shared" si="436"/>
        <v>0</v>
      </c>
      <c r="M392" s="9">
        <f t="shared" si="436"/>
        <v>4465</v>
      </c>
      <c r="N392" s="9">
        <f t="shared" si="436"/>
        <v>0</v>
      </c>
      <c r="O392" s="9">
        <f t="shared" si="436"/>
        <v>0</v>
      </c>
      <c r="P392" s="9">
        <f t="shared" si="436"/>
        <v>0</v>
      </c>
      <c r="Q392" s="9">
        <f t="shared" si="436"/>
        <v>0</v>
      </c>
      <c r="R392" s="9">
        <f t="shared" si="436"/>
        <v>0</v>
      </c>
      <c r="S392" s="9">
        <f t="shared" si="436"/>
        <v>4465</v>
      </c>
      <c r="T392" s="9">
        <f t="shared" si="436"/>
        <v>0</v>
      </c>
      <c r="U392" s="9">
        <f t="shared" si="437"/>
        <v>0</v>
      </c>
      <c r="V392" s="9">
        <f t="shared" si="437"/>
        <v>0</v>
      </c>
      <c r="W392" s="9">
        <f t="shared" si="437"/>
        <v>0</v>
      </c>
      <c r="X392" s="9">
        <f t="shared" si="437"/>
        <v>0</v>
      </c>
      <c r="Y392" s="9">
        <f t="shared" si="437"/>
        <v>4465</v>
      </c>
      <c r="Z392" s="9">
        <f t="shared" si="437"/>
        <v>0</v>
      </c>
      <c r="AA392" s="9">
        <f t="shared" si="437"/>
        <v>0</v>
      </c>
      <c r="AB392" s="9">
        <f t="shared" si="437"/>
        <v>0</v>
      </c>
      <c r="AC392" s="9">
        <f t="shared" si="437"/>
        <v>0</v>
      </c>
      <c r="AD392" s="9">
        <f t="shared" si="437"/>
        <v>0</v>
      </c>
      <c r="AE392" s="9">
        <f t="shared" si="437"/>
        <v>4465</v>
      </c>
      <c r="AF392" s="9">
        <f t="shared" si="437"/>
        <v>0</v>
      </c>
    </row>
    <row r="393" spans="1:32" ht="33.6" hidden="1">
      <c r="A393" s="26" t="s">
        <v>243</v>
      </c>
      <c r="B393" s="9">
        <f>B392</f>
        <v>910</v>
      </c>
      <c r="C393" s="27" t="s">
        <v>22</v>
      </c>
      <c r="D393" s="27" t="s">
        <v>60</v>
      </c>
      <c r="E393" s="49" t="s">
        <v>65</v>
      </c>
      <c r="F393" s="27" t="s">
        <v>31</v>
      </c>
      <c r="G393" s="9">
        <f>G394</f>
        <v>4465</v>
      </c>
      <c r="H393" s="9">
        <f>H394</f>
        <v>0</v>
      </c>
      <c r="I393" s="9">
        <f t="shared" si="436"/>
        <v>0</v>
      </c>
      <c r="J393" s="9">
        <f t="shared" si="436"/>
        <v>0</v>
      </c>
      <c r="K393" s="9">
        <f t="shared" si="436"/>
        <v>0</v>
      </c>
      <c r="L393" s="9">
        <f t="shared" si="436"/>
        <v>0</v>
      </c>
      <c r="M393" s="9">
        <f t="shared" si="436"/>
        <v>4465</v>
      </c>
      <c r="N393" s="9">
        <f t="shared" si="436"/>
        <v>0</v>
      </c>
      <c r="O393" s="9">
        <f t="shared" si="436"/>
        <v>0</v>
      </c>
      <c r="P393" s="9">
        <f t="shared" si="436"/>
        <v>0</v>
      </c>
      <c r="Q393" s="9">
        <f t="shared" si="436"/>
        <v>0</v>
      </c>
      <c r="R393" s="9">
        <f t="shared" si="436"/>
        <v>0</v>
      </c>
      <c r="S393" s="9">
        <f t="shared" si="436"/>
        <v>4465</v>
      </c>
      <c r="T393" s="9">
        <f t="shared" si="436"/>
        <v>0</v>
      </c>
      <c r="U393" s="9">
        <f t="shared" si="437"/>
        <v>0</v>
      </c>
      <c r="V393" s="9">
        <f t="shared" si="437"/>
        <v>0</v>
      </c>
      <c r="W393" s="9">
        <f t="shared" si="437"/>
        <v>0</v>
      </c>
      <c r="X393" s="9">
        <f t="shared" si="437"/>
        <v>0</v>
      </c>
      <c r="Y393" s="9">
        <f t="shared" si="437"/>
        <v>4465</v>
      </c>
      <c r="Z393" s="9">
        <f t="shared" si="437"/>
        <v>0</v>
      </c>
      <c r="AA393" s="9">
        <f t="shared" si="437"/>
        <v>0</v>
      </c>
      <c r="AB393" s="9">
        <f t="shared" si="437"/>
        <v>0</v>
      </c>
      <c r="AC393" s="9">
        <f t="shared" si="437"/>
        <v>0</v>
      </c>
      <c r="AD393" s="9">
        <f t="shared" si="437"/>
        <v>0</v>
      </c>
      <c r="AE393" s="9">
        <f t="shared" si="437"/>
        <v>4465</v>
      </c>
      <c r="AF393" s="9">
        <f t="shared" si="437"/>
        <v>0</v>
      </c>
    </row>
    <row r="394" spans="1:32" ht="33.6" hidden="1">
      <c r="A394" s="29" t="s">
        <v>37</v>
      </c>
      <c r="B394" s="9">
        <f>B393</f>
        <v>910</v>
      </c>
      <c r="C394" s="27" t="s">
        <v>22</v>
      </c>
      <c r="D394" s="27" t="s">
        <v>60</v>
      </c>
      <c r="E394" s="49" t="s">
        <v>65</v>
      </c>
      <c r="F394" s="27" t="s">
        <v>38</v>
      </c>
      <c r="G394" s="9">
        <v>4465</v>
      </c>
      <c r="H394" s="9"/>
      <c r="I394" s="9"/>
      <c r="J394" s="9"/>
      <c r="K394" s="9"/>
      <c r="L394" s="9"/>
      <c r="M394" s="9">
        <f>G394+I394+J394+K394+L394</f>
        <v>4465</v>
      </c>
      <c r="N394" s="10">
        <f>H394+L394</f>
        <v>0</v>
      </c>
      <c r="O394" s="9"/>
      <c r="P394" s="9"/>
      <c r="Q394" s="9"/>
      <c r="R394" s="9"/>
      <c r="S394" s="9">
        <f>M394+O394+P394+Q394+R394</f>
        <v>4465</v>
      </c>
      <c r="T394" s="10">
        <f>N394+R394</f>
        <v>0</v>
      </c>
      <c r="U394" s="9"/>
      <c r="V394" s="9"/>
      <c r="W394" s="9"/>
      <c r="X394" s="9"/>
      <c r="Y394" s="9">
        <f>S394+U394+V394+W394+X394</f>
        <v>4465</v>
      </c>
      <c r="Z394" s="10">
        <f>T394+X394</f>
        <v>0</v>
      </c>
      <c r="AA394" s="9"/>
      <c r="AB394" s="9"/>
      <c r="AC394" s="9"/>
      <c r="AD394" s="9"/>
      <c r="AE394" s="9">
        <f>Y394+AA394+AB394+AC394+AD394</f>
        <v>4465</v>
      </c>
      <c r="AF394" s="10">
        <f>Z394+AD394</f>
        <v>0</v>
      </c>
    </row>
    <row r="395" spans="1:32" hidden="1">
      <c r="A395" s="29"/>
      <c r="B395" s="9"/>
      <c r="C395" s="27"/>
      <c r="D395" s="27"/>
      <c r="E395" s="49"/>
      <c r="F395" s="27"/>
      <c r="G395" s="9"/>
      <c r="H395" s="9"/>
      <c r="I395" s="9"/>
      <c r="J395" s="9"/>
      <c r="K395" s="9"/>
      <c r="L395" s="9"/>
      <c r="M395" s="9"/>
      <c r="N395" s="10"/>
      <c r="O395" s="9"/>
      <c r="P395" s="9"/>
      <c r="Q395" s="9"/>
      <c r="R395" s="9"/>
      <c r="S395" s="9"/>
      <c r="T395" s="10"/>
      <c r="U395" s="9"/>
      <c r="V395" s="9"/>
      <c r="W395" s="9"/>
      <c r="X395" s="9"/>
      <c r="Y395" s="9"/>
      <c r="Z395" s="10"/>
      <c r="AA395" s="9"/>
      <c r="AB395" s="9"/>
      <c r="AC395" s="9"/>
      <c r="AD395" s="9"/>
      <c r="AE395" s="9"/>
      <c r="AF395" s="10"/>
    </row>
    <row r="396" spans="1:32" ht="17.399999999999999" hidden="1">
      <c r="A396" s="41" t="s">
        <v>75</v>
      </c>
      <c r="B396" s="25">
        <v>910</v>
      </c>
      <c r="C396" s="25" t="s">
        <v>29</v>
      </c>
      <c r="D396" s="25" t="s">
        <v>76</v>
      </c>
      <c r="E396" s="25"/>
      <c r="F396" s="25"/>
      <c r="G396" s="13">
        <f t="shared" ref="G396:V400" si="448">G397</f>
        <v>27284</v>
      </c>
      <c r="H396" s="13">
        <f t="shared" si="448"/>
        <v>0</v>
      </c>
      <c r="I396" s="13">
        <f t="shared" si="448"/>
        <v>0</v>
      </c>
      <c r="J396" s="13">
        <f t="shared" si="448"/>
        <v>499</v>
      </c>
      <c r="K396" s="13">
        <f t="shared" si="448"/>
        <v>0</v>
      </c>
      <c r="L396" s="13">
        <f t="shared" si="448"/>
        <v>0</v>
      </c>
      <c r="M396" s="13">
        <f t="shared" si="448"/>
        <v>27783</v>
      </c>
      <c r="N396" s="13">
        <f t="shared" si="448"/>
        <v>0</v>
      </c>
      <c r="O396" s="13">
        <f t="shared" si="448"/>
        <v>0</v>
      </c>
      <c r="P396" s="13">
        <f t="shared" si="448"/>
        <v>0</v>
      </c>
      <c r="Q396" s="13">
        <f t="shared" si="448"/>
        <v>0</v>
      </c>
      <c r="R396" s="13">
        <f t="shared" si="448"/>
        <v>0</v>
      </c>
      <c r="S396" s="13">
        <f t="shared" si="448"/>
        <v>27783</v>
      </c>
      <c r="T396" s="13">
        <f t="shared" si="448"/>
        <v>0</v>
      </c>
      <c r="U396" s="13">
        <f t="shared" si="448"/>
        <v>0</v>
      </c>
      <c r="V396" s="13">
        <f t="shared" si="448"/>
        <v>174</v>
      </c>
      <c r="W396" s="13">
        <f t="shared" ref="U396:AF400" si="449">W397</f>
        <v>0</v>
      </c>
      <c r="X396" s="13">
        <f t="shared" si="449"/>
        <v>0</v>
      </c>
      <c r="Y396" s="13">
        <f t="shared" si="449"/>
        <v>27957</v>
      </c>
      <c r="Z396" s="13">
        <f t="shared" si="449"/>
        <v>0</v>
      </c>
      <c r="AA396" s="13">
        <f t="shared" si="449"/>
        <v>0</v>
      </c>
      <c r="AB396" s="13">
        <f t="shared" si="449"/>
        <v>0</v>
      </c>
      <c r="AC396" s="13">
        <f t="shared" si="449"/>
        <v>0</v>
      </c>
      <c r="AD396" s="13">
        <f t="shared" si="449"/>
        <v>0</v>
      </c>
      <c r="AE396" s="13">
        <f t="shared" si="449"/>
        <v>27957</v>
      </c>
      <c r="AF396" s="13">
        <f t="shared" si="449"/>
        <v>0</v>
      </c>
    </row>
    <row r="397" spans="1:32" ht="51" hidden="1" customHeight="1">
      <c r="A397" s="29" t="s">
        <v>523</v>
      </c>
      <c r="B397" s="27">
        <v>910</v>
      </c>
      <c r="C397" s="27" t="s">
        <v>29</v>
      </c>
      <c r="D397" s="27" t="s">
        <v>76</v>
      </c>
      <c r="E397" s="27" t="s">
        <v>340</v>
      </c>
      <c r="F397" s="27"/>
      <c r="G397" s="9">
        <f>G398+G402+G406</f>
        <v>27284</v>
      </c>
      <c r="H397" s="9">
        <f>H398+H402</f>
        <v>0</v>
      </c>
      <c r="I397" s="9">
        <f t="shared" ref="I397" si="450">I398+I402+I406</f>
        <v>0</v>
      </c>
      <c r="J397" s="9">
        <f t="shared" ref="J397" si="451">J398+J402</f>
        <v>499</v>
      </c>
      <c r="K397" s="9">
        <f t="shared" ref="K397" si="452">K398+K402+K406</f>
        <v>0</v>
      </c>
      <c r="L397" s="9">
        <f t="shared" ref="L397" si="453">L398+L402</f>
        <v>0</v>
      </c>
      <c r="M397" s="9">
        <f t="shared" ref="M397" si="454">M398+M402+M406</f>
        <v>27783</v>
      </c>
      <c r="N397" s="9">
        <f t="shared" ref="N397" si="455">N398+N402</f>
        <v>0</v>
      </c>
      <c r="O397" s="9">
        <f t="shared" ref="O397" si="456">O398+O402+O406</f>
        <v>0</v>
      </c>
      <c r="P397" s="9">
        <f t="shared" ref="P397" si="457">P398+P402</f>
        <v>0</v>
      </c>
      <c r="Q397" s="9">
        <f t="shared" ref="Q397" si="458">Q398+Q402+Q406</f>
        <v>0</v>
      </c>
      <c r="R397" s="9">
        <f t="shared" ref="R397" si="459">R398+R402</f>
        <v>0</v>
      </c>
      <c r="S397" s="9">
        <f t="shared" ref="S397" si="460">S398+S402+S406</f>
        <v>27783</v>
      </c>
      <c r="T397" s="9">
        <f t="shared" ref="T397" si="461">T398+T402</f>
        <v>0</v>
      </c>
      <c r="U397" s="9">
        <f t="shared" ref="U397" si="462">U398+U402+U406</f>
        <v>0</v>
      </c>
      <c r="V397" s="9">
        <f t="shared" ref="V397" si="463">V398+V402</f>
        <v>174</v>
      </c>
      <c r="W397" s="9">
        <f t="shared" ref="W397" si="464">W398+W402+W406</f>
        <v>0</v>
      </c>
      <c r="X397" s="9">
        <f t="shared" ref="X397" si="465">X398+X402</f>
        <v>0</v>
      </c>
      <c r="Y397" s="9">
        <f t="shared" ref="Y397" si="466">Y398+Y402+Y406</f>
        <v>27957</v>
      </c>
      <c r="Z397" s="9">
        <f t="shared" ref="Z397" si="467">Z398+Z402</f>
        <v>0</v>
      </c>
      <c r="AA397" s="9">
        <f t="shared" ref="AA397" si="468">AA398+AA402+AA406</f>
        <v>0</v>
      </c>
      <c r="AB397" s="9">
        <f t="shared" ref="AB397" si="469">AB398+AB402</f>
        <v>0</v>
      </c>
      <c r="AC397" s="9">
        <f t="shared" ref="AC397" si="470">AC398+AC402+AC406</f>
        <v>0</v>
      </c>
      <c r="AD397" s="9">
        <f t="shared" ref="AD397" si="471">AD398+AD402</f>
        <v>0</v>
      </c>
      <c r="AE397" s="9">
        <f t="shared" ref="AE397" si="472">AE398+AE402+AE406</f>
        <v>27957</v>
      </c>
      <c r="AF397" s="9">
        <f t="shared" ref="AF397" si="473">AF398+AF402</f>
        <v>0</v>
      </c>
    </row>
    <row r="398" spans="1:32" ht="33.6" hidden="1">
      <c r="A398" s="29" t="s">
        <v>77</v>
      </c>
      <c r="B398" s="27">
        <f>B397</f>
        <v>910</v>
      </c>
      <c r="C398" s="27" t="s">
        <v>29</v>
      </c>
      <c r="D398" s="27" t="s">
        <v>76</v>
      </c>
      <c r="E398" s="27" t="s">
        <v>341</v>
      </c>
      <c r="F398" s="27"/>
      <c r="G398" s="11">
        <f t="shared" si="448"/>
        <v>12474</v>
      </c>
      <c r="H398" s="11">
        <f t="shared" si="448"/>
        <v>0</v>
      </c>
      <c r="I398" s="11">
        <f t="shared" si="448"/>
        <v>0</v>
      </c>
      <c r="J398" s="11">
        <f t="shared" si="448"/>
        <v>411</v>
      </c>
      <c r="K398" s="11">
        <f t="shared" si="448"/>
        <v>0</v>
      </c>
      <c r="L398" s="11">
        <f t="shared" si="448"/>
        <v>0</v>
      </c>
      <c r="M398" s="11">
        <f t="shared" si="448"/>
        <v>12885</v>
      </c>
      <c r="N398" s="11">
        <f t="shared" si="448"/>
        <v>0</v>
      </c>
      <c r="O398" s="11">
        <f t="shared" si="448"/>
        <v>0</v>
      </c>
      <c r="P398" s="11">
        <f t="shared" si="448"/>
        <v>0</v>
      </c>
      <c r="Q398" s="11">
        <f t="shared" si="448"/>
        <v>0</v>
      </c>
      <c r="R398" s="11">
        <f t="shared" si="448"/>
        <v>0</v>
      </c>
      <c r="S398" s="11">
        <f t="shared" si="448"/>
        <v>12885</v>
      </c>
      <c r="T398" s="11">
        <f t="shared" si="448"/>
        <v>0</v>
      </c>
      <c r="U398" s="11">
        <f t="shared" si="449"/>
        <v>0</v>
      </c>
      <c r="V398" s="11">
        <f t="shared" si="449"/>
        <v>174</v>
      </c>
      <c r="W398" s="11">
        <f t="shared" si="449"/>
        <v>0</v>
      </c>
      <c r="X398" s="11">
        <f t="shared" si="449"/>
        <v>0</v>
      </c>
      <c r="Y398" s="11">
        <f t="shared" si="449"/>
        <v>13059</v>
      </c>
      <c r="Z398" s="11">
        <f t="shared" si="449"/>
        <v>0</v>
      </c>
      <c r="AA398" s="11">
        <f t="shared" si="449"/>
        <v>0</v>
      </c>
      <c r="AB398" s="11">
        <f t="shared" si="449"/>
        <v>0</v>
      </c>
      <c r="AC398" s="11">
        <f t="shared" si="449"/>
        <v>0</v>
      </c>
      <c r="AD398" s="11">
        <f t="shared" si="449"/>
        <v>0</v>
      </c>
      <c r="AE398" s="11">
        <f t="shared" si="449"/>
        <v>13059</v>
      </c>
      <c r="AF398" s="11">
        <f t="shared" si="449"/>
        <v>0</v>
      </c>
    </row>
    <row r="399" spans="1:32" ht="33.6" hidden="1">
      <c r="A399" s="29" t="s">
        <v>342</v>
      </c>
      <c r="B399" s="27">
        <f>B398</f>
        <v>910</v>
      </c>
      <c r="C399" s="27" t="s">
        <v>29</v>
      </c>
      <c r="D399" s="27" t="s">
        <v>76</v>
      </c>
      <c r="E399" s="27" t="s">
        <v>343</v>
      </c>
      <c r="F399" s="27"/>
      <c r="G399" s="11">
        <f t="shared" si="448"/>
        <v>12474</v>
      </c>
      <c r="H399" s="11">
        <f t="shared" si="448"/>
        <v>0</v>
      </c>
      <c r="I399" s="11">
        <f t="shared" si="448"/>
        <v>0</v>
      </c>
      <c r="J399" s="11">
        <f t="shared" si="448"/>
        <v>411</v>
      </c>
      <c r="K399" s="11">
        <f t="shared" si="448"/>
        <v>0</v>
      </c>
      <c r="L399" s="11">
        <f t="shared" si="448"/>
        <v>0</v>
      </c>
      <c r="M399" s="11">
        <f t="shared" si="448"/>
        <v>12885</v>
      </c>
      <c r="N399" s="11">
        <f t="shared" si="448"/>
        <v>0</v>
      </c>
      <c r="O399" s="11">
        <f t="shared" si="448"/>
        <v>0</v>
      </c>
      <c r="P399" s="11">
        <f t="shared" si="448"/>
        <v>0</v>
      </c>
      <c r="Q399" s="11">
        <f t="shared" si="448"/>
        <v>0</v>
      </c>
      <c r="R399" s="11">
        <f t="shared" si="448"/>
        <v>0</v>
      </c>
      <c r="S399" s="11">
        <f t="shared" si="448"/>
        <v>12885</v>
      </c>
      <c r="T399" s="11">
        <f t="shared" si="448"/>
        <v>0</v>
      </c>
      <c r="U399" s="11">
        <f t="shared" si="449"/>
        <v>0</v>
      </c>
      <c r="V399" s="11">
        <f t="shared" si="449"/>
        <v>174</v>
      </c>
      <c r="W399" s="11">
        <f t="shared" si="449"/>
        <v>0</v>
      </c>
      <c r="X399" s="11">
        <f t="shared" si="449"/>
        <v>0</v>
      </c>
      <c r="Y399" s="11">
        <f t="shared" si="449"/>
        <v>13059</v>
      </c>
      <c r="Z399" s="11">
        <f t="shared" si="449"/>
        <v>0</v>
      </c>
      <c r="AA399" s="11">
        <f t="shared" si="449"/>
        <v>0</v>
      </c>
      <c r="AB399" s="11">
        <f t="shared" si="449"/>
        <v>0</v>
      </c>
      <c r="AC399" s="11">
        <f t="shared" si="449"/>
        <v>0</v>
      </c>
      <c r="AD399" s="11">
        <f t="shared" si="449"/>
        <v>0</v>
      </c>
      <c r="AE399" s="11">
        <f t="shared" si="449"/>
        <v>13059</v>
      </c>
      <c r="AF399" s="11">
        <f t="shared" si="449"/>
        <v>0</v>
      </c>
    </row>
    <row r="400" spans="1:32" ht="33.6" hidden="1">
      <c r="A400" s="29" t="s">
        <v>12</v>
      </c>
      <c r="B400" s="27">
        <f>B399</f>
        <v>910</v>
      </c>
      <c r="C400" s="27" t="s">
        <v>29</v>
      </c>
      <c r="D400" s="27" t="s">
        <v>76</v>
      </c>
      <c r="E400" s="27" t="s">
        <v>343</v>
      </c>
      <c r="F400" s="27" t="s">
        <v>13</v>
      </c>
      <c r="G400" s="9">
        <f t="shared" si="448"/>
        <v>12474</v>
      </c>
      <c r="H400" s="9">
        <f t="shared" si="448"/>
        <v>0</v>
      </c>
      <c r="I400" s="9">
        <f t="shared" si="448"/>
        <v>0</v>
      </c>
      <c r="J400" s="9">
        <f t="shared" si="448"/>
        <v>411</v>
      </c>
      <c r="K400" s="9">
        <f t="shared" si="448"/>
        <v>0</v>
      </c>
      <c r="L400" s="9">
        <f t="shared" si="448"/>
        <v>0</v>
      </c>
      <c r="M400" s="9">
        <f t="shared" si="448"/>
        <v>12885</v>
      </c>
      <c r="N400" s="9">
        <f t="shared" si="448"/>
        <v>0</v>
      </c>
      <c r="O400" s="9">
        <f t="shared" si="448"/>
        <v>0</v>
      </c>
      <c r="P400" s="9">
        <f t="shared" si="448"/>
        <v>0</v>
      </c>
      <c r="Q400" s="9">
        <f t="shared" si="448"/>
        <v>0</v>
      </c>
      <c r="R400" s="9">
        <f t="shared" si="448"/>
        <v>0</v>
      </c>
      <c r="S400" s="9">
        <f t="shared" si="448"/>
        <v>12885</v>
      </c>
      <c r="T400" s="9">
        <f t="shared" si="448"/>
        <v>0</v>
      </c>
      <c r="U400" s="9">
        <f t="shared" si="449"/>
        <v>0</v>
      </c>
      <c r="V400" s="9">
        <f t="shared" si="449"/>
        <v>174</v>
      </c>
      <c r="W400" s="9">
        <f t="shared" si="449"/>
        <v>0</v>
      </c>
      <c r="X400" s="9">
        <f t="shared" si="449"/>
        <v>0</v>
      </c>
      <c r="Y400" s="9">
        <f t="shared" si="449"/>
        <v>13059</v>
      </c>
      <c r="Z400" s="9">
        <f t="shared" si="449"/>
        <v>0</v>
      </c>
      <c r="AA400" s="9">
        <f t="shared" si="449"/>
        <v>0</v>
      </c>
      <c r="AB400" s="9">
        <f t="shared" si="449"/>
        <v>0</v>
      </c>
      <c r="AC400" s="9">
        <f t="shared" si="449"/>
        <v>0</v>
      </c>
      <c r="AD400" s="9">
        <f t="shared" si="449"/>
        <v>0</v>
      </c>
      <c r="AE400" s="9">
        <f t="shared" si="449"/>
        <v>13059</v>
      </c>
      <c r="AF400" s="9">
        <f t="shared" si="449"/>
        <v>0</v>
      </c>
    </row>
    <row r="401" spans="1:32" ht="18.75" hidden="1" customHeight="1">
      <c r="A401" s="53" t="s">
        <v>24</v>
      </c>
      <c r="B401" s="27">
        <v>910</v>
      </c>
      <c r="C401" s="27" t="s">
        <v>29</v>
      </c>
      <c r="D401" s="27" t="s">
        <v>76</v>
      </c>
      <c r="E401" s="27" t="s">
        <v>343</v>
      </c>
      <c r="F401" s="27" t="s">
        <v>36</v>
      </c>
      <c r="G401" s="9">
        <v>12474</v>
      </c>
      <c r="H401" s="9"/>
      <c r="I401" s="9"/>
      <c r="J401" s="9">
        <v>411</v>
      </c>
      <c r="K401" s="9"/>
      <c r="L401" s="9"/>
      <c r="M401" s="9">
        <f>G401+I401+J401+K401+L401</f>
        <v>12885</v>
      </c>
      <c r="N401" s="10">
        <f>H401+L401</f>
        <v>0</v>
      </c>
      <c r="O401" s="9"/>
      <c r="P401" s="9"/>
      <c r="Q401" s="9"/>
      <c r="R401" s="9"/>
      <c r="S401" s="9">
        <f>M401+O401+P401+Q401+R401</f>
        <v>12885</v>
      </c>
      <c r="T401" s="10">
        <f>N401+R401</f>
        <v>0</v>
      </c>
      <c r="U401" s="9"/>
      <c r="V401" s="9">
        <v>174</v>
      </c>
      <c r="W401" s="9"/>
      <c r="X401" s="9"/>
      <c r="Y401" s="9">
        <f>S401+U401+V401+W401+X401</f>
        <v>13059</v>
      </c>
      <c r="Z401" s="10">
        <f>T401+X401</f>
        <v>0</v>
      </c>
      <c r="AA401" s="9"/>
      <c r="AB401" s="9"/>
      <c r="AC401" s="9"/>
      <c r="AD401" s="9"/>
      <c r="AE401" s="9">
        <f>Y401+AA401+AB401+AC401+AD401</f>
        <v>13059</v>
      </c>
      <c r="AF401" s="10">
        <f>Z401+AD401</f>
        <v>0</v>
      </c>
    </row>
    <row r="402" spans="1:32" ht="21" hidden="1" customHeight="1">
      <c r="A402" s="29" t="s">
        <v>15</v>
      </c>
      <c r="B402" s="27">
        <v>910</v>
      </c>
      <c r="C402" s="27" t="s">
        <v>29</v>
      </c>
      <c r="D402" s="27" t="s">
        <v>76</v>
      </c>
      <c r="E402" s="27" t="s">
        <v>466</v>
      </c>
      <c r="F402" s="27"/>
      <c r="G402" s="9">
        <f t="shared" ref="G402:V404" si="474">G403</f>
        <v>6180</v>
      </c>
      <c r="H402" s="9">
        <f t="shared" si="474"/>
        <v>0</v>
      </c>
      <c r="I402" s="9">
        <f t="shared" si="474"/>
        <v>0</v>
      </c>
      <c r="J402" s="9">
        <f t="shared" si="474"/>
        <v>88</v>
      </c>
      <c r="K402" s="9">
        <f t="shared" si="474"/>
        <v>0</v>
      </c>
      <c r="L402" s="9">
        <f t="shared" si="474"/>
        <v>0</v>
      </c>
      <c r="M402" s="9">
        <f t="shared" si="474"/>
        <v>6268</v>
      </c>
      <c r="N402" s="9">
        <f t="shared" si="474"/>
        <v>0</v>
      </c>
      <c r="O402" s="9">
        <f t="shared" si="474"/>
        <v>0</v>
      </c>
      <c r="P402" s="9">
        <f t="shared" si="474"/>
        <v>0</v>
      </c>
      <c r="Q402" s="9">
        <f t="shared" si="474"/>
        <v>0</v>
      </c>
      <c r="R402" s="9">
        <f t="shared" si="474"/>
        <v>0</v>
      </c>
      <c r="S402" s="9">
        <f t="shared" si="474"/>
        <v>6268</v>
      </c>
      <c r="T402" s="9">
        <f t="shared" si="474"/>
        <v>0</v>
      </c>
      <c r="U402" s="9">
        <f t="shared" si="474"/>
        <v>0</v>
      </c>
      <c r="V402" s="9">
        <f t="shared" si="474"/>
        <v>0</v>
      </c>
      <c r="W402" s="9">
        <f t="shared" ref="U402:AF404" si="475">W403</f>
        <v>0</v>
      </c>
      <c r="X402" s="9">
        <f t="shared" si="475"/>
        <v>0</v>
      </c>
      <c r="Y402" s="9">
        <f t="shared" si="475"/>
        <v>6268</v>
      </c>
      <c r="Z402" s="9">
        <f t="shared" si="475"/>
        <v>0</v>
      </c>
      <c r="AA402" s="9">
        <f t="shared" si="475"/>
        <v>0</v>
      </c>
      <c r="AB402" s="9">
        <f t="shared" si="475"/>
        <v>0</v>
      </c>
      <c r="AC402" s="9">
        <f t="shared" si="475"/>
        <v>0</v>
      </c>
      <c r="AD402" s="9">
        <f t="shared" si="475"/>
        <v>0</v>
      </c>
      <c r="AE402" s="9">
        <f t="shared" si="475"/>
        <v>6268</v>
      </c>
      <c r="AF402" s="9">
        <f t="shared" si="475"/>
        <v>0</v>
      </c>
    </row>
    <row r="403" spans="1:32" ht="20.25" hidden="1" customHeight="1">
      <c r="A403" s="53" t="s">
        <v>113</v>
      </c>
      <c r="B403" s="27">
        <v>910</v>
      </c>
      <c r="C403" s="27" t="s">
        <v>29</v>
      </c>
      <c r="D403" s="27" t="s">
        <v>76</v>
      </c>
      <c r="E403" s="27" t="s">
        <v>467</v>
      </c>
      <c r="F403" s="27"/>
      <c r="G403" s="9">
        <f t="shared" si="474"/>
        <v>6180</v>
      </c>
      <c r="H403" s="9">
        <f t="shared" si="474"/>
        <v>0</v>
      </c>
      <c r="I403" s="9">
        <f t="shared" si="474"/>
        <v>0</v>
      </c>
      <c r="J403" s="9">
        <f t="shared" si="474"/>
        <v>88</v>
      </c>
      <c r="K403" s="9">
        <f t="shared" si="474"/>
        <v>0</v>
      </c>
      <c r="L403" s="9">
        <f t="shared" si="474"/>
        <v>0</v>
      </c>
      <c r="M403" s="9">
        <f t="shared" si="474"/>
        <v>6268</v>
      </c>
      <c r="N403" s="9">
        <f t="shared" si="474"/>
        <v>0</v>
      </c>
      <c r="O403" s="9">
        <f t="shared" si="474"/>
        <v>0</v>
      </c>
      <c r="P403" s="9">
        <f t="shared" si="474"/>
        <v>0</v>
      </c>
      <c r="Q403" s="9">
        <f t="shared" si="474"/>
        <v>0</v>
      </c>
      <c r="R403" s="9">
        <f t="shared" si="474"/>
        <v>0</v>
      </c>
      <c r="S403" s="9">
        <f t="shared" si="474"/>
        <v>6268</v>
      </c>
      <c r="T403" s="9">
        <f t="shared" si="474"/>
        <v>0</v>
      </c>
      <c r="U403" s="9">
        <f t="shared" si="475"/>
        <v>0</v>
      </c>
      <c r="V403" s="9">
        <f t="shared" si="475"/>
        <v>0</v>
      </c>
      <c r="W403" s="9">
        <f t="shared" si="475"/>
        <v>0</v>
      </c>
      <c r="X403" s="9">
        <f t="shared" si="475"/>
        <v>0</v>
      </c>
      <c r="Y403" s="9">
        <f t="shared" si="475"/>
        <v>6268</v>
      </c>
      <c r="Z403" s="9">
        <f t="shared" si="475"/>
        <v>0</v>
      </c>
      <c r="AA403" s="9">
        <f t="shared" si="475"/>
        <v>0</v>
      </c>
      <c r="AB403" s="9">
        <f t="shared" si="475"/>
        <v>0</v>
      </c>
      <c r="AC403" s="9">
        <f t="shared" si="475"/>
        <v>0</v>
      </c>
      <c r="AD403" s="9">
        <f t="shared" si="475"/>
        <v>0</v>
      </c>
      <c r="AE403" s="9">
        <f t="shared" si="475"/>
        <v>6268</v>
      </c>
      <c r="AF403" s="9">
        <f t="shared" si="475"/>
        <v>0</v>
      </c>
    </row>
    <row r="404" spans="1:32" ht="33.6" hidden="1">
      <c r="A404" s="29" t="s">
        <v>12</v>
      </c>
      <c r="B404" s="27">
        <v>910</v>
      </c>
      <c r="C404" s="27" t="s">
        <v>29</v>
      </c>
      <c r="D404" s="27" t="s">
        <v>76</v>
      </c>
      <c r="E404" s="27" t="s">
        <v>467</v>
      </c>
      <c r="F404" s="27" t="s">
        <v>13</v>
      </c>
      <c r="G404" s="9">
        <f t="shared" si="474"/>
        <v>6180</v>
      </c>
      <c r="H404" s="9">
        <f t="shared" si="474"/>
        <v>0</v>
      </c>
      <c r="I404" s="9">
        <f t="shared" si="474"/>
        <v>0</v>
      </c>
      <c r="J404" s="9">
        <f t="shared" si="474"/>
        <v>88</v>
      </c>
      <c r="K404" s="9">
        <f t="shared" si="474"/>
        <v>0</v>
      </c>
      <c r="L404" s="9">
        <f t="shared" si="474"/>
        <v>0</v>
      </c>
      <c r="M404" s="9">
        <f t="shared" si="474"/>
        <v>6268</v>
      </c>
      <c r="N404" s="9">
        <f t="shared" si="474"/>
        <v>0</v>
      </c>
      <c r="O404" s="9">
        <f t="shared" si="474"/>
        <v>0</v>
      </c>
      <c r="P404" s="9">
        <f t="shared" si="474"/>
        <v>0</v>
      </c>
      <c r="Q404" s="9">
        <f t="shared" si="474"/>
        <v>0</v>
      </c>
      <c r="R404" s="9">
        <f t="shared" si="474"/>
        <v>0</v>
      </c>
      <c r="S404" s="9">
        <f t="shared" si="474"/>
        <v>6268</v>
      </c>
      <c r="T404" s="9">
        <f t="shared" si="474"/>
        <v>0</v>
      </c>
      <c r="U404" s="9">
        <f t="shared" si="475"/>
        <v>0</v>
      </c>
      <c r="V404" s="9">
        <f t="shared" si="475"/>
        <v>0</v>
      </c>
      <c r="W404" s="9">
        <f t="shared" si="475"/>
        <v>0</v>
      </c>
      <c r="X404" s="9">
        <f t="shared" si="475"/>
        <v>0</v>
      </c>
      <c r="Y404" s="9">
        <f t="shared" si="475"/>
        <v>6268</v>
      </c>
      <c r="Z404" s="9">
        <f t="shared" si="475"/>
        <v>0</v>
      </c>
      <c r="AA404" s="9">
        <f t="shared" si="475"/>
        <v>0</v>
      </c>
      <c r="AB404" s="9">
        <f t="shared" si="475"/>
        <v>0</v>
      </c>
      <c r="AC404" s="9">
        <f t="shared" si="475"/>
        <v>0</v>
      </c>
      <c r="AD404" s="9">
        <f t="shared" si="475"/>
        <v>0</v>
      </c>
      <c r="AE404" s="9">
        <f t="shared" si="475"/>
        <v>6268</v>
      </c>
      <c r="AF404" s="9">
        <f t="shared" si="475"/>
        <v>0</v>
      </c>
    </row>
    <row r="405" spans="1:32" ht="18.75" hidden="1" customHeight="1">
      <c r="A405" s="53" t="s">
        <v>24</v>
      </c>
      <c r="B405" s="27">
        <v>910</v>
      </c>
      <c r="C405" s="27" t="s">
        <v>29</v>
      </c>
      <c r="D405" s="27" t="s">
        <v>76</v>
      </c>
      <c r="E405" s="27" t="s">
        <v>467</v>
      </c>
      <c r="F405" s="27" t="s">
        <v>36</v>
      </c>
      <c r="G405" s="9">
        <f>4580+1600</f>
        <v>6180</v>
      </c>
      <c r="H405" s="9"/>
      <c r="I405" s="9"/>
      <c r="J405" s="9">
        <v>88</v>
      </c>
      <c r="K405" s="9"/>
      <c r="L405" s="9"/>
      <c r="M405" s="9">
        <f>G405+I405+J405+K405+L405</f>
        <v>6268</v>
      </c>
      <c r="N405" s="10">
        <f>H405+L405</f>
        <v>0</v>
      </c>
      <c r="O405" s="9"/>
      <c r="P405" s="9"/>
      <c r="Q405" s="9"/>
      <c r="R405" s="9"/>
      <c r="S405" s="9">
        <f>M405+O405+P405+Q405+R405</f>
        <v>6268</v>
      </c>
      <c r="T405" s="10">
        <f>N405+R405</f>
        <v>0</v>
      </c>
      <c r="U405" s="9"/>
      <c r="V405" s="9"/>
      <c r="W405" s="9"/>
      <c r="X405" s="9"/>
      <c r="Y405" s="9">
        <f>S405+U405+V405+W405+X405</f>
        <v>6268</v>
      </c>
      <c r="Z405" s="10">
        <f>T405+X405</f>
        <v>0</v>
      </c>
      <c r="AA405" s="9"/>
      <c r="AB405" s="9"/>
      <c r="AC405" s="9"/>
      <c r="AD405" s="9"/>
      <c r="AE405" s="9">
        <f>Y405+AA405+AB405+AC405+AD405</f>
        <v>6268</v>
      </c>
      <c r="AF405" s="10">
        <f>Z405+AD405</f>
        <v>0</v>
      </c>
    </row>
    <row r="406" spans="1:32" ht="21" hidden="1" customHeight="1">
      <c r="A406" s="29" t="s">
        <v>524</v>
      </c>
      <c r="B406" s="27">
        <v>910</v>
      </c>
      <c r="C406" s="27" t="s">
        <v>29</v>
      </c>
      <c r="D406" s="27" t="s">
        <v>76</v>
      </c>
      <c r="E406" s="51" t="s">
        <v>525</v>
      </c>
      <c r="F406" s="27"/>
      <c r="G406" s="9">
        <f>G407+G409+G411</f>
        <v>8630</v>
      </c>
      <c r="H406" s="9">
        <f>H407+H409+H411</f>
        <v>0</v>
      </c>
      <c r="I406" s="9">
        <f t="shared" ref="I406:N406" si="476">I407+I409+I411</f>
        <v>0</v>
      </c>
      <c r="J406" s="9">
        <f t="shared" si="476"/>
        <v>0</v>
      </c>
      <c r="K406" s="9">
        <f t="shared" si="476"/>
        <v>0</v>
      </c>
      <c r="L406" s="9">
        <f t="shared" si="476"/>
        <v>0</v>
      </c>
      <c r="M406" s="9">
        <f t="shared" si="476"/>
        <v>8630</v>
      </c>
      <c r="N406" s="9">
        <f t="shared" si="476"/>
        <v>0</v>
      </c>
      <c r="O406" s="9">
        <f t="shared" ref="O406:T406" si="477">O407+O409+O411</f>
        <v>0</v>
      </c>
      <c r="P406" s="9">
        <f t="shared" si="477"/>
        <v>0</v>
      </c>
      <c r="Q406" s="9">
        <f t="shared" si="477"/>
        <v>0</v>
      </c>
      <c r="R406" s="9">
        <f t="shared" si="477"/>
        <v>0</v>
      </c>
      <c r="S406" s="9">
        <f t="shared" si="477"/>
        <v>8630</v>
      </c>
      <c r="T406" s="9">
        <f t="shared" si="477"/>
        <v>0</v>
      </c>
      <c r="U406" s="9">
        <f t="shared" ref="U406:Z406" si="478">U407+U409+U411</f>
        <v>0</v>
      </c>
      <c r="V406" s="9">
        <f t="shared" si="478"/>
        <v>0</v>
      </c>
      <c r="W406" s="9">
        <f t="shared" si="478"/>
        <v>0</v>
      </c>
      <c r="X406" s="9">
        <f t="shared" si="478"/>
        <v>0</v>
      </c>
      <c r="Y406" s="9">
        <f t="shared" si="478"/>
        <v>8630</v>
      </c>
      <c r="Z406" s="9">
        <f t="shared" si="478"/>
        <v>0</v>
      </c>
      <c r="AA406" s="9">
        <f t="shared" ref="AA406:AF406" si="479">AA407+AA409+AA411</f>
        <v>0</v>
      </c>
      <c r="AB406" s="9">
        <f t="shared" si="479"/>
        <v>0</v>
      </c>
      <c r="AC406" s="9">
        <f t="shared" si="479"/>
        <v>0</v>
      </c>
      <c r="AD406" s="9">
        <f t="shared" si="479"/>
        <v>0</v>
      </c>
      <c r="AE406" s="9">
        <f t="shared" si="479"/>
        <v>8630</v>
      </c>
      <c r="AF406" s="9">
        <f t="shared" si="479"/>
        <v>0</v>
      </c>
    </row>
    <row r="407" spans="1:32" ht="33.6" hidden="1">
      <c r="A407" s="26" t="s">
        <v>243</v>
      </c>
      <c r="B407" s="27">
        <v>910</v>
      </c>
      <c r="C407" s="27" t="s">
        <v>29</v>
      </c>
      <c r="D407" s="27" t="s">
        <v>76</v>
      </c>
      <c r="E407" s="51" t="s">
        <v>525</v>
      </c>
      <c r="F407" s="27" t="s">
        <v>31</v>
      </c>
      <c r="G407" s="9">
        <f>G408</f>
        <v>392</v>
      </c>
      <c r="H407" s="9"/>
      <c r="I407" s="9">
        <f t="shared" ref="I407" si="480">I408</f>
        <v>0</v>
      </c>
      <c r="J407" s="9"/>
      <c r="K407" s="9">
        <f t="shared" ref="K407" si="481">K408</f>
        <v>0</v>
      </c>
      <c r="L407" s="9"/>
      <c r="M407" s="9">
        <f t="shared" ref="M407" si="482">M408</f>
        <v>392</v>
      </c>
      <c r="N407" s="9"/>
      <c r="O407" s="9">
        <f t="shared" ref="O407" si="483">O408</f>
        <v>0</v>
      </c>
      <c r="P407" s="9"/>
      <c r="Q407" s="9">
        <f t="shared" ref="Q407" si="484">Q408</f>
        <v>0</v>
      </c>
      <c r="R407" s="9"/>
      <c r="S407" s="9">
        <f t="shared" ref="S407" si="485">S408</f>
        <v>392</v>
      </c>
      <c r="T407" s="9"/>
      <c r="U407" s="9">
        <f t="shared" ref="U407" si="486">U408</f>
        <v>0</v>
      </c>
      <c r="V407" s="9"/>
      <c r="W407" s="9">
        <f t="shared" ref="W407" si="487">W408</f>
        <v>0</v>
      </c>
      <c r="X407" s="9"/>
      <c r="Y407" s="9">
        <f t="shared" ref="Y407" si="488">Y408</f>
        <v>392</v>
      </c>
      <c r="Z407" s="9"/>
      <c r="AA407" s="9">
        <f t="shared" ref="AA407" si="489">AA408</f>
        <v>0</v>
      </c>
      <c r="AB407" s="9"/>
      <c r="AC407" s="9">
        <f t="shared" ref="AC407" si="490">AC408</f>
        <v>0</v>
      </c>
      <c r="AD407" s="9"/>
      <c r="AE407" s="9">
        <f t="shared" ref="AE407" si="491">AE408</f>
        <v>392</v>
      </c>
      <c r="AF407" s="9"/>
    </row>
    <row r="408" spans="1:32" ht="33.6" hidden="1">
      <c r="A408" s="26" t="s">
        <v>37</v>
      </c>
      <c r="B408" s="27">
        <v>910</v>
      </c>
      <c r="C408" s="27" t="s">
        <v>29</v>
      </c>
      <c r="D408" s="27" t="s">
        <v>76</v>
      </c>
      <c r="E408" s="51" t="s">
        <v>525</v>
      </c>
      <c r="F408" s="27" t="s">
        <v>38</v>
      </c>
      <c r="G408" s="9">
        <v>392</v>
      </c>
      <c r="H408" s="9"/>
      <c r="I408" s="9"/>
      <c r="J408" s="9"/>
      <c r="K408" s="9"/>
      <c r="L408" s="9"/>
      <c r="M408" s="9">
        <f>G408+I408+J408+K408+L408</f>
        <v>392</v>
      </c>
      <c r="N408" s="10">
        <f>H408+L408</f>
        <v>0</v>
      </c>
      <c r="O408" s="9"/>
      <c r="P408" s="9"/>
      <c r="Q408" s="9"/>
      <c r="R408" s="9"/>
      <c r="S408" s="9">
        <f>M408+O408+P408+Q408+R408</f>
        <v>392</v>
      </c>
      <c r="T408" s="10">
        <f>N408+R408</f>
        <v>0</v>
      </c>
      <c r="U408" s="9"/>
      <c r="V408" s="9"/>
      <c r="W408" s="9"/>
      <c r="X408" s="9"/>
      <c r="Y408" s="9">
        <f>S408+U408+V408+W408+X408</f>
        <v>392</v>
      </c>
      <c r="Z408" s="10">
        <f>T408+X408</f>
        <v>0</v>
      </c>
      <c r="AA408" s="9"/>
      <c r="AB408" s="9"/>
      <c r="AC408" s="9"/>
      <c r="AD408" s="9"/>
      <c r="AE408" s="9">
        <f>Y408+AA408+AB408+AC408+AD408</f>
        <v>392</v>
      </c>
      <c r="AF408" s="10">
        <f>Z408+AD408</f>
        <v>0</v>
      </c>
    </row>
    <row r="409" spans="1:32" ht="33.6" hidden="1">
      <c r="A409" s="29" t="s">
        <v>12</v>
      </c>
      <c r="B409" s="27">
        <v>910</v>
      </c>
      <c r="C409" s="27" t="s">
        <v>29</v>
      </c>
      <c r="D409" s="27" t="s">
        <v>76</v>
      </c>
      <c r="E409" s="51" t="s">
        <v>525</v>
      </c>
      <c r="F409" s="27" t="s">
        <v>13</v>
      </c>
      <c r="G409" s="9">
        <f>G410</f>
        <v>1500</v>
      </c>
      <c r="H409" s="9"/>
      <c r="I409" s="9">
        <f t="shared" ref="I409" si="492">I410</f>
        <v>0</v>
      </c>
      <c r="J409" s="9"/>
      <c r="K409" s="9">
        <f t="shared" ref="K409" si="493">K410</f>
        <v>0</v>
      </c>
      <c r="L409" s="9"/>
      <c r="M409" s="9">
        <f t="shared" ref="M409" si="494">M410</f>
        <v>1500</v>
      </c>
      <c r="N409" s="9"/>
      <c r="O409" s="9">
        <f t="shared" ref="O409" si="495">O410</f>
        <v>0</v>
      </c>
      <c r="P409" s="9"/>
      <c r="Q409" s="9">
        <f t="shared" ref="Q409" si="496">Q410</f>
        <v>0</v>
      </c>
      <c r="R409" s="9"/>
      <c r="S409" s="9">
        <f t="shared" ref="S409" si="497">S410</f>
        <v>1500</v>
      </c>
      <c r="T409" s="9"/>
      <c r="U409" s="9">
        <f t="shared" ref="U409" si="498">U410</f>
        <v>0</v>
      </c>
      <c r="V409" s="9"/>
      <c r="W409" s="9">
        <f t="shared" ref="W409" si="499">W410</f>
        <v>0</v>
      </c>
      <c r="X409" s="9"/>
      <c r="Y409" s="9">
        <f t="shared" ref="Y409" si="500">Y410</f>
        <v>1500</v>
      </c>
      <c r="Z409" s="9"/>
      <c r="AA409" s="9">
        <f t="shared" ref="AA409" si="501">AA410</f>
        <v>0</v>
      </c>
      <c r="AB409" s="9"/>
      <c r="AC409" s="9">
        <f t="shared" ref="AC409" si="502">AC410</f>
        <v>0</v>
      </c>
      <c r="AD409" s="9"/>
      <c r="AE409" s="9">
        <f t="shared" ref="AE409" si="503">AE410</f>
        <v>1500</v>
      </c>
      <c r="AF409" s="9"/>
    </row>
    <row r="410" spans="1:32" ht="19.5" hidden="1" customHeight="1">
      <c r="A410" s="53" t="s">
        <v>24</v>
      </c>
      <c r="B410" s="27">
        <v>910</v>
      </c>
      <c r="C410" s="27" t="s">
        <v>29</v>
      </c>
      <c r="D410" s="27" t="s">
        <v>76</v>
      </c>
      <c r="E410" s="51" t="s">
        <v>525</v>
      </c>
      <c r="F410" s="27" t="s">
        <v>36</v>
      </c>
      <c r="G410" s="9">
        <v>1500</v>
      </c>
      <c r="H410" s="9"/>
      <c r="I410" s="9"/>
      <c r="J410" s="9"/>
      <c r="K410" s="9"/>
      <c r="L410" s="9"/>
      <c r="M410" s="9">
        <f>G410+I410+J410+K410+L410</f>
        <v>1500</v>
      </c>
      <c r="N410" s="10">
        <f>H410+L410</f>
        <v>0</v>
      </c>
      <c r="O410" s="9"/>
      <c r="P410" s="9"/>
      <c r="Q410" s="9"/>
      <c r="R410" s="9"/>
      <c r="S410" s="9">
        <f>M410+O410+P410+Q410+R410</f>
        <v>1500</v>
      </c>
      <c r="T410" s="10">
        <f>N410+R410</f>
        <v>0</v>
      </c>
      <c r="U410" s="9"/>
      <c r="V410" s="9"/>
      <c r="W410" s="9"/>
      <c r="X410" s="9"/>
      <c r="Y410" s="9">
        <f>S410+U410+V410+W410+X410</f>
        <v>1500</v>
      </c>
      <c r="Z410" s="10">
        <f>T410+X410</f>
        <v>0</v>
      </c>
      <c r="AA410" s="9"/>
      <c r="AB410" s="9"/>
      <c r="AC410" s="9"/>
      <c r="AD410" s="9"/>
      <c r="AE410" s="9">
        <f>Y410+AA410+AB410+AC410+AD410</f>
        <v>1500</v>
      </c>
      <c r="AF410" s="10">
        <f>Z410+AD410</f>
        <v>0</v>
      </c>
    </row>
    <row r="411" spans="1:32" ht="19.5" hidden="1" customHeight="1">
      <c r="A411" s="29" t="s">
        <v>66</v>
      </c>
      <c r="B411" s="27">
        <v>910</v>
      </c>
      <c r="C411" s="27" t="s">
        <v>29</v>
      </c>
      <c r="D411" s="27" t="s">
        <v>76</v>
      </c>
      <c r="E411" s="51" t="s">
        <v>525</v>
      </c>
      <c r="F411" s="27" t="s">
        <v>67</v>
      </c>
      <c r="G411" s="9">
        <f>G412</f>
        <v>6738</v>
      </c>
      <c r="H411" s="9"/>
      <c r="I411" s="9">
        <f t="shared" ref="I411" si="504">I412</f>
        <v>0</v>
      </c>
      <c r="J411" s="9"/>
      <c r="K411" s="9">
        <f t="shared" ref="K411" si="505">K412</f>
        <v>0</v>
      </c>
      <c r="L411" s="9"/>
      <c r="M411" s="9">
        <f t="shared" ref="M411" si="506">M412</f>
        <v>6738</v>
      </c>
      <c r="N411" s="9"/>
      <c r="O411" s="9">
        <f t="shared" ref="O411" si="507">O412</f>
        <v>0</v>
      </c>
      <c r="P411" s="9"/>
      <c r="Q411" s="9">
        <f t="shared" ref="Q411" si="508">Q412</f>
        <v>0</v>
      </c>
      <c r="R411" s="9"/>
      <c r="S411" s="9">
        <f t="shared" ref="S411" si="509">S412</f>
        <v>6738</v>
      </c>
      <c r="T411" s="9"/>
      <c r="U411" s="9">
        <f t="shared" ref="U411" si="510">U412</f>
        <v>0</v>
      </c>
      <c r="V411" s="9"/>
      <c r="W411" s="9">
        <f t="shared" ref="W411" si="511">W412</f>
        <v>0</v>
      </c>
      <c r="X411" s="9"/>
      <c r="Y411" s="9">
        <f t="shared" ref="Y411" si="512">Y412</f>
        <v>6738</v>
      </c>
      <c r="Z411" s="9"/>
      <c r="AA411" s="9">
        <f t="shared" ref="AA411" si="513">AA412</f>
        <v>0</v>
      </c>
      <c r="AB411" s="9"/>
      <c r="AC411" s="9">
        <f t="shared" ref="AC411" si="514">AC412</f>
        <v>0</v>
      </c>
      <c r="AD411" s="9"/>
      <c r="AE411" s="9">
        <f t="shared" ref="AE411" si="515">AE412</f>
        <v>6738</v>
      </c>
      <c r="AF411" s="9"/>
    </row>
    <row r="412" spans="1:32" ht="51" hidden="1" customHeight="1">
      <c r="A412" s="26" t="s">
        <v>413</v>
      </c>
      <c r="B412" s="27">
        <v>910</v>
      </c>
      <c r="C412" s="27" t="s">
        <v>29</v>
      </c>
      <c r="D412" s="27" t="s">
        <v>76</v>
      </c>
      <c r="E412" s="51" t="s">
        <v>525</v>
      </c>
      <c r="F412" s="27" t="s">
        <v>253</v>
      </c>
      <c r="G412" s="9">
        <v>6738</v>
      </c>
      <c r="H412" s="9"/>
      <c r="I412" s="9"/>
      <c r="J412" s="9"/>
      <c r="K412" s="9"/>
      <c r="L412" s="9"/>
      <c r="M412" s="9">
        <f>G412+I412+J412+K412+L412</f>
        <v>6738</v>
      </c>
      <c r="N412" s="10">
        <f>H412+L412</f>
        <v>0</v>
      </c>
      <c r="O412" s="9"/>
      <c r="P412" s="9"/>
      <c r="Q412" s="9"/>
      <c r="R412" s="9"/>
      <c r="S412" s="9">
        <f>M412+O412+P412+Q412+R412</f>
        <v>6738</v>
      </c>
      <c r="T412" s="10">
        <f>N412+R412</f>
        <v>0</v>
      </c>
      <c r="U412" s="9"/>
      <c r="V412" s="9"/>
      <c r="W412" s="9"/>
      <c r="X412" s="9"/>
      <c r="Y412" s="9">
        <f>S412+U412+V412+W412+X412</f>
        <v>6738</v>
      </c>
      <c r="Z412" s="10">
        <f>T412+X412</f>
        <v>0</v>
      </c>
      <c r="AA412" s="9"/>
      <c r="AB412" s="9"/>
      <c r="AC412" s="9"/>
      <c r="AD412" s="9"/>
      <c r="AE412" s="9">
        <f>Y412+AA412+AB412+AC412+AD412</f>
        <v>6738</v>
      </c>
      <c r="AF412" s="10">
        <f>Z412+AD412</f>
        <v>0</v>
      </c>
    </row>
    <row r="413" spans="1:32" ht="18.75" hidden="1" customHeight="1">
      <c r="A413" s="26"/>
      <c r="B413" s="27"/>
      <c r="C413" s="27"/>
      <c r="D413" s="27"/>
      <c r="E413" s="27"/>
      <c r="F413" s="27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</row>
    <row r="414" spans="1:32" ht="40.799999999999997" hidden="1">
      <c r="A414" s="21" t="s">
        <v>487</v>
      </c>
      <c r="B414" s="54">
        <v>912</v>
      </c>
      <c r="C414" s="22"/>
      <c r="D414" s="22"/>
      <c r="E414" s="22"/>
      <c r="F414" s="22"/>
      <c r="G414" s="6">
        <f t="shared" ref="G414:T414" si="516">G416+G445+G456+G527</f>
        <v>757401</v>
      </c>
      <c r="H414" s="6">
        <f t="shared" si="516"/>
        <v>177954</v>
      </c>
      <c r="I414" s="6">
        <f t="shared" si="516"/>
        <v>0</v>
      </c>
      <c r="J414" s="6">
        <f t="shared" si="516"/>
        <v>6434</v>
      </c>
      <c r="K414" s="6">
        <f t="shared" si="516"/>
        <v>0</v>
      </c>
      <c r="L414" s="6">
        <f t="shared" si="516"/>
        <v>0</v>
      </c>
      <c r="M414" s="6">
        <f t="shared" si="516"/>
        <v>763835</v>
      </c>
      <c r="N414" s="6">
        <f t="shared" si="516"/>
        <v>177954</v>
      </c>
      <c r="O414" s="6">
        <f t="shared" si="516"/>
        <v>0</v>
      </c>
      <c r="P414" s="6">
        <f t="shared" si="516"/>
        <v>0</v>
      </c>
      <c r="Q414" s="6">
        <f t="shared" si="516"/>
        <v>0</v>
      </c>
      <c r="R414" s="6">
        <f t="shared" si="516"/>
        <v>0</v>
      </c>
      <c r="S414" s="6">
        <f t="shared" si="516"/>
        <v>763835</v>
      </c>
      <c r="T414" s="6">
        <f t="shared" si="516"/>
        <v>177954</v>
      </c>
      <c r="U414" s="6">
        <f t="shared" ref="U414:Z414" si="517">U416+U445+U456+U527</f>
        <v>0</v>
      </c>
      <c r="V414" s="6">
        <f t="shared" si="517"/>
        <v>5538</v>
      </c>
      <c r="W414" s="6">
        <f t="shared" si="517"/>
        <v>0</v>
      </c>
      <c r="X414" s="6">
        <f t="shared" si="517"/>
        <v>0</v>
      </c>
      <c r="Y414" s="6">
        <f t="shared" si="517"/>
        <v>769373</v>
      </c>
      <c r="Z414" s="6">
        <f t="shared" si="517"/>
        <v>177954</v>
      </c>
      <c r="AA414" s="6">
        <f t="shared" ref="AA414:AF414" si="518">AA416+AA445+AA456+AA527</f>
        <v>0</v>
      </c>
      <c r="AB414" s="6">
        <f t="shared" si="518"/>
        <v>2613</v>
      </c>
      <c r="AC414" s="6">
        <f t="shared" si="518"/>
        <v>0</v>
      </c>
      <c r="AD414" s="6">
        <f t="shared" si="518"/>
        <v>0</v>
      </c>
      <c r="AE414" s="6">
        <f t="shared" si="518"/>
        <v>771986</v>
      </c>
      <c r="AF414" s="6">
        <f t="shared" si="518"/>
        <v>177954</v>
      </c>
    </row>
    <row r="415" spans="1:32" ht="18" hidden="1" customHeight="1">
      <c r="A415" s="21"/>
      <c r="B415" s="54"/>
      <c r="C415" s="22"/>
      <c r="D415" s="22"/>
      <c r="E415" s="22"/>
      <c r="F415" s="22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</row>
    <row r="416" spans="1:32" ht="17.399999999999999" hidden="1">
      <c r="A416" s="55" t="s">
        <v>441</v>
      </c>
      <c r="B416" s="25">
        <f>B414</f>
        <v>912</v>
      </c>
      <c r="C416" s="25" t="s">
        <v>7</v>
      </c>
      <c r="D416" s="25" t="s">
        <v>80</v>
      </c>
      <c r="E416" s="25"/>
      <c r="F416" s="25"/>
      <c r="G416" s="17">
        <f>G417+G434+G439</f>
        <v>317696</v>
      </c>
      <c r="H416" s="17">
        <f>H417+H434+H439</f>
        <v>80422</v>
      </c>
      <c r="I416" s="17">
        <f t="shared" ref="I416:N416" si="519">I417+I434+I439</f>
        <v>0</v>
      </c>
      <c r="J416" s="17">
        <f t="shared" si="519"/>
        <v>6318</v>
      </c>
      <c r="K416" s="17">
        <f t="shared" si="519"/>
        <v>0</v>
      </c>
      <c r="L416" s="17">
        <f t="shared" si="519"/>
        <v>0</v>
      </c>
      <c r="M416" s="17">
        <f t="shared" si="519"/>
        <v>324014</v>
      </c>
      <c r="N416" s="17">
        <f t="shared" si="519"/>
        <v>80422</v>
      </c>
      <c r="O416" s="17">
        <f t="shared" ref="O416:T416" si="520">O417+O434+O439</f>
        <v>0</v>
      </c>
      <c r="P416" s="17">
        <f t="shared" si="520"/>
        <v>0</v>
      </c>
      <c r="Q416" s="17">
        <f t="shared" si="520"/>
        <v>0</v>
      </c>
      <c r="R416" s="17">
        <f t="shared" si="520"/>
        <v>0</v>
      </c>
      <c r="S416" s="17">
        <f t="shared" si="520"/>
        <v>324014</v>
      </c>
      <c r="T416" s="17">
        <f t="shared" si="520"/>
        <v>80422</v>
      </c>
      <c r="U416" s="17">
        <f t="shared" ref="U416:Z416" si="521">U417+U434+U439</f>
        <v>0</v>
      </c>
      <c r="V416" s="17">
        <f t="shared" si="521"/>
        <v>5538</v>
      </c>
      <c r="W416" s="17">
        <f t="shared" si="521"/>
        <v>0</v>
      </c>
      <c r="X416" s="17">
        <f t="shared" si="521"/>
        <v>0</v>
      </c>
      <c r="Y416" s="17">
        <f t="shared" si="521"/>
        <v>329552</v>
      </c>
      <c r="Z416" s="17">
        <f t="shared" si="521"/>
        <v>80422</v>
      </c>
      <c r="AA416" s="17">
        <f t="shared" ref="AA416:AF416" si="522">AA417+AA434+AA439</f>
        <v>0</v>
      </c>
      <c r="AB416" s="17">
        <f t="shared" si="522"/>
        <v>0</v>
      </c>
      <c r="AC416" s="17">
        <f t="shared" si="522"/>
        <v>0</v>
      </c>
      <c r="AD416" s="17">
        <f t="shared" si="522"/>
        <v>0</v>
      </c>
      <c r="AE416" s="17">
        <f t="shared" si="522"/>
        <v>329552</v>
      </c>
      <c r="AF416" s="17">
        <f t="shared" si="522"/>
        <v>80422</v>
      </c>
    </row>
    <row r="417" spans="1:32" ht="21" hidden="1" customHeight="1">
      <c r="A417" s="26" t="s">
        <v>9</v>
      </c>
      <c r="B417" s="27">
        <f t="shared" ref="B417:B454" si="523">B416</f>
        <v>912</v>
      </c>
      <c r="C417" s="27" t="s">
        <v>7</v>
      </c>
      <c r="D417" s="27" t="s">
        <v>80</v>
      </c>
      <c r="E417" s="27" t="s">
        <v>39</v>
      </c>
      <c r="F417" s="27"/>
      <c r="G417" s="18">
        <f>G418+G422+G426</f>
        <v>316266</v>
      </c>
      <c r="H417" s="18">
        <f>H418+H422+H426</f>
        <v>80422</v>
      </c>
      <c r="I417" s="18">
        <f t="shared" ref="I417:N417" si="524">I418+I422+I426</f>
        <v>0</v>
      </c>
      <c r="J417" s="18">
        <f t="shared" si="524"/>
        <v>6318</v>
      </c>
      <c r="K417" s="18">
        <f t="shared" si="524"/>
        <v>0</v>
      </c>
      <c r="L417" s="18">
        <f t="shared" si="524"/>
        <v>0</v>
      </c>
      <c r="M417" s="18">
        <f t="shared" si="524"/>
        <v>322584</v>
      </c>
      <c r="N417" s="18">
        <f t="shared" si="524"/>
        <v>80422</v>
      </c>
      <c r="O417" s="18">
        <f>O418+O422+O426+O430</f>
        <v>0</v>
      </c>
      <c r="P417" s="18">
        <f t="shared" ref="P417:T417" si="525">P418+P422+P426+P430</f>
        <v>0</v>
      </c>
      <c r="Q417" s="18">
        <f t="shared" si="525"/>
        <v>0</v>
      </c>
      <c r="R417" s="18">
        <f t="shared" si="525"/>
        <v>0</v>
      </c>
      <c r="S417" s="18">
        <f t="shared" si="525"/>
        <v>322584</v>
      </c>
      <c r="T417" s="18">
        <f t="shared" si="525"/>
        <v>80422</v>
      </c>
      <c r="U417" s="18">
        <f>U418+U422+U426+U430</f>
        <v>0</v>
      </c>
      <c r="V417" s="18">
        <f t="shared" ref="V417:Z417" si="526">V418+V422+V426+V430</f>
        <v>5538</v>
      </c>
      <c r="W417" s="18">
        <f t="shared" si="526"/>
        <v>0</v>
      </c>
      <c r="X417" s="18">
        <f t="shared" si="526"/>
        <v>0</v>
      </c>
      <c r="Y417" s="18">
        <f t="shared" si="526"/>
        <v>328122</v>
      </c>
      <c r="Z417" s="18">
        <f t="shared" si="526"/>
        <v>80422</v>
      </c>
      <c r="AA417" s="18">
        <f>AA418+AA422+AA426+AA430</f>
        <v>0</v>
      </c>
      <c r="AB417" s="18">
        <f t="shared" ref="AB417:AF417" si="527">AB418+AB422+AB426+AB430</f>
        <v>0</v>
      </c>
      <c r="AC417" s="18">
        <f t="shared" si="527"/>
        <v>0</v>
      </c>
      <c r="AD417" s="18">
        <f t="shared" si="527"/>
        <v>0</v>
      </c>
      <c r="AE417" s="18">
        <f t="shared" si="527"/>
        <v>328122</v>
      </c>
      <c r="AF417" s="18">
        <f t="shared" si="527"/>
        <v>80422</v>
      </c>
    </row>
    <row r="418" spans="1:32" ht="33.6" hidden="1">
      <c r="A418" s="26" t="s">
        <v>10</v>
      </c>
      <c r="B418" s="27">
        <f t="shared" si="523"/>
        <v>912</v>
      </c>
      <c r="C418" s="27" t="s">
        <v>7</v>
      </c>
      <c r="D418" s="27" t="s">
        <v>80</v>
      </c>
      <c r="E418" s="27" t="s">
        <v>40</v>
      </c>
      <c r="F418" s="27"/>
      <c r="G418" s="11">
        <f t="shared" ref="G418:V420" si="528">G419</f>
        <v>232268</v>
      </c>
      <c r="H418" s="11">
        <f t="shared" si="528"/>
        <v>0</v>
      </c>
      <c r="I418" s="11">
        <f t="shared" si="528"/>
        <v>0</v>
      </c>
      <c r="J418" s="11">
        <f t="shared" si="528"/>
        <v>6318</v>
      </c>
      <c r="K418" s="11">
        <f t="shared" si="528"/>
        <v>0</v>
      </c>
      <c r="L418" s="11">
        <f t="shared" si="528"/>
        <v>0</v>
      </c>
      <c r="M418" s="11">
        <f t="shared" si="528"/>
        <v>238586</v>
      </c>
      <c r="N418" s="11">
        <f t="shared" si="528"/>
        <v>0</v>
      </c>
      <c r="O418" s="11">
        <f t="shared" si="528"/>
        <v>0</v>
      </c>
      <c r="P418" s="11">
        <f t="shared" si="528"/>
        <v>0</v>
      </c>
      <c r="Q418" s="11">
        <f t="shared" si="528"/>
        <v>0</v>
      </c>
      <c r="R418" s="11">
        <f t="shared" si="528"/>
        <v>0</v>
      </c>
      <c r="S418" s="11">
        <f t="shared" si="528"/>
        <v>238586</v>
      </c>
      <c r="T418" s="11">
        <f t="shared" si="528"/>
        <v>0</v>
      </c>
      <c r="U418" s="11">
        <f t="shared" si="528"/>
        <v>0</v>
      </c>
      <c r="V418" s="11">
        <f t="shared" si="528"/>
        <v>5538</v>
      </c>
      <c r="W418" s="11">
        <f t="shared" ref="U418:AF420" si="529">W419</f>
        <v>0</v>
      </c>
      <c r="X418" s="11">
        <f t="shared" si="529"/>
        <v>0</v>
      </c>
      <c r="Y418" s="11">
        <f t="shared" si="529"/>
        <v>244124</v>
      </c>
      <c r="Z418" s="11">
        <f t="shared" si="529"/>
        <v>0</v>
      </c>
      <c r="AA418" s="11">
        <f t="shared" si="529"/>
        <v>0</v>
      </c>
      <c r="AB418" s="11">
        <f t="shared" si="529"/>
        <v>0</v>
      </c>
      <c r="AC418" s="11">
        <f t="shared" si="529"/>
        <v>0</v>
      </c>
      <c r="AD418" s="11">
        <f t="shared" si="529"/>
        <v>0</v>
      </c>
      <c r="AE418" s="11">
        <f t="shared" si="529"/>
        <v>244124</v>
      </c>
      <c r="AF418" s="11">
        <f t="shared" si="529"/>
        <v>0</v>
      </c>
    </row>
    <row r="419" spans="1:32" ht="18.75" hidden="1" customHeight="1">
      <c r="A419" s="26" t="s">
        <v>11</v>
      </c>
      <c r="B419" s="27">
        <f t="shared" si="523"/>
        <v>912</v>
      </c>
      <c r="C419" s="27" t="s">
        <v>7</v>
      </c>
      <c r="D419" s="27" t="s">
        <v>80</v>
      </c>
      <c r="E419" s="27" t="s">
        <v>41</v>
      </c>
      <c r="F419" s="27"/>
      <c r="G419" s="11">
        <f t="shared" si="528"/>
        <v>232268</v>
      </c>
      <c r="H419" s="11">
        <f t="shared" si="528"/>
        <v>0</v>
      </c>
      <c r="I419" s="11">
        <f t="shared" si="528"/>
        <v>0</v>
      </c>
      <c r="J419" s="11">
        <f t="shared" si="528"/>
        <v>6318</v>
      </c>
      <c r="K419" s="11">
        <f t="shared" si="528"/>
        <v>0</v>
      </c>
      <c r="L419" s="11">
        <f t="shared" si="528"/>
        <v>0</v>
      </c>
      <c r="M419" s="11">
        <f t="shared" si="528"/>
        <v>238586</v>
      </c>
      <c r="N419" s="11">
        <f t="shared" si="528"/>
        <v>0</v>
      </c>
      <c r="O419" s="11">
        <f t="shared" si="528"/>
        <v>0</v>
      </c>
      <c r="P419" s="11">
        <f t="shared" si="528"/>
        <v>0</v>
      </c>
      <c r="Q419" s="11">
        <f t="shared" si="528"/>
        <v>0</v>
      </c>
      <c r="R419" s="11">
        <f t="shared" si="528"/>
        <v>0</v>
      </c>
      <c r="S419" s="11">
        <f t="shared" si="528"/>
        <v>238586</v>
      </c>
      <c r="T419" s="11">
        <f t="shared" si="528"/>
        <v>0</v>
      </c>
      <c r="U419" s="11">
        <f t="shared" si="529"/>
        <v>0</v>
      </c>
      <c r="V419" s="11">
        <f t="shared" si="529"/>
        <v>5538</v>
      </c>
      <c r="W419" s="11">
        <f t="shared" si="529"/>
        <v>0</v>
      </c>
      <c r="X419" s="11">
        <f t="shared" si="529"/>
        <v>0</v>
      </c>
      <c r="Y419" s="11">
        <f t="shared" si="529"/>
        <v>244124</v>
      </c>
      <c r="Z419" s="11">
        <f t="shared" si="529"/>
        <v>0</v>
      </c>
      <c r="AA419" s="11">
        <f t="shared" si="529"/>
        <v>0</v>
      </c>
      <c r="AB419" s="11">
        <f t="shared" si="529"/>
        <v>0</v>
      </c>
      <c r="AC419" s="11">
        <f t="shared" si="529"/>
        <v>0</v>
      </c>
      <c r="AD419" s="11">
        <f t="shared" si="529"/>
        <v>0</v>
      </c>
      <c r="AE419" s="11">
        <f t="shared" si="529"/>
        <v>244124</v>
      </c>
      <c r="AF419" s="11">
        <f t="shared" si="529"/>
        <v>0</v>
      </c>
    </row>
    <row r="420" spans="1:32" ht="33.6" hidden="1">
      <c r="A420" s="26" t="s">
        <v>12</v>
      </c>
      <c r="B420" s="27">
        <f t="shared" si="523"/>
        <v>912</v>
      </c>
      <c r="C420" s="27" t="s">
        <v>7</v>
      </c>
      <c r="D420" s="27" t="s">
        <v>80</v>
      </c>
      <c r="E420" s="27" t="s">
        <v>41</v>
      </c>
      <c r="F420" s="27" t="s">
        <v>13</v>
      </c>
      <c r="G420" s="9">
        <f t="shared" si="528"/>
        <v>232268</v>
      </c>
      <c r="H420" s="9">
        <f t="shared" si="528"/>
        <v>0</v>
      </c>
      <c r="I420" s="9">
        <f t="shared" si="528"/>
        <v>0</v>
      </c>
      <c r="J420" s="9">
        <f t="shared" si="528"/>
        <v>6318</v>
      </c>
      <c r="K420" s="9">
        <f t="shared" si="528"/>
        <v>0</v>
      </c>
      <c r="L420" s="9">
        <f t="shared" si="528"/>
        <v>0</v>
      </c>
      <c r="M420" s="9">
        <f t="shared" si="528"/>
        <v>238586</v>
      </c>
      <c r="N420" s="9">
        <f t="shared" si="528"/>
        <v>0</v>
      </c>
      <c r="O420" s="9">
        <f t="shared" si="528"/>
        <v>0</v>
      </c>
      <c r="P420" s="9">
        <f t="shared" si="528"/>
        <v>0</v>
      </c>
      <c r="Q420" s="9">
        <f t="shared" si="528"/>
        <v>0</v>
      </c>
      <c r="R420" s="9">
        <f t="shared" si="528"/>
        <v>0</v>
      </c>
      <c r="S420" s="9">
        <f t="shared" si="528"/>
        <v>238586</v>
      </c>
      <c r="T420" s="9">
        <f t="shared" si="528"/>
        <v>0</v>
      </c>
      <c r="U420" s="9">
        <f t="shared" si="529"/>
        <v>0</v>
      </c>
      <c r="V420" s="9">
        <f t="shared" si="529"/>
        <v>5538</v>
      </c>
      <c r="W420" s="9">
        <f t="shared" si="529"/>
        <v>0</v>
      </c>
      <c r="X420" s="9">
        <f t="shared" si="529"/>
        <v>0</v>
      </c>
      <c r="Y420" s="9">
        <f t="shared" si="529"/>
        <v>244124</v>
      </c>
      <c r="Z420" s="9">
        <f t="shared" si="529"/>
        <v>0</v>
      </c>
      <c r="AA420" s="9">
        <f t="shared" si="529"/>
        <v>0</v>
      </c>
      <c r="AB420" s="9">
        <f t="shared" si="529"/>
        <v>0</v>
      </c>
      <c r="AC420" s="9">
        <f t="shared" si="529"/>
        <v>0</v>
      </c>
      <c r="AD420" s="9">
        <f t="shared" si="529"/>
        <v>0</v>
      </c>
      <c r="AE420" s="9">
        <f t="shared" si="529"/>
        <v>244124</v>
      </c>
      <c r="AF420" s="9">
        <f t="shared" si="529"/>
        <v>0</v>
      </c>
    </row>
    <row r="421" spans="1:32" ht="18.75" hidden="1" customHeight="1">
      <c r="A421" s="26" t="s">
        <v>14</v>
      </c>
      <c r="B421" s="27">
        <f>B420</f>
        <v>912</v>
      </c>
      <c r="C421" s="27" t="s">
        <v>7</v>
      </c>
      <c r="D421" s="27" t="s">
        <v>80</v>
      </c>
      <c r="E421" s="27" t="s">
        <v>41</v>
      </c>
      <c r="F421" s="9">
        <v>610</v>
      </c>
      <c r="G421" s="9">
        <f>213603+18665</f>
        <v>232268</v>
      </c>
      <c r="H421" s="9"/>
      <c r="I421" s="9"/>
      <c r="J421" s="9">
        <v>6318</v>
      </c>
      <c r="K421" s="9"/>
      <c r="L421" s="9"/>
      <c r="M421" s="9">
        <f>G421+I421+J421+K421+L421</f>
        <v>238586</v>
      </c>
      <c r="N421" s="10">
        <f>H421+L421</f>
        <v>0</v>
      </c>
      <c r="O421" s="9"/>
      <c r="P421" s="9"/>
      <c r="Q421" s="9"/>
      <c r="R421" s="9"/>
      <c r="S421" s="9">
        <f>M421+O421+P421+Q421+R421</f>
        <v>238586</v>
      </c>
      <c r="T421" s="10">
        <f>N421+R421</f>
        <v>0</v>
      </c>
      <c r="U421" s="9"/>
      <c r="V421" s="9">
        <v>5538</v>
      </c>
      <c r="W421" s="9"/>
      <c r="X421" s="9"/>
      <c r="Y421" s="9">
        <f>S421+U421+V421+W421+X421</f>
        <v>244124</v>
      </c>
      <c r="Z421" s="10">
        <f>T421+X421</f>
        <v>0</v>
      </c>
      <c r="AA421" s="9"/>
      <c r="AB421" s="9"/>
      <c r="AC421" s="9"/>
      <c r="AD421" s="9"/>
      <c r="AE421" s="9">
        <f>Y421+AA421+AB421+AC421+AD421</f>
        <v>244124</v>
      </c>
      <c r="AF421" s="10">
        <f>Z421+AD421</f>
        <v>0</v>
      </c>
    </row>
    <row r="422" spans="1:32" ht="17.25" hidden="1" customHeight="1">
      <c r="A422" s="26" t="s">
        <v>15</v>
      </c>
      <c r="B422" s="27">
        <f>B420</f>
        <v>912</v>
      </c>
      <c r="C422" s="27" t="s">
        <v>7</v>
      </c>
      <c r="D422" s="27" t="s">
        <v>80</v>
      </c>
      <c r="E422" s="27" t="s">
        <v>42</v>
      </c>
      <c r="F422" s="27"/>
      <c r="G422" s="11">
        <f t="shared" ref="G422:V442" si="530">G423</f>
        <v>3576</v>
      </c>
      <c r="H422" s="11">
        <f t="shared" si="530"/>
        <v>0</v>
      </c>
      <c r="I422" s="11">
        <f t="shared" si="530"/>
        <v>0</v>
      </c>
      <c r="J422" s="11">
        <f t="shared" si="530"/>
        <v>0</v>
      </c>
      <c r="K422" s="11">
        <f t="shared" si="530"/>
        <v>0</v>
      </c>
      <c r="L422" s="11">
        <f t="shared" si="530"/>
        <v>0</v>
      </c>
      <c r="M422" s="11">
        <f t="shared" si="530"/>
        <v>3576</v>
      </c>
      <c r="N422" s="11">
        <f t="shared" si="530"/>
        <v>0</v>
      </c>
      <c r="O422" s="11">
        <f t="shared" si="530"/>
        <v>0</v>
      </c>
      <c r="P422" s="11">
        <f t="shared" si="530"/>
        <v>0</v>
      </c>
      <c r="Q422" s="11">
        <f t="shared" si="530"/>
        <v>0</v>
      </c>
      <c r="R422" s="11">
        <f t="shared" si="530"/>
        <v>0</v>
      </c>
      <c r="S422" s="11">
        <f t="shared" si="530"/>
        <v>3576</v>
      </c>
      <c r="T422" s="11">
        <f t="shared" si="530"/>
        <v>0</v>
      </c>
      <c r="U422" s="11">
        <f t="shared" si="530"/>
        <v>0</v>
      </c>
      <c r="V422" s="11">
        <f t="shared" si="530"/>
        <v>0</v>
      </c>
      <c r="W422" s="11">
        <f t="shared" ref="U422:AF442" si="531">W423</f>
        <v>0</v>
      </c>
      <c r="X422" s="11">
        <f t="shared" si="531"/>
        <v>0</v>
      </c>
      <c r="Y422" s="11">
        <f t="shared" si="531"/>
        <v>3576</v>
      </c>
      <c r="Z422" s="11">
        <f t="shared" si="531"/>
        <v>0</v>
      </c>
      <c r="AA422" s="11">
        <f t="shared" si="531"/>
        <v>0</v>
      </c>
      <c r="AB422" s="11">
        <f t="shared" si="531"/>
        <v>0</v>
      </c>
      <c r="AC422" s="11">
        <f t="shared" si="531"/>
        <v>0</v>
      </c>
      <c r="AD422" s="11">
        <f t="shared" si="531"/>
        <v>0</v>
      </c>
      <c r="AE422" s="11">
        <f t="shared" si="531"/>
        <v>3576</v>
      </c>
      <c r="AF422" s="11">
        <f t="shared" si="531"/>
        <v>0</v>
      </c>
    </row>
    <row r="423" spans="1:32" ht="19.5" hidden="1" customHeight="1">
      <c r="A423" s="26" t="s">
        <v>16</v>
      </c>
      <c r="B423" s="27">
        <f t="shared" si="523"/>
        <v>912</v>
      </c>
      <c r="C423" s="27" t="s">
        <v>7</v>
      </c>
      <c r="D423" s="27" t="s">
        <v>80</v>
      </c>
      <c r="E423" s="27" t="s">
        <v>43</v>
      </c>
      <c r="F423" s="27"/>
      <c r="G423" s="11">
        <f t="shared" si="530"/>
        <v>3576</v>
      </c>
      <c r="H423" s="11">
        <f t="shared" si="530"/>
        <v>0</v>
      </c>
      <c r="I423" s="11">
        <f t="shared" si="530"/>
        <v>0</v>
      </c>
      <c r="J423" s="11">
        <f t="shared" si="530"/>
        <v>0</v>
      </c>
      <c r="K423" s="11">
        <f t="shared" si="530"/>
        <v>0</v>
      </c>
      <c r="L423" s="11">
        <f t="shared" si="530"/>
        <v>0</v>
      </c>
      <c r="M423" s="11">
        <f t="shared" si="530"/>
        <v>3576</v>
      </c>
      <c r="N423" s="11">
        <f t="shared" si="530"/>
        <v>0</v>
      </c>
      <c r="O423" s="11">
        <f t="shared" si="530"/>
        <v>0</v>
      </c>
      <c r="P423" s="11">
        <f t="shared" si="530"/>
        <v>0</v>
      </c>
      <c r="Q423" s="11">
        <f t="shared" si="530"/>
        <v>0</v>
      </c>
      <c r="R423" s="11">
        <f t="shared" si="530"/>
        <v>0</v>
      </c>
      <c r="S423" s="11">
        <f t="shared" si="530"/>
        <v>3576</v>
      </c>
      <c r="T423" s="11">
        <f t="shared" si="530"/>
        <v>0</v>
      </c>
      <c r="U423" s="11">
        <f t="shared" si="531"/>
        <v>0</v>
      </c>
      <c r="V423" s="11">
        <f t="shared" si="531"/>
        <v>0</v>
      </c>
      <c r="W423" s="11">
        <f t="shared" si="531"/>
        <v>0</v>
      </c>
      <c r="X423" s="11">
        <f t="shared" si="531"/>
        <v>0</v>
      </c>
      <c r="Y423" s="11">
        <f t="shared" si="531"/>
        <v>3576</v>
      </c>
      <c r="Z423" s="11">
        <f t="shared" si="531"/>
        <v>0</v>
      </c>
      <c r="AA423" s="11">
        <f t="shared" si="531"/>
        <v>0</v>
      </c>
      <c r="AB423" s="11">
        <f t="shared" si="531"/>
        <v>0</v>
      </c>
      <c r="AC423" s="11">
        <f t="shared" si="531"/>
        <v>0</v>
      </c>
      <c r="AD423" s="11">
        <f t="shared" si="531"/>
        <v>0</v>
      </c>
      <c r="AE423" s="11">
        <f t="shared" si="531"/>
        <v>3576</v>
      </c>
      <c r="AF423" s="11">
        <f t="shared" si="531"/>
        <v>0</v>
      </c>
    </row>
    <row r="424" spans="1:32" ht="33.6" hidden="1">
      <c r="A424" s="26" t="s">
        <v>12</v>
      </c>
      <c r="B424" s="27">
        <f t="shared" si="523"/>
        <v>912</v>
      </c>
      <c r="C424" s="27" t="s">
        <v>7</v>
      </c>
      <c r="D424" s="27" t="s">
        <v>80</v>
      </c>
      <c r="E424" s="27" t="s">
        <v>43</v>
      </c>
      <c r="F424" s="27" t="s">
        <v>13</v>
      </c>
      <c r="G424" s="9">
        <f t="shared" si="530"/>
        <v>3576</v>
      </c>
      <c r="H424" s="9">
        <f t="shared" si="530"/>
        <v>0</v>
      </c>
      <c r="I424" s="9">
        <f t="shared" si="530"/>
        <v>0</v>
      </c>
      <c r="J424" s="9">
        <f t="shared" si="530"/>
        <v>0</v>
      </c>
      <c r="K424" s="9">
        <f t="shared" si="530"/>
        <v>0</v>
      </c>
      <c r="L424" s="9">
        <f t="shared" si="530"/>
        <v>0</v>
      </c>
      <c r="M424" s="9">
        <f t="shared" si="530"/>
        <v>3576</v>
      </c>
      <c r="N424" s="9">
        <f t="shared" si="530"/>
        <v>0</v>
      </c>
      <c r="O424" s="9">
        <f t="shared" si="530"/>
        <v>0</v>
      </c>
      <c r="P424" s="9">
        <f t="shared" si="530"/>
        <v>0</v>
      </c>
      <c r="Q424" s="9">
        <f t="shared" si="530"/>
        <v>0</v>
      </c>
      <c r="R424" s="9">
        <f t="shared" si="530"/>
        <v>0</v>
      </c>
      <c r="S424" s="9">
        <f t="shared" si="530"/>
        <v>3576</v>
      </c>
      <c r="T424" s="9">
        <f t="shared" si="530"/>
        <v>0</v>
      </c>
      <c r="U424" s="9">
        <f t="shared" si="531"/>
        <v>0</v>
      </c>
      <c r="V424" s="9">
        <f t="shared" si="531"/>
        <v>0</v>
      </c>
      <c r="W424" s="9">
        <f t="shared" si="531"/>
        <v>0</v>
      </c>
      <c r="X424" s="9">
        <f t="shared" si="531"/>
        <v>0</v>
      </c>
      <c r="Y424" s="9">
        <f t="shared" si="531"/>
        <v>3576</v>
      </c>
      <c r="Z424" s="9">
        <f t="shared" si="531"/>
        <v>0</v>
      </c>
      <c r="AA424" s="9">
        <f t="shared" si="531"/>
        <v>0</v>
      </c>
      <c r="AB424" s="9">
        <f t="shared" si="531"/>
        <v>0</v>
      </c>
      <c r="AC424" s="9">
        <f t="shared" si="531"/>
        <v>0</v>
      </c>
      <c r="AD424" s="9">
        <f t="shared" si="531"/>
        <v>0</v>
      </c>
      <c r="AE424" s="9">
        <f t="shared" si="531"/>
        <v>3576</v>
      </c>
      <c r="AF424" s="9">
        <f t="shared" si="531"/>
        <v>0</v>
      </c>
    </row>
    <row r="425" spans="1:32" ht="20.25" hidden="1" customHeight="1">
      <c r="A425" s="26" t="s">
        <v>14</v>
      </c>
      <c r="B425" s="27">
        <f t="shared" si="523"/>
        <v>912</v>
      </c>
      <c r="C425" s="27" t="s">
        <v>7</v>
      </c>
      <c r="D425" s="27" t="s">
        <v>80</v>
      </c>
      <c r="E425" s="27" t="s">
        <v>43</v>
      </c>
      <c r="F425" s="9">
        <v>610</v>
      </c>
      <c r="G425" s="9">
        <v>3576</v>
      </c>
      <c r="H425" s="9"/>
      <c r="I425" s="9"/>
      <c r="J425" s="9"/>
      <c r="K425" s="9"/>
      <c r="L425" s="9"/>
      <c r="M425" s="9">
        <f>G425+I425+J425+K425+L425</f>
        <v>3576</v>
      </c>
      <c r="N425" s="10">
        <f>H425+L425</f>
        <v>0</v>
      </c>
      <c r="O425" s="9"/>
      <c r="P425" s="9"/>
      <c r="Q425" s="9"/>
      <c r="R425" s="9"/>
      <c r="S425" s="9">
        <f>M425+O425+P425+Q425+R425</f>
        <v>3576</v>
      </c>
      <c r="T425" s="10">
        <f>N425+R425</f>
        <v>0</v>
      </c>
      <c r="U425" s="9"/>
      <c r="V425" s="9"/>
      <c r="W425" s="9"/>
      <c r="X425" s="9"/>
      <c r="Y425" s="9">
        <f>S425+U425+V425+W425+X425</f>
        <v>3576</v>
      </c>
      <c r="Z425" s="10">
        <f>T425+X425</f>
        <v>0</v>
      </c>
      <c r="AA425" s="9"/>
      <c r="AB425" s="9"/>
      <c r="AC425" s="9"/>
      <c r="AD425" s="9"/>
      <c r="AE425" s="9">
        <f>Y425+AA425+AB425+AC425+AD425</f>
        <v>3576</v>
      </c>
      <c r="AF425" s="10">
        <f>Z425+AD425</f>
        <v>0</v>
      </c>
    </row>
    <row r="426" spans="1:32" ht="33.6" hidden="1">
      <c r="A426" s="39" t="s">
        <v>400</v>
      </c>
      <c r="B426" s="27">
        <f t="shared" si="523"/>
        <v>912</v>
      </c>
      <c r="C426" s="27" t="s">
        <v>7</v>
      </c>
      <c r="D426" s="27" t="s">
        <v>80</v>
      </c>
      <c r="E426" s="27" t="s">
        <v>403</v>
      </c>
      <c r="F426" s="27"/>
      <c r="G426" s="9">
        <f t="shared" ref="G426:V428" si="532">G427</f>
        <v>80422</v>
      </c>
      <c r="H426" s="9">
        <f t="shared" si="532"/>
        <v>80422</v>
      </c>
      <c r="I426" s="9">
        <f t="shared" si="532"/>
        <v>0</v>
      </c>
      <c r="J426" s="9">
        <f t="shared" si="532"/>
        <v>0</v>
      </c>
      <c r="K426" s="9">
        <f t="shared" si="532"/>
        <v>0</v>
      </c>
      <c r="L426" s="9">
        <f t="shared" si="532"/>
        <v>0</v>
      </c>
      <c r="M426" s="9">
        <f t="shared" si="532"/>
        <v>80422</v>
      </c>
      <c r="N426" s="9">
        <f t="shared" si="532"/>
        <v>80422</v>
      </c>
      <c r="O426" s="9">
        <f t="shared" si="532"/>
        <v>0</v>
      </c>
      <c r="P426" s="9">
        <f t="shared" si="532"/>
        <v>0</v>
      </c>
      <c r="Q426" s="9">
        <f t="shared" si="532"/>
        <v>0</v>
      </c>
      <c r="R426" s="9">
        <f t="shared" si="532"/>
        <v>-80422</v>
      </c>
      <c r="S426" s="9">
        <f t="shared" si="532"/>
        <v>0</v>
      </c>
      <c r="T426" s="9">
        <f t="shared" si="532"/>
        <v>0</v>
      </c>
      <c r="U426" s="9">
        <f t="shared" si="532"/>
        <v>0</v>
      </c>
      <c r="V426" s="9">
        <f t="shared" si="532"/>
        <v>0</v>
      </c>
      <c r="W426" s="9">
        <f t="shared" ref="U426:AF428" si="533">W427</f>
        <v>0</v>
      </c>
      <c r="X426" s="9">
        <f t="shared" si="533"/>
        <v>0</v>
      </c>
      <c r="Y426" s="9">
        <f t="shared" si="533"/>
        <v>0</v>
      </c>
      <c r="Z426" s="9">
        <f t="shared" si="533"/>
        <v>0</v>
      </c>
      <c r="AA426" s="9">
        <f t="shared" si="533"/>
        <v>0</v>
      </c>
      <c r="AB426" s="9">
        <f t="shared" si="533"/>
        <v>0</v>
      </c>
      <c r="AC426" s="9">
        <f t="shared" si="533"/>
        <v>0</v>
      </c>
      <c r="AD426" s="9">
        <f t="shared" si="533"/>
        <v>0</v>
      </c>
      <c r="AE426" s="9">
        <f t="shared" si="533"/>
        <v>0</v>
      </c>
      <c r="AF426" s="9">
        <f t="shared" si="533"/>
        <v>0</v>
      </c>
    </row>
    <row r="427" spans="1:32" ht="33.6" hidden="1">
      <c r="A427" s="39" t="s">
        <v>401</v>
      </c>
      <c r="B427" s="27">
        <f t="shared" si="523"/>
        <v>912</v>
      </c>
      <c r="C427" s="27" t="s">
        <v>7</v>
      </c>
      <c r="D427" s="27" t="s">
        <v>80</v>
      </c>
      <c r="E427" s="27" t="s">
        <v>422</v>
      </c>
      <c r="F427" s="27"/>
      <c r="G427" s="9">
        <f t="shared" si="532"/>
        <v>80422</v>
      </c>
      <c r="H427" s="9">
        <f t="shared" si="532"/>
        <v>80422</v>
      </c>
      <c r="I427" s="9">
        <f t="shared" si="532"/>
        <v>0</v>
      </c>
      <c r="J427" s="9">
        <f t="shared" si="532"/>
        <v>0</v>
      </c>
      <c r="K427" s="9">
        <f t="shared" si="532"/>
        <v>0</v>
      </c>
      <c r="L427" s="9">
        <f t="shared" si="532"/>
        <v>0</v>
      </c>
      <c r="M427" s="9">
        <f t="shared" si="532"/>
        <v>80422</v>
      </c>
      <c r="N427" s="9">
        <f t="shared" si="532"/>
        <v>80422</v>
      </c>
      <c r="O427" s="9">
        <f t="shared" si="532"/>
        <v>0</v>
      </c>
      <c r="P427" s="9">
        <f t="shared" si="532"/>
        <v>0</v>
      </c>
      <c r="Q427" s="9">
        <f t="shared" si="532"/>
        <v>0</v>
      </c>
      <c r="R427" s="9">
        <f t="shared" si="532"/>
        <v>-80422</v>
      </c>
      <c r="S427" s="9">
        <f t="shared" si="532"/>
        <v>0</v>
      </c>
      <c r="T427" s="9">
        <f t="shared" si="532"/>
        <v>0</v>
      </c>
      <c r="U427" s="9">
        <f t="shared" si="533"/>
        <v>0</v>
      </c>
      <c r="V427" s="9">
        <f t="shared" si="533"/>
        <v>0</v>
      </c>
      <c r="W427" s="9">
        <f t="shared" si="533"/>
        <v>0</v>
      </c>
      <c r="X427" s="9">
        <f t="shared" si="533"/>
        <v>0</v>
      </c>
      <c r="Y427" s="9">
        <f t="shared" si="533"/>
        <v>0</v>
      </c>
      <c r="Z427" s="9">
        <f t="shared" si="533"/>
        <v>0</v>
      </c>
      <c r="AA427" s="9">
        <f t="shared" si="533"/>
        <v>0</v>
      </c>
      <c r="AB427" s="9">
        <f t="shared" si="533"/>
        <v>0</v>
      </c>
      <c r="AC427" s="9">
        <f t="shared" si="533"/>
        <v>0</v>
      </c>
      <c r="AD427" s="9">
        <f t="shared" si="533"/>
        <v>0</v>
      </c>
      <c r="AE427" s="9">
        <f t="shared" si="533"/>
        <v>0</v>
      </c>
      <c r="AF427" s="9">
        <f t="shared" si="533"/>
        <v>0</v>
      </c>
    </row>
    <row r="428" spans="1:32" ht="33.6" hidden="1">
      <c r="A428" s="29" t="s">
        <v>12</v>
      </c>
      <c r="B428" s="27">
        <f t="shared" si="523"/>
        <v>912</v>
      </c>
      <c r="C428" s="27" t="s">
        <v>7</v>
      </c>
      <c r="D428" s="27" t="s">
        <v>80</v>
      </c>
      <c r="E428" s="27" t="s">
        <v>422</v>
      </c>
      <c r="F428" s="27" t="s">
        <v>13</v>
      </c>
      <c r="G428" s="9">
        <f t="shared" si="532"/>
        <v>80422</v>
      </c>
      <c r="H428" s="9">
        <f t="shared" si="532"/>
        <v>80422</v>
      </c>
      <c r="I428" s="9">
        <f t="shared" si="532"/>
        <v>0</v>
      </c>
      <c r="J428" s="9">
        <f t="shared" si="532"/>
        <v>0</v>
      </c>
      <c r="K428" s="9">
        <f t="shared" si="532"/>
        <v>0</v>
      </c>
      <c r="L428" s="9">
        <f t="shared" si="532"/>
        <v>0</v>
      </c>
      <c r="M428" s="9">
        <f t="shared" si="532"/>
        <v>80422</v>
      </c>
      <c r="N428" s="9">
        <f t="shared" si="532"/>
        <v>80422</v>
      </c>
      <c r="O428" s="9">
        <f t="shared" si="532"/>
        <v>0</v>
      </c>
      <c r="P428" s="9">
        <f t="shared" si="532"/>
        <v>0</v>
      </c>
      <c r="Q428" s="9">
        <f t="shared" si="532"/>
        <v>0</v>
      </c>
      <c r="R428" s="9">
        <f t="shared" si="532"/>
        <v>-80422</v>
      </c>
      <c r="S428" s="9">
        <f t="shared" si="532"/>
        <v>0</v>
      </c>
      <c r="T428" s="9">
        <f t="shared" si="532"/>
        <v>0</v>
      </c>
      <c r="U428" s="9">
        <f t="shared" si="533"/>
        <v>0</v>
      </c>
      <c r="V428" s="9">
        <f t="shared" si="533"/>
        <v>0</v>
      </c>
      <c r="W428" s="9">
        <f t="shared" si="533"/>
        <v>0</v>
      </c>
      <c r="X428" s="9">
        <f t="shared" si="533"/>
        <v>0</v>
      </c>
      <c r="Y428" s="9">
        <f t="shared" si="533"/>
        <v>0</v>
      </c>
      <c r="Z428" s="9">
        <f t="shared" si="533"/>
        <v>0</v>
      </c>
      <c r="AA428" s="9">
        <f t="shared" si="533"/>
        <v>0</v>
      </c>
      <c r="AB428" s="9">
        <f t="shared" si="533"/>
        <v>0</v>
      </c>
      <c r="AC428" s="9">
        <f t="shared" si="533"/>
        <v>0</v>
      </c>
      <c r="AD428" s="9">
        <f t="shared" si="533"/>
        <v>0</v>
      </c>
      <c r="AE428" s="9">
        <f t="shared" si="533"/>
        <v>0</v>
      </c>
      <c r="AF428" s="9">
        <f t="shared" si="533"/>
        <v>0</v>
      </c>
    </row>
    <row r="429" spans="1:32" ht="21.75" hidden="1" customHeight="1">
      <c r="A429" s="29" t="s">
        <v>14</v>
      </c>
      <c r="B429" s="27">
        <f t="shared" si="523"/>
        <v>912</v>
      </c>
      <c r="C429" s="27" t="s">
        <v>7</v>
      </c>
      <c r="D429" s="27" t="s">
        <v>80</v>
      </c>
      <c r="E429" s="27" t="s">
        <v>422</v>
      </c>
      <c r="F429" s="27" t="s">
        <v>35</v>
      </c>
      <c r="G429" s="9">
        <v>80422</v>
      </c>
      <c r="H429" s="9">
        <v>80422</v>
      </c>
      <c r="I429" s="9"/>
      <c r="J429" s="9"/>
      <c r="K429" s="9"/>
      <c r="L429" s="9"/>
      <c r="M429" s="9">
        <f>G429+I429+J429+K429+L429</f>
        <v>80422</v>
      </c>
      <c r="N429" s="9">
        <f>H429+L429</f>
        <v>80422</v>
      </c>
      <c r="O429" s="9"/>
      <c r="P429" s="9"/>
      <c r="Q429" s="9"/>
      <c r="R429" s="9">
        <v>-80422</v>
      </c>
      <c r="S429" s="9">
        <f>M429+O429+P429+Q429+R429</f>
        <v>0</v>
      </c>
      <c r="T429" s="9">
        <f>N429+R429</f>
        <v>0</v>
      </c>
      <c r="U429" s="9"/>
      <c r="V429" s="9"/>
      <c r="W429" s="9"/>
      <c r="X429" s="9"/>
      <c r="Y429" s="9">
        <f>S429+U429+V429+W429+X429</f>
        <v>0</v>
      </c>
      <c r="Z429" s="9">
        <f>T429+X429</f>
        <v>0</v>
      </c>
      <c r="AA429" s="9"/>
      <c r="AB429" s="9"/>
      <c r="AC429" s="9"/>
      <c r="AD429" s="9"/>
      <c r="AE429" s="9">
        <f>Y429+AA429+AB429+AC429+AD429</f>
        <v>0</v>
      </c>
      <c r="AF429" s="9">
        <f>Z429+AD429</f>
        <v>0</v>
      </c>
    </row>
    <row r="430" spans="1:32" ht="33.6" hidden="1">
      <c r="A430" s="39" t="s">
        <v>400</v>
      </c>
      <c r="B430" s="27">
        <f t="shared" si="523"/>
        <v>912</v>
      </c>
      <c r="C430" s="27" t="s">
        <v>7</v>
      </c>
      <c r="D430" s="27" t="s">
        <v>80</v>
      </c>
      <c r="E430" s="27" t="s">
        <v>654</v>
      </c>
      <c r="F430" s="27"/>
      <c r="G430" s="9"/>
      <c r="H430" s="9"/>
      <c r="I430" s="9"/>
      <c r="J430" s="9"/>
      <c r="K430" s="9"/>
      <c r="L430" s="9"/>
      <c r="M430" s="9"/>
      <c r="N430" s="9"/>
      <c r="O430" s="9">
        <f>O431</f>
        <v>0</v>
      </c>
      <c r="P430" s="9">
        <f t="shared" ref="P430:AE432" si="534">P431</f>
        <v>0</v>
      </c>
      <c r="Q430" s="9">
        <f t="shared" si="534"/>
        <v>0</v>
      </c>
      <c r="R430" s="9">
        <f t="shared" si="534"/>
        <v>80422</v>
      </c>
      <c r="S430" s="9">
        <f t="shared" si="534"/>
        <v>80422</v>
      </c>
      <c r="T430" s="9">
        <f t="shared" si="534"/>
        <v>80422</v>
      </c>
      <c r="U430" s="9">
        <f>U431</f>
        <v>0</v>
      </c>
      <c r="V430" s="9">
        <f t="shared" si="534"/>
        <v>0</v>
      </c>
      <c r="W430" s="9">
        <f t="shared" si="534"/>
        <v>0</v>
      </c>
      <c r="X430" s="9">
        <f t="shared" si="534"/>
        <v>0</v>
      </c>
      <c r="Y430" s="9">
        <f t="shared" si="534"/>
        <v>80422</v>
      </c>
      <c r="Z430" s="9">
        <f t="shared" si="534"/>
        <v>80422</v>
      </c>
      <c r="AA430" s="9">
        <f>AA431</f>
        <v>0</v>
      </c>
      <c r="AB430" s="9">
        <f t="shared" si="534"/>
        <v>0</v>
      </c>
      <c r="AC430" s="9">
        <f t="shared" si="534"/>
        <v>0</v>
      </c>
      <c r="AD430" s="9">
        <f t="shared" si="534"/>
        <v>0</v>
      </c>
      <c r="AE430" s="9">
        <f t="shared" si="534"/>
        <v>80422</v>
      </c>
      <c r="AF430" s="9">
        <f t="shared" ref="AB430:AF432" si="535">AF431</f>
        <v>80422</v>
      </c>
    </row>
    <row r="431" spans="1:32" ht="33.6" hidden="1">
      <c r="A431" s="39" t="s">
        <v>401</v>
      </c>
      <c r="B431" s="27">
        <f t="shared" si="523"/>
        <v>912</v>
      </c>
      <c r="C431" s="27" t="s">
        <v>7</v>
      </c>
      <c r="D431" s="27" t="s">
        <v>80</v>
      </c>
      <c r="E431" s="27" t="s">
        <v>655</v>
      </c>
      <c r="F431" s="27"/>
      <c r="G431" s="9"/>
      <c r="H431" s="9"/>
      <c r="I431" s="9"/>
      <c r="J431" s="9"/>
      <c r="K431" s="9"/>
      <c r="L431" s="9"/>
      <c r="M431" s="9"/>
      <c r="N431" s="9"/>
      <c r="O431" s="9">
        <f>O432</f>
        <v>0</v>
      </c>
      <c r="P431" s="9">
        <f t="shared" si="534"/>
        <v>0</v>
      </c>
      <c r="Q431" s="9">
        <f t="shared" si="534"/>
        <v>0</v>
      </c>
      <c r="R431" s="9">
        <f t="shared" si="534"/>
        <v>80422</v>
      </c>
      <c r="S431" s="9">
        <f t="shared" si="534"/>
        <v>80422</v>
      </c>
      <c r="T431" s="9">
        <f t="shared" si="534"/>
        <v>80422</v>
      </c>
      <c r="U431" s="9">
        <f>U432</f>
        <v>0</v>
      </c>
      <c r="V431" s="9">
        <f t="shared" si="534"/>
        <v>0</v>
      </c>
      <c r="W431" s="9">
        <f t="shared" si="534"/>
        <v>0</v>
      </c>
      <c r="X431" s="9">
        <f t="shared" si="534"/>
        <v>0</v>
      </c>
      <c r="Y431" s="9">
        <f t="shared" si="534"/>
        <v>80422</v>
      </c>
      <c r="Z431" s="9">
        <f t="shared" si="534"/>
        <v>80422</v>
      </c>
      <c r="AA431" s="9">
        <f>AA432</f>
        <v>0</v>
      </c>
      <c r="AB431" s="9">
        <f t="shared" si="535"/>
        <v>0</v>
      </c>
      <c r="AC431" s="9">
        <f t="shared" si="535"/>
        <v>0</v>
      </c>
      <c r="AD431" s="9">
        <f t="shared" si="535"/>
        <v>0</v>
      </c>
      <c r="AE431" s="9">
        <f t="shared" si="535"/>
        <v>80422</v>
      </c>
      <c r="AF431" s="9">
        <f t="shared" si="535"/>
        <v>80422</v>
      </c>
    </row>
    <row r="432" spans="1:32" ht="36" hidden="1" customHeight="1">
      <c r="A432" s="29" t="s">
        <v>12</v>
      </c>
      <c r="B432" s="27">
        <f t="shared" si="523"/>
        <v>912</v>
      </c>
      <c r="C432" s="27" t="s">
        <v>7</v>
      </c>
      <c r="D432" s="27" t="s">
        <v>80</v>
      </c>
      <c r="E432" s="27" t="s">
        <v>655</v>
      </c>
      <c r="F432" s="27" t="s">
        <v>13</v>
      </c>
      <c r="G432" s="9"/>
      <c r="H432" s="9"/>
      <c r="I432" s="9"/>
      <c r="J432" s="9"/>
      <c r="K432" s="9"/>
      <c r="L432" s="9"/>
      <c r="M432" s="9"/>
      <c r="N432" s="9"/>
      <c r="O432" s="9">
        <f>O433</f>
        <v>0</v>
      </c>
      <c r="P432" s="9">
        <f t="shared" si="534"/>
        <v>0</v>
      </c>
      <c r="Q432" s="9">
        <f t="shared" si="534"/>
        <v>0</v>
      </c>
      <c r="R432" s="9">
        <f t="shared" si="534"/>
        <v>80422</v>
      </c>
      <c r="S432" s="9">
        <f t="shared" si="534"/>
        <v>80422</v>
      </c>
      <c r="T432" s="9">
        <f t="shared" si="534"/>
        <v>80422</v>
      </c>
      <c r="U432" s="9">
        <f>U433</f>
        <v>0</v>
      </c>
      <c r="V432" s="9">
        <f t="shared" si="534"/>
        <v>0</v>
      </c>
      <c r="W432" s="9">
        <f t="shared" si="534"/>
        <v>0</v>
      </c>
      <c r="X432" s="9">
        <f t="shared" si="534"/>
        <v>0</v>
      </c>
      <c r="Y432" s="9">
        <f t="shared" si="534"/>
        <v>80422</v>
      </c>
      <c r="Z432" s="9">
        <f t="shared" si="534"/>
        <v>80422</v>
      </c>
      <c r="AA432" s="9">
        <f>AA433</f>
        <v>0</v>
      </c>
      <c r="AB432" s="9">
        <f t="shared" si="535"/>
        <v>0</v>
      </c>
      <c r="AC432" s="9">
        <f t="shared" si="535"/>
        <v>0</v>
      </c>
      <c r="AD432" s="9">
        <f t="shared" si="535"/>
        <v>0</v>
      </c>
      <c r="AE432" s="9">
        <f t="shared" si="535"/>
        <v>80422</v>
      </c>
      <c r="AF432" s="9">
        <f t="shared" si="535"/>
        <v>80422</v>
      </c>
    </row>
    <row r="433" spans="1:32" ht="21.75" hidden="1" customHeight="1">
      <c r="A433" s="29" t="s">
        <v>14</v>
      </c>
      <c r="B433" s="27">
        <f t="shared" si="523"/>
        <v>912</v>
      </c>
      <c r="C433" s="27" t="s">
        <v>7</v>
      </c>
      <c r="D433" s="27" t="s">
        <v>80</v>
      </c>
      <c r="E433" s="27" t="s">
        <v>655</v>
      </c>
      <c r="F433" s="27" t="s">
        <v>35</v>
      </c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>
        <v>80422</v>
      </c>
      <c r="S433" s="9">
        <f>M433+O433+P433+Q433+R433</f>
        <v>80422</v>
      </c>
      <c r="T433" s="9">
        <f>N433+R433</f>
        <v>80422</v>
      </c>
      <c r="U433" s="9"/>
      <c r="V433" s="9"/>
      <c r="W433" s="9"/>
      <c r="X433" s="9"/>
      <c r="Y433" s="9">
        <f>S433+U433+V433+W433+X433</f>
        <v>80422</v>
      </c>
      <c r="Z433" s="9">
        <f>T433+X433</f>
        <v>80422</v>
      </c>
      <c r="AA433" s="9"/>
      <c r="AB433" s="9"/>
      <c r="AC433" s="9"/>
      <c r="AD433" s="9"/>
      <c r="AE433" s="9">
        <f>Y433+AA433+AB433+AC433+AD433</f>
        <v>80422</v>
      </c>
      <c r="AF433" s="9">
        <f>Z433+AD433</f>
        <v>80422</v>
      </c>
    </row>
    <row r="434" spans="1:32" ht="69" hidden="1" customHeight="1">
      <c r="A434" s="26" t="s">
        <v>34</v>
      </c>
      <c r="B434" s="27">
        <f>B423</f>
        <v>912</v>
      </c>
      <c r="C434" s="27" t="s">
        <v>7</v>
      </c>
      <c r="D434" s="27" t="s">
        <v>80</v>
      </c>
      <c r="E434" s="27" t="s">
        <v>55</v>
      </c>
      <c r="F434" s="9"/>
      <c r="G434" s="9">
        <f>G435</f>
        <v>106</v>
      </c>
      <c r="H434" s="9">
        <f>H435</f>
        <v>0</v>
      </c>
      <c r="I434" s="9">
        <f t="shared" ref="I434:AF434" si="536">I435</f>
        <v>0</v>
      </c>
      <c r="J434" s="9">
        <f t="shared" si="536"/>
        <v>0</v>
      </c>
      <c r="K434" s="9">
        <f t="shared" si="536"/>
        <v>0</v>
      </c>
      <c r="L434" s="9">
        <f t="shared" si="536"/>
        <v>0</v>
      </c>
      <c r="M434" s="9">
        <f t="shared" si="536"/>
        <v>106</v>
      </c>
      <c r="N434" s="9">
        <f t="shared" si="536"/>
        <v>0</v>
      </c>
      <c r="O434" s="9">
        <f t="shared" si="536"/>
        <v>0</v>
      </c>
      <c r="P434" s="9">
        <f t="shared" si="536"/>
        <v>0</v>
      </c>
      <c r="Q434" s="9">
        <f t="shared" si="536"/>
        <v>0</v>
      </c>
      <c r="R434" s="9">
        <f t="shared" si="536"/>
        <v>0</v>
      </c>
      <c r="S434" s="9">
        <f t="shared" si="536"/>
        <v>106</v>
      </c>
      <c r="T434" s="9">
        <f t="shared" si="536"/>
        <v>0</v>
      </c>
      <c r="U434" s="9">
        <f t="shared" si="536"/>
        <v>0</v>
      </c>
      <c r="V434" s="9">
        <f t="shared" si="536"/>
        <v>0</v>
      </c>
      <c r="W434" s="9">
        <f t="shared" si="536"/>
        <v>0</v>
      </c>
      <c r="X434" s="9">
        <f t="shared" si="536"/>
        <v>0</v>
      </c>
      <c r="Y434" s="9">
        <f t="shared" si="536"/>
        <v>106</v>
      </c>
      <c r="Z434" s="9">
        <f t="shared" si="536"/>
        <v>0</v>
      </c>
      <c r="AA434" s="9">
        <f t="shared" si="536"/>
        <v>0</v>
      </c>
      <c r="AB434" s="9">
        <f t="shared" si="536"/>
        <v>0</v>
      </c>
      <c r="AC434" s="9">
        <f t="shared" si="536"/>
        <v>0</v>
      </c>
      <c r="AD434" s="9">
        <f t="shared" si="536"/>
        <v>0</v>
      </c>
      <c r="AE434" s="9">
        <f t="shared" si="536"/>
        <v>106</v>
      </c>
      <c r="AF434" s="9">
        <f t="shared" si="536"/>
        <v>0</v>
      </c>
    </row>
    <row r="435" spans="1:32" ht="21.75" hidden="1" customHeight="1">
      <c r="A435" s="26" t="s">
        <v>15</v>
      </c>
      <c r="B435" s="27">
        <f>B424</f>
        <v>912</v>
      </c>
      <c r="C435" s="27" t="s">
        <v>7</v>
      </c>
      <c r="D435" s="27" t="s">
        <v>80</v>
      </c>
      <c r="E435" s="27" t="s">
        <v>56</v>
      </c>
      <c r="F435" s="27"/>
      <c r="G435" s="11">
        <f t="shared" si="530"/>
        <v>106</v>
      </c>
      <c r="H435" s="9"/>
      <c r="I435" s="11">
        <f t="shared" si="530"/>
        <v>0</v>
      </c>
      <c r="J435" s="9"/>
      <c r="K435" s="11">
        <f t="shared" si="530"/>
        <v>0</v>
      </c>
      <c r="L435" s="9"/>
      <c r="M435" s="11">
        <f t="shared" si="530"/>
        <v>106</v>
      </c>
      <c r="N435" s="9"/>
      <c r="O435" s="11">
        <f t="shared" si="530"/>
        <v>0</v>
      </c>
      <c r="P435" s="9"/>
      <c r="Q435" s="11">
        <f t="shared" si="530"/>
        <v>0</v>
      </c>
      <c r="R435" s="9"/>
      <c r="S435" s="11">
        <f t="shared" si="530"/>
        <v>106</v>
      </c>
      <c r="T435" s="9"/>
      <c r="U435" s="11">
        <f t="shared" si="531"/>
        <v>0</v>
      </c>
      <c r="V435" s="9"/>
      <c r="W435" s="11">
        <f t="shared" si="531"/>
        <v>0</v>
      </c>
      <c r="X435" s="9"/>
      <c r="Y435" s="11">
        <f t="shared" si="531"/>
        <v>106</v>
      </c>
      <c r="Z435" s="9"/>
      <c r="AA435" s="11">
        <f t="shared" si="531"/>
        <v>0</v>
      </c>
      <c r="AB435" s="9"/>
      <c r="AC435" s="11">
        <f t="shared" si="531"/>
        <v>0</v>
      </c>
      <c r="AD435" s="9"/>
      <c r="AE435" s="11">
        <f t="shared" si="531"/>
        <v>106</v>
      </c>
      <c r="AF435" s="9"/>
    </row>
    <row r="436" spans="1:32" ht="21" hidden="1" customHeight="1">
      <c r="A436" s="26" t="s">
        <v>16</v>
      </c>
      <c r="B436" s="27">
        <f t="shared" si="523"/>
        <v>912</v>
      </c>
      <c r="C436" s="27" t="s">
        <v>7</v>
      </c>
      <c r="D436" s="27" t="s">
        <v>80</v>
      </c>
      <c r="E436" s="27" t="s">
        <v>57</v>
      </c>
      <c r="F436" s="27"/>
      <c r="G436" s="11">
        <f t="shared" si="530"/>
        <v>106</v>
      </c>
      <c r="H436" s="9"/>
      <c r="I436" s="11">
        <f t="shared" si="530"/>
        <v>0</v>
      </c>
      <c r="J436" s="9"/>
      <c r="K436" s="11">
        <f t="shared" si="530"/>
        <v>0</v>
      </c>
      <c r="L436" s="9"/>
      <c r="M436" s="11">
        <f t="shared" si="530"/>
        <v>106</v>
      </c>
      <c r="N436" s="9"/>
      <c r="O436" s="11">
        <f t="shared" si="530"/>
        <v>0</v>
      </c>
      <c r="P436" s="9"/>
      <c r="Q436" s="11">
        <f t="shared" si="530"/>
        <v>0</v>
      </c>
      <c r="R436" s="9"/>
      <c r="S436" s="11">
        <f t="shared" si="530"/>
        <v>106</v>
      </c>
      <c r="T436" s="9"/>
      <c r="U436" s="11">
        <f t="shared" si="531"/>
        <v>0</v>
      </c>
      <c r="V436" s="9"/>
      <c r="W436" s="11">
        <f t="shared" si="531"/>
        <v>0</v>
      </c>
      <c r="X436" s="9"/>
      <c r="Y436" s="11">
        <f t="shared" si="531"/>
        <v>106</v>
      </c>
      <c r="Z436" s="9"/>
      <c r="AA436" s="11">
        <f t="shared" si="531"/>
        <v>0</v>
      </c>
      <c r="AB436" s="9"/>
      <c r="AC436" s="11">
        <f t="shared" si="531"/>
        <v>0</v>
      </c>
      <c r="AD436" s="9"/>
      <c r="AE436" s="11">
        <f t="shared" si="531"/>
        <v>106</v>
      </c>
      <c r="AF436" s="9"/>
    </row>
    <row r="437" spans="1:32" ht="33.6" hidden="1">
      <c r="A437" s="26" t="s">
        <v>12</v>
      </c>
      <c r="B437" s="27">
        <f t="shared" si="523"/>
        <v>912</v>
      </c>
      <c r="C437" s="27" t="s">
        <v>7</v>
      </c>
      <c r="D437" s="27" t="s">
        <v>80</v>
      </c>
      <c r="E437" s="27" t="s">
        <v>57</v>
      </c>
      <c r="F437" s="27" t="s">
        <v>13</v>
      </c>
      <c r="G437" s="9">
        <f t="shared" si="530"/>
        <v>106</v>
      </c>
      <c r="H437" s="9"/>
      <c r="I437" s="9">
        <f t="shared" si="530"/>
        <v>0</v>
      </c>
      <c r="J437" s="9"/>
      <c r="K437" s="9">
        <f t="shared" si="530"/>
        <v>0</v>
      </c>
      <c r="L437" s="9"/>
      <c r="M437" s="9">
        <f t="shared" si="530"/>
        <v>106</v>
      </c>
      <c r="N437" s="9"/>
      <c r="O437" s="9">
        <f t="shared" si="530"/>
        <v>0</v>
      </c>
      <c r="P437" s="9"/>
      <c r="Q437" s="9">
        <f t="shared" si="530"/>
        <v>0</v>
      </c>
      <c r="R437" s="9"/>
      <c r="S437" s="9">
        <f t="shared" si="530"/>
        <v>106</v>
      </c>
      <c r="T437" s="9"/>
      <c r="U437" s="9">
        <f t="shared" si="531"/>
        <v>0</v>
      </c>
      <c r="V437" s="9"/>
      <c r="W437" s="9">
        <f t="shared" si="531"/>
        <v>0</v>
      </c>
      <c r="X437" s="9"/>
      <c r="Y437" s="9">
        <f t="shared" si="531"/>
        <v>106</v>
      </c>
      <c r="Z437" s="9"/>
      <c r="AA437" s="9">
        <f t="shared" si="531"/>
        <v>0</v>
      </c>
      <c r="AB437" s="9"/>
      <c r="AC437" s="9">
        <f t="shared" si="531"/>
        <v>0</v>
      </c>
      <c r="AD437" s="9"/>
      <c r="AE437" s="9">
        <f t="shared" si="531"/>
        <v>106</v>
      </c>
      <c r="AF437" s="9"/>
    </row>
    <row r="438" spans="1:32" ht="20.25" hidden="1" customHeight="1">
      <c r="A438" s="26" t="s">
        <v>14</v>
      </c>
      <c r="B438" s="27">
        <f t="shared" si="523"/>
        <v>912</v>
      </c>
      <c r="C438" s="27" t="s">
        <v>7</v>
      </c>
      <c r="D438" s="27" t="s">
        <v>80</v>
      </c>
      <c r="E438" s="27" t="s">
        <v>57</v>
      </c>
      <c r="F438" s="9">
        <v>610</v>
      </c>
      <c r="G438" s="9">
        <v>106</v>
      </c>
      <c r="H438" s="9"/>
      <c r="I438" s="9"/>
      <c r="J438" s="9"/>
      <c r="K438" s="9"/>
      <c r="L438" s="9"/>
      <c r="M438" s="9">
        <f>G438+I438+J438+K438+L438</f>
        <v>106</v>
      </c>
      <c r="N438" s="10">
        <f>H438+L438</f>
        <v>0</v>
      </c>
      <c r="O438" s="9"/>
      <c r="P438" s="9"/>
      <c r="Q438" s="9"/>
      <c r="R438" s="9"/>
      <c r="S438" s="9">
        <f>M438+O438+P438+Q438+R438</f>
        <v>106</v>
      </c>
      <c r="T438" s="10">
        <f>N438+R438</f>
        <v>0</v>
      </c>
      <c r="U438" s="9"/>
      <c r="V438" s="9"/>
      <c r="W438" s="9"/>
      <c r="X438" s="9"/>
      <c r="Y438" s="9">
        <f>S438+U438+V438+W438+X438</f>
        <v>106</v>
      </c>
      <c r="Z438" s="10">
        <f>T438+X438</f>
        <v>0</v>
      </c>
      <c r="AA438" s="9"/>
      <c r="AB438" s="9"/>
      <c r="AC438" s="9"/>
      <c r="AD438" s="9"/>
      <c r="AE438" s="9">
        <f>Y438+AA438+AB438+AC438+AD438</f>
        <v>106</v>
      </c>
      <c r="AF438" s="10">
        <f>Z438+AD438</f>
        <v>0</v>
      </c>
    </row>
    <row r="439" spans="1:32" ht="84" hidden="1">
      <c r="A439" s="26" t="s">
        <v>119</v>
      </c>
      <c r="B439" s="27">
        <f>B423</f>
        <v>912</v>
      </c>
      <c r="C439" s="27" t="s">
        <v>7</v>
      </c>
      <c r="D439" s="27" t="s">
        <v>80</v>
      </c>
      <c r="E439" s="27" t="s">
        <v>120</v>
      </c>
      <c r="F439" s="9"/>
      <c r="G439" s="9">
        <f>G440</f>
        <v>1324</v>
      </c>
      <c r="H439" s="9">
        <f>H440</f>
        <v>0</v>
      </c>
      <c r="I439" s="9">
        <f t="shared" ref="I439:AF439" si="537">I440</f>
        <v>0</v>
      </c>
      <c r="J439" s="9">
        <f t="shared" si="537"/>
        <v>0</v>
      </c>
      <c r="K439" s="9">
        <f t="shared" si="537"/>
        <v>0</v>
      </c>
      <c r="L439" s="9">
        <f t="shared" si="537"/>
        <v>0</v>
      </c>
      <c r="M439" s="9">
        <f t="shared" si="537"/>
        <v>1324</v>
      </c>
      <c r="N439" s="9">
        <f t="shared" si="537"/>
        <v>0</v>
      </c>
      <c r="O439" s="9">
        <f t="shared" si="537"/>
        <v>0</v>
      </c>
      <c r="P439" s="9">
        <f t="shared" si="537"/>
        <v>0</v>
      </c>
      <c r="Q439" s="9">
        <f t="shared" si="537"/>
        <v>0</v>
      </c>
      <c r="R439" s="9">
        <f t="shared" si="537"/>
        <v>0</v>
      </c>
      <c r="S439" s="9">
        <f t="shared" si="537"/>
        <v>1324</v>
      </c>
      <c r="T439" s="9">
        <f t="shared" si="537"/>
        <v>0</v>
      </c>
      <c r="U439" s="9">
        <f t="shared" si="537"/>
        <v>0</v>
      </c>
      <c r="V439" s="9">
        <f t="shared" si="537"/>
        <v>0</v>
      </c>
      <c r="W439" s="9">
        <f t="shared" si="537"/>
        <v>0</v>
      </c>
      <c r="X439" s="9">
        <f t="shared" si="537"/>
        <v>0</v>
      </c>
      <c r="Y439" s="9">
        <f t="shared" si="537"/>
        <v>1324</v>
      </c>
      <c r="Z439" s="9">
        <f t="shared" si="537"/>
        <v>0</v>
      </c>
      <c r="AA439" s="9">
        <f t="shared" si="537"/>
        <v>0</v>
      </c>
      <c r="AB439" s="9">
        <f t="shared" si="537"/>
        <v>0</v>
      </c>
      <c r="AC439" s="9">
        <f t="shared" si="537"/>
        <v>0</v>
      </c>
      <c r="AD439" s="9">
        <f t="shared" si="537"/>
        <v>0</v>
      </c>
      <c r="AE439" s="9">
        <f t="shared" si="537"/>
        <v>1324</v>
      </c>
      <c r="AF439" s="9">
        <f t="shared" si="537"/>
        <v>0</v>
      </c>
    </row>
    <row r="440" spans="1:32" ht="20.25" hidden="1" customHeight="1">
      <c r="A440" s="26" t="s">
        <v>15</v>
      </c>
      <c r="B440" s="27">
        <f>B424</f>
        <v>912</v>
      </c>
      <c r="C440" s="27" t="s">
        <v>7</v>
      </c>
      <c r="D440" s="27" t="s">
        <v>80</v>
      </c>
      <c r="E440" s="27" t="s">
        <v>150</v>
      </c>
      <c r="F440" s="27"/>
      <c r="G440" s="11">
        <f t="shared" si="530"/>
        <v>1324</v>
      </c>
      <c r="H440" s="11">
        <f t="shared" si="530"/>
        <v>0</v>
      </c>
      <c r="I440" s="11">
        <f t="shared" si="530"/>
        <v>0</v>
      </c>
      <c r="J440" s="11">
        <f t="shared" si="530"/>
        <v>0</v>
      </c>
      <c r="K440" s="11">
        <f t="shared" si="530"/>
        <v>0</v>
      </c>
      <c r="L440" s="11">
        <f t="shared" si="530"/>
        <v>0</v>
      </c>
      <c r="M440" s="11">
        <f t="shared" si="530"/>
        <v>1324</v>
      </c>
      <c r="N440" s="11">
        <f t="shared" si="530"/>
        <v>0</v>
      </c>
      <c r="O440" s="11">
        <f t="shared" si="530"/>
        <v>0</v>
      </c>
      <c r="P440" s="11">
        <f t="shared" si="530"/>
        <v>0</v>
      </c>
      <c r="Q440" s="11">
        <f t="shared" si="530"/>
        <v>0</v>
      </c>
      <c r="R440" s="11">
        <f t="shared" si="530"/>
        <v>0</v>
      </c>
      <c r="S440" s="11">
        <f t="shared" si="530"/>
        <v>1324</v>
      </c>
      <c r="T440" s="11">
        <f t="shared" si="530"/>
        <v>0</v>
      </c>
      <c r="U440" s="11">
        <f t="shared" si="531"/>
        <v>0</v>
      </c>
      <c r="V440" s="11">
        <f t="shared" si="531"/>
        <v>0</v>
      </c>
      <c r="W440" s="11">
        <f t="shared" si="531"/>
        <v>0</v>
      </c>
      <c r="X440" s="11">
        <f t="shared" si="531"/>
        <v>0</v>
      </c>
      <c r="Y440" s="11">
        <f t="shared" si="531"/>
        <v>1324</v>
      </c>
      <c r="Z440" s="11">
        <f t="shared" si="531"/>
        <v>0</v>
      </c>
      <c r="AA440" s="11">
        <f t="shared" si="531"/>
        <v>0</v>
      </c>
      <c r="AB440" s="11">
        <f t="shared" si="531"/>
        <v>0</v>
      </c>
      <c r="AC440" s="11">
        <f t="shared" si="531"/>
        <v>0</v>
      </c>
      <c r="AD440" s="11">
        <f t="shared" si="531"/>
        <v>0</v>
      </c>
      <c r="AE440" s="11">
        <f t="shared" si="531"/>
        <v>1324</v>
      </c>
      <c r="AF440" s="11">
        <f t="shared" si="531"/>
        <v>0</v>
      </c>
    </row>
    <row r="441" spans="1:32" ht="20.25" hidden="1" customHeight="1">
      <c r="A441" s="26" t="s">
        <v>16</v>
      </c>
      <c r="B441" s="27">
        <f t="shared" si="523"/>
        <v>912</v>
      </c>
      <c r="C441" s="27" t="s">
        <v>7</v>
      </c>
      <c r="D441" s="27" t="s">
        <v>80</v>
      </c>
      <c r="E441" s="27" t="s">
        <v>437</v>
      </c>
      <c r="F441" s="27"/>
      <c r="G441" s="11">
        <f t="shared" si="530"/>
        <v>1324</v>
      </c>
      <c r="H441" s="11">
        <f t="shared" si="530"/>
        <v>0</v>
      </c>
      <c r="I441" s="11">
        <f t="shared" si="530"/>
        <v>0</v>
      </c>
      <c r="J441" s="11">
        <f t="shared" si="530"/>
        <v>0</v>
      </c>
      <c r="K441" s="11">
        <f t="shared" si="530"/>
        <v>0</v>
      </c>
      <c r="L441" s="11">
        <f t="shared" si="530"/>
        <v>0</v>
      </c>
      <c r="M441" s="11">
        <f t="shared" si="530"/>
        <v>1324</v>
      </c>
      <c r="N441" s="11">
        <f t="shared" si="530"/>
        <v>0</v>
      </c>
      <c r="O441" s="11">
        <f t="shared" si="530"/>
        <v>0</v>
      </c>
      <c r="P441" s="11">
        <f t="shared" si="530"/>
        <v>0</v>
      </c>
      <c r="Q441" s="11">
        <f t="shared" si="530"/>
        <v>0</v>
      </c>
      <c r="R441" s="11">
        <f t="shared" si="530"/>
        <v>0</v>
      </c>
      <c r="S441" s="11">
        <f t="shared" si="530"/>
        <v>1324</v>
      </c>
      <c r="T441" s="11">
        <f t="shared" si="530"/>
        <v>0</v>
      </c>
      <c r="U441" s="11">
        <f t="shared" si="531"/>
        <v>0</v>
      </c>
      <c r="V441" s="11">
        <f t="shared" si="531"/>
        <v>0</v>
      </c>
      <c r="W441" s="11">
        <f t="shared" si="531"/>
        <v>0</v>
      </c>
      <c r="X441" s="11">
        <f t="shared" si="531"/>
        <v>0</v>
      </c>
      <c r="Y441" s="11">
        <f t="shared" si="531"/>
        <v>1324</v>
      </c>
      <c r="Z441" s="11">
        <f t="shared" si="531"/>
        <v>0</v>
      </c>
      <c r="AA441" s="11">
        <f t="shared" si="531"/>
        <v>0</v>
      </c>
      <c r="AB441" s="11">
        <f t="shared" si="531"/>
        <v>0</v>
      </c>
      <c r="AC441" s="11">
        <f t="shared" si="531"/>
        <v>0</v>
      </c>
      <c r="AD441" s="11">
        <f t="shared" si="531"/>
        <v>0</v>
      </c>
      <c r="AE441" s="11">
        <f t="shared" si="531"/>
        <v>1324</v>
      </c>
      <c r="AF441" s="11">
        <f t="shared" si="531"/>
        <v>0</v>
      </c>
    </row>
    <row r="442" spans="1:32" ht="33.6" hidden="1">
      <c r="A442" s="26" t="s">
        <v>12</v>
      </c>
      <c r="B442" s="27">
        <f t="shared" si="523"/>
        <v>912</v>
      </c>
      <c r="C442" s="27" t="s">
        <v>7</v>
      </c>
      <c r="D442" s="27" t="s">
        <v>80</v>
      </c>
      <c r="E442" s="27" t="s">
        <v>437</v>
      </c>
      <c r="F442" s="27" t="s">
        <v>13</v>
      </c>
      <c r="G442" s="9">
        <f t="shared" si="530"/>
        <v>1324</v>
      </c>
      <c r="H442" s="9">
        <f t="shared" si="530"/>
        <v>0</v>
      </c>
      <c r="I442" s="9">
        <f t="shared" si="530"/>
        <v>0</v>
      </c>
      <c r="J442" s="9">
        <f t="shared" si="530"/>
        <v>0</v>
      </c>
      <c r="K442" s="9">
        <f t="shared" si="530"/>
        <v>0</v>
      </c>
      <c r="L442" s="9">
        <f t="shared" si="530"/>
        <v>0</v>
      </c>
      <c r="M442" s="9">
        <f t="shared" si="530"/>
        <v>1324</v>
      </c>
      <c r="N442" s="9">
        <f t="shared" si="530"/>
        <v>0</v>
      </c>
      <c r="O442" s="9">
        <f t="shared" si="530"/>
        <v>0</v>
      </c>
      <c r="P442" s="9">
        <f t="shared" si="530"/>
        <v>0</v>
      </c>
      <c r="Q442" s="9">
        <f t="shared" si="530"/>
        <v>0</v>
      </c>
      <c r="R442" s="9">
        <f t="shared" si="530"/>
        <v>0</v>
      </c>
      <c r="S442" s="9">
        <f t="shared" si="530"/>
        <v>1324</v>
      </c>
      <c r="T442" s="9">
        <f t="shared" si="530"/>
        <v>0</v>
      </c>
      <c r="U442" s="9">
        <f t="shared" si="531"/>
        <v>0</v>
      </c>
      <c r="V442" s="9">
        <f t="shared" si="531"/>
        <v>0</v>
      </c>
      <c r="W442" s="9">
        <f t="shared" si="531"/>
        <v>0</v>
      </c>
      <c r="X442" s="9">
        <f t="shared" si="531"/>
        <v>0</v>
      </c>
      <c r="Y442" s="9">
        <f t="shared" si="531"/>
        <v>1324</v>
      </c>
      <c r="Z442" s="9">
        <f t="shared" si="531"/>
        <v>0</v>
      </c>
      <c r="AA442" s="9">
        <f t="shared" si="531"/>
        <v>0</v>
      </c>
      <c r="AB442" s="9">
        <f t="shared" si="531"/>
        <v>0</v>
      </c>
      <c r="AC442" s="9">
        <f t="shared" si="531"/>
        <v>0</v>
      </c>
      <c r="AD442" s="9">
        <f t="shared" si="531"/>
        <v>0</v>
      </c>
      <c r="AE442" s="9">
        <f t="shared" si="531"/>
        <v>1324</v>
      </c>
      <c r="AF442" s="9">
        <f t="shared" si="531"/>
        <v>0</v>
      </c>
    </row>
    <row r="443" spans="1:32" ht="23.25" hidden="1" customHeight="1">
      <c r="A443" s="26" t="s">
        <v>14</v>
      </c>
      <c r="B443" s="27">
        <f t="shared" si="523"/>
        <v>912</v>
      </c>
      <c r="C443" s="27" t="s">
        <v>7</v>
      </c>
      <c r="D443" s="27" t="s">
        <v>80</v>
      </c>
      <c r="E443" s="27" t="s">
        <v>437</v>
      </c>
      <c r="F443" s="9">
        <v>610</v>
      </c>
      <c r="G443" s="9">
        <v>1324</v>
      </c>
      <c r="H443" s="9"/>
      <c r="I443" s="9"/>
      <c r="J443" s="9"/>
      <c r="K443" s="9"/>
      <c r="L443" s="9"/>
      <c r="M443" s="9">
        <f>G443+I443+J443+K443+L443</f>
        <v>1324</v>
      </c>
      <c r="N443" s="10">
        <f>H443+L443</f>
        <v>0</v>
      </c>
      <c r="O443" s="9"/>
      <c r="P443" s="9"/>
      <c r="Q443" s="9"/>
      <c r="R443" s="9"/>
      <c r="S443" s="9">
        <f>M443+O443+P443+Q443+R443</f>
        <v>1324</v>
      </c>
      <c r="T443" s="10">
        <f>N443+R443</f>
        <v>0</v>
      </c>
      <c r="U443" s="9"/>
      <c r="V443" s="9"/>
      <c r="W443" s="9"/>
      <c r="X443" s="9"/>
      <c r="Y443" s="9">
        <f>S443+U443+V443+W443+X443</f>
        <v>1324</v>
      </c>
      <c r="Z443" s="10">
        <f>T443+X443</f>
        <v>0</v>
      </c>
      <c r="AA443" s="9"/>
      <c r="AB443" s="9"/>
      <c r="AC443" s="9"/>
      <c r="AD443" s="9"/>
      <c r="AE443" s="9">
        <f>Y443+AA443+AB443+AC443+AD443</f>
        <v>1324</v>
      </c>
      <c r="AF443" s="10">
        <f>Z443+AD443</f>
        <v>0</v>
      </c>
    </row>
    <row r="444" spans="1:32" hidden="1">
      <c r="A444" s="26"/>
      <c r="B444" s="27"/>
      <c r="C444" s="27"/>
      <c r="D444" s="27"/>
      <c r="E444" s="27"/>
      <c r="F444" s="9"/>
      <c r="G444" s="9"/>
      <c r="H444" s="9"/>
      <c r="I444" s="9"/>
      <c r="J444" s="9"/>
      <c r="K444" s="9"/>
      <c r="L444" s="9"/>
      <c r="M444" s="9"/>
      <c r="N444" s="10"/>
      <c r="O444" s="9"/>
      <c r="P444" s="9"/>
      <c r="Q444" s="9"/>
      <c r="R444" s="9"/>
      <c r="S444" s="9"/>
      <c r="T444" s="10"/>
      <c r="U444" s="9"/>
      <c r="V444" s="9"/>
      <c r="W444" s="9"/>
      <c r="X444" s="9"/>
      <c r="Y444" s="9"/>
      <c r="Z444" s="10"/>
      <c r="AA444" s="9"/>
      <c r="AB444" s="9"/>
      <c r="AC444" s="9"/>
      <c r="AD444" s="9"/>
      <c r="AE444" s="9"/>
      <c r="AF444" s="10"/>
    </row>
    <row r="445" spans="1:32" ht="17.399999999999999" hidden="1">
      <c r="A445" s="24" t="s">
        <v>497</v>
      </c>
      <c r="B445" s="25">
        <v>912</v>
      </c>
      <c r="C445" s="25" t="s">
        <v>7</v>
      </c>
      <c r="D445" s="25" t="s">
        <v>17</v>
      </c>
      <c r="E445" s="25"/>
      <c r="F445" s="25"/>
      <c r="G445" s="17">
        <f t="shared" ref="G445:AF445" si="538">G446</f>
        <v>8322</v>
      </c>
      <c r="H445" s="17">
        <f t="shared" si="538"/>
        <v>0</v>
      </c>
      <c r="I445" s="17">
        <f t="shared" si="538"/>
        <v>0</v>
      </c>
      <c r="J445" s="17">
        <f t="shared" si="538"/>
        <v>116</v>
      </c>
      <c r="K445" s="17">
        <f t="shared" si="538"/>
        <v>0</v>
      </c>
      <c r="L445" s="17">
        <f t="shared" si="538"/>
        <v>0</v>
      </c>
      <c r="M445" s="17">
        <f t="shared" si="538"/>
        <v>8438</v>
      </c>
      <c r="N445" s="17">
        <f t="shared" si="538"/>
        <v>0</v>
      </c>
      <c r="O445" s="17">
        <f t="shared" si="538"/>
        <v>0</v>
      </c>
      <c r="P445" s="17">
        <f t="shared" si="538"/>
        <v>0</v>
      </c>
      <c r="Q445" s="17">
        <f t="shared" si="538"/>
        <v>0</v>
      </c>
      <c r="R445" s="17">
        <f t="shared" si="538"/>
        <v>0</v>
      </c>
      <c r="S445" s="17">
        <f t="shared" si="538"/>
        <v>8438</v>
      </c>
      <c r="T445" s="17">
        <f t="shared" si="538"/>
        <v>0</v>
      </c>
      <c r="U445" s="17">
        <f t="shared" si="538"/>
        <v>0</v>
      </c>
      <c r="V445" s="17">
        <f t="shared" si="538"/>
        <v>0</v>
      </c>
      <c r="W445" s="17">
        <f t="shared" si="538"/>
        <v>0</v>
      </c>
      <c r="X445" s="17">
        <f t="shared" si="538"/>
        <v>0</v>
      </c>
      <c r="Y445" s="17">
        <f t="shared" si="538"/>
        <v>8438</v>
      </c>
      <c r="Z445" s="17">
        <f t="shared" si="538"/>
        <v>0</v>
      </c>
      <c r="AA445" s="17">
        <f t="shared" si="538"/>
        <v>0</v>
      </c>
      <c r="AB445" s="17">
        <f t="shared" si="538"/>
        <v>2115</v>
      </c>
      <c r="AC445" s="17">
        <f t="shared" si="538"/>
        <v>0</v>
      </c>
      <c r="AD445" s="17">
        <f t="shared" si="538"/>
        <v>0</v>
      </c>
      <c r="AE445" s="17">
        <f t="shared" si="538"/>
        <v>10553</v>
      </c>
      <c r="AF445" s="17">
        <f t="shared" si="538"/>
        <v>0</v>
      </c>
    </row>
    <row r="446" spans="1:32" ht="21" hidden="1" customHeight="1">
      <c r="A446" s="26" t="s">
        <v>9</v>
      </c>
      <c r="B446" s="27">
        <f t="shared" si="523"/>
        <v>912</v>
      </c>
      <c r="C446" s="27" t="s">
        <v>7</v>
      </c>
      <c r="D446" s="27" t="s">
        <v>17</v>
      </c>
      <c r="E446" s="27" t="s">
        <v>39</v>
      </c>
      <c r="F446" s="27"/>
      <c r="G446" s="18">
        <f t="shared" ref="G446:H446" si="539">G447+G451</f>
        <v>8322</v>
      </c>
      <c r="H446" s="18">
        <f t="shared" si="539"/>
        <v>0</v>
      </c>
      <c r="I446" s="18">
        <f t="shared" ref="I446:N446" si="540">I447+I451</f>
        <v>0</v>
      </c>
      <c r="J446" s="18">
        <f t="shared" si="540"/>
        <v>116</v>
      </c>
      <c r="K446" s="18">
        <f t="shared" si="540"/>
        <v>0</v>
      </c>
      <c r="L446" s="18">
        <f t="shared" si="540"/>
        <v>0</v>
      </c>
      <c r="M446" s="18">
        <f t="shared" si="540"/>
        <v>8438</v>
      </c>
      <c r="N446" s="18">
        <f t="shared" si="540"/>
        <v>0</v>
      </c>
      <c r="O446" s="18">
        <f t="shared" ref="O446:T446" si="541">O447+O451</f>
        <v>0</v>
      </c>
      <c r="P446" s="18">
        <f t="shared" si="541"/>
        <v>0</v>
      </c>
      <c r="Q446" s="18">
        <f t="shared" si="541"/>
        <v>0</v>
      </c>
      <c r="R446" s="18">
        <f t="shared" si="541"/>
        <v>0</v>
      </c>
      <c r="S446" s="18">
        <f t="shared" si="541"/>
        <v>8438</v>
      </c>
      <c r="T446" s="18">
        <f t="shared" si="541"/>
        <v>0</v>
      </c>
      <c r="U446" s="18">
        <f t="shared" ref="U446:Z446" si="542">U447+U451</f>
        <v>0</v>
      </c>
      <c r="V446" s="18">
        <f t="shared" si="542"/>
        <v>0</v>
      </c>
      <c r="W446" s="18">
        <f t="shared" si="542"/>
        <v>0</v>
      </c>
      <c r="X446" s="18">
        <f t="shared" si="542"/>
        <v>0</v>
      </c>
      <c r="Y446" s="18">
        <f t="shared" si="542"/>
        <v>8438</v>
      </c>
      <c r="Z446" s="18">
        <f t="shared" si="542"/>
        <v>0</v>
      </c>
      <c r="AA446" s="18">
        <f t="shared" ref="AA446:AF446" si="543">AA447+AA451</f>
        <v>0</v>
      </c>
      <c r="AB446" s="18">
        <f t="shared" si="543"/>
        <v>2115</v>
      </c>
      <c r="AC446" s="18">
        <f t="shared" si="543"/>
        <v>0</v>
      </c>
      <c r="AD446" s="18">
        <f t="shared" si="543"/>
        <v>0</v>
      </c>
      <c r="AE446" s="18">
        <f t="shared" si="543"/>
        <v>10553</v>
      </c>
      <c r="AF446" s="18">
        <f t="shared" si="543"/>
        <v>0</v>
      </c>
    </row>
    <row r="447" spans="1:32" ht="33.6" hidden="1">
      <c r="A447" s="26" t="s">
        <v>10</v>
      </c>
      <c r="B447" s="27">
        <f t="shared" si="523"/>
        <v>912</v>
      </c>
      <c r="C447" s="27" t="s">
        <v>7</v>
      </c>
      <c r="D447" s="27" t="s">
        <v>17</v>
      </c>
      <c r="E447" s="27" t="s">
        <v>40</v>
      </c>
      <c r="F447" s="27"/>
      <c r="G447" s="11">
        <f t="shared" ref="G447:V449" si="544">G448</f>
        <v>8092</v>
      </c>
      <c r="H447" s="11">
        <f t="shared" si="544"/>
        <v>0</v>
      </c>
      <c r="I447" s="11">
        <f t="shared" si="544"/>
        <v>0</v>
      </c>
      <c r="J447" s="11">
        <f t="shared" si="544"/>
        <v>116</v>
      </c>
      <c r="K447" s="11">
        <f t="shared" si="544"/>
        <v>0</v>
      </c>
      <c r="L447" s="11">
        <f t="shared" si="544"/>
        <v>0</v>
      </c>
      <c r="M447" s="11">
        <f t="shared" si="544"/>
        <v>8208</v>
      </c>
      <c r="N447" s="11">
        <f t="shared" si="544"/>
        <v>0</v>
      </c>
      <c r="O447" s="11">
        <f t="shared" si="544"/>
        <v>0</v>
      </c>
      <c r="P447" s="11">
        <f t="shared" si="544"/>
        <v>0</v>
      </c>
      <c r="Q447" s="11">
        <f t="shared" si="544"/>
        <v>0</v>
      </c>
      <c r="R447" s="11">
        <f t="shared" si="544"/>
        <v>0</v>
      </c>
      <c r="S447" s="11">
        <f t="shared" si="544"/>
        <v>8208</v>
      </c>
      <c r="T447" s="11">
        <f t="shared" si="544"/>
        <v>0</v>
      </c>
      <c r="U447" s="11">
        <f t="shared" si="544"/>
        <v>0</v>
      </c>
      <c r="V447" s="11">
        <f t="shared" si="544"/>
        <v>0</v>
      </c>
      <c r="W447" s="11">
        <f t="shared" ref="U447:AF449" si="545">W448</f>
        <v>0</v>
      </c>
      <c r="X447" s="11">
        <f t="shared" si="545"/>
        <v>0</v>
      </c>
      <c r="Y447" s="11">
        <f t="shared" si="545"/>
        <v>8208</v>
      </c>
      <c r="Z447" s="11">
        <f t="shared" si="545"/>
        <v>0</v>
      </c>
      <c r="AA447" s="11">
        <f t="shared" si="545"/>
        <v>0</v>
      </c>
      <c r="AB447" s="11">
        <f t="shared" si="545"/>
        <v>0</v>
      </c>
      <c r="AC447" s="11">
        <f t="shared" si="545"/>
        <v>0</v>
      </c>
      <c r="AD447" s="11">
        <f t="shared" si="545"/>
        <v>0</v>
      </c>
      <c r="AE447" s="11">
        <f t="shared" si="545"/>
        <v>8208</v>
      </c>
      <c r="AF447" s="11">
        <f t="shared" si="545"/>
        <v>0</v>
      </c>
    </row>
    <row r="448" spans="1:32" ht="21" hidden="1" customHeight="1">
      <c r="A448" s="26" t="s">
        <v>18</v>
      </c>
      <c r="B448" s="27">
        <f t="shared" si="523"/>
        <v>912</v>
      </c>
      <c r="C448" s="27" t="s">
        <v>7</v>
      </c>
      <c r="D448" s="27" t="s">
        <v>17</v>
      </c>
      <c r="E448" s="27" t="s">
        <v>44</v>
      </c>
      <c r="F448" s="27"/>
      <c r="G448" s="11">
        <f t="shared" si="544"/>
        <v>8092</v>
      </c>
      <c r="H448" s="11">
        <f t="shared" si="544"/>
        <v>0</v>
      </c>
      <c r="I448" s="11">
        <f t="shared" si="544"/>
        <v>0</v>
      </c>
      <c r="J448" s="11">
        <f t="shared" si="544"/>
        <v>116</v>
      </c>
      <c r="K448" s="11">
        <f t="shared" si="544"/>
        <v>0</v>
      </c>
      <c r="L448" s="11">
        <f t="shared" si="544"/>
        <v>0</v>
      </c>
      <c r="M448" s="11">
        <f t="shared" si="544"/>
        <v>8208</v>
      </c>
      <c r="N448" s="11">
        <f t="shared" si="544"/>
        <v>0</v>
      </c>
      <c r="O448" s="11">
        <f t="shared" si="544"/>
        <v>0</v>
      </c>
      <c r="P448" s="11">
        <f t="shared" si="544"/>
        <v>0</v>
      </c>
      <c r="Q448" s="11">
        <f t="shared" si="544"/>
        <v>0</v>
      </c>
      <c r="R448" s="11">
        <f t="shared" si="544"/>
        <v>0</v>
      </c>
      <c r="S448" s="11">
        <f t="shared" si="544"/>
        <v>8208</v>
      </c>
      <c r="T448" s="11">
        <f t="shared" si="544"/>
        <v>0</v>
      </c>
      <c r="U448" s="11">
        <f t="shared" si="545"/>
        <v>0</v>
      </c>
      <c r="V448" s="11">
        <f t="shared" si="545"/>
        <v>0</v>
      </c>
      <c r="W448" s="11">
        <f t="shared" si="545"/>
        <v>0</v>
      </c>
      <c r="X448" s="11">
        <f t="shared" si="545"/>
        <v>0</v>
      </c>
      <c r="Y448" s="11">
        <f t="shared" si="545"/>
        <v>8208</v>
      </c>
      <c r="Z448" s="11">
        <f t="shared" si="545"/>
        <v>0</v>
      </c>
      <c r="AA448" s="11">
        <f t="shared" si="545"/>
        <v>0</v>
      </c>
      <c r="AB448" s="11">
        <f t="shared" si="545"/>
        <v>0</v>
      </c>
      <c r="AC448" s="11">
        <f t="shared" si="545"/>
        <v>0</v>
      </c>
      <c r="AD448" s="11">
        <f t="shared" si="545"/>
        <v>0</v>
      </c>
      <c r="AE448" s="11">
        <f t="shared" si="545"/>
        <v>8208</v>
      </c>
      <c r="AF448" s="11">
        <f t="shared" si="545"/>
        <v>0</v>
      </c>
    </row>
    <row r="449" spans="1:32" ht="33.6" hidden="1">
      <c r="A449" s="26" t="s">
        <v>12</v>
      </c>
      <c r="B449" s="27">
        <f t="shared" si="523"/>
        <v>912</v>
      </c>
      <c r="C449" s="27" t="s">
        <v>7</v>
      </c>
      <c r="D449" s="27" t="s">
        <v>17</v>
      </c>
      <c r="E449" s="27" t="s">
        <v>44</v>
      </c>
      <c r="F449" s="27" t="s">
        <v>13</v>
      </c>
      <c r="G449" s="9">
        <f t="shared" si="544"/>
        <v>8092</v>
      </c>
      <c r="H449" s="9">
        <f t="shared" si="544"/>
        <v>0</v>
      </c>
      <c r="I449" s="9">
        <f t="shared" si="544"/>
        <v>0</v>
      </c>
      <c r="J449" s="9">
        <f t="shared" si="544"/>
        <v>116</v>
      </c>
      <c r="K449" s="9">
        <f t="shared" si="544"/>
        <v>0</v>
      </c>
      <c r="L449" s="9">
        <f t="shared" si="544"/>
        <v>0</v>
      </c>
      <c r="M449" s="9">
        <f t="shared" si="544"/>
        <v>8208</v>
      </c>
      <c r="N449" s="9">
        <f t="shared" si="544"/>
        <v>0</v>
      </c>
      <c r="O449" s="9">
        <f t="shared" si="544"/>
        <v>0</v>
      </c>
      <c r="P449" s="9">
        <f t="shared" si="544"/>
        <v>0</v>
      </c>
      <c r="Q449" s="9">
        <f t="shared" si="544"/>
        <v>0</v>
      </c>
      <c r="R449" s="9">
        <f t="shared" si="544"/>
        <v>0</v>
      </c>
      <c r="S449" s="9">
        <f t="shared" si="544"/>
        <v>8208</v>
      </c>
      <c r="T449" s="9">
        <f t="shared" si="544"/>
        <v>0</v>
      </c>
      <c r="U449" s="9">
        <f t="shared" si="545"/>
        <v>0</v>
      </c>
      <c r="V449" s="9">
        <f t="shared" si="545"/>
        <v>0</v>
      </c>
      <c r="W449" s="9">
        <f t="shared" si="545"/>
        <v>0</v>
      </c>
      <c r="X449" s="9">
        <f t="shared" si="545"/>
        <v>0</v>
      </c>
      <c r="Y449" s="9">
        <f t="shared" si="545"/>
        <v>8208</v>
      </c>
      <c r="Z449" s="9">
        <f t="shared" si="545"/>
        <v>0</v>
      </c>
      <c r="AA449" s="9">
        <f t="shared" si="545"/>
        <v>0</v>
      </c>
      <c r="AB449" s="9">
        <f t="shared" si="545"/>
        <v>0</v>
      </c>
      <c r="AC449" s="9">
        <f t="shared" si="545"/>
        <v>0</v>
      </c>
      <c r="AD449" s="9">
        <f t="shared" si="545"/>
        <v>0</v>
      </c>
      <c r="AE449" s="9">
        <f t="shared" si="545"/>
        <v>8208</v>
      </c>
      <c r="AF449" s="9">
        <f t="shared" si="545"/>
        <v>0</v>
      </c>
    </row>
    <row r="450" spans="1:32" ht="19.5" hidden="1" customHeight="1">
      <c r="A450" s="26" t="s">
        <v>14</v>
      </c>
      <c r="B450" s="27">
        <f t="shared" si="523"/>
        <v>912</v>
      </c>
      <c r="C450" s="27" t="s">
        <v>7</v>
      </c>
      <c r="D450" s="27" t="s">
        <v>17</v>
      </c>
      <c r="E450" s="27" t="s">
        <v>44</v>
      </c>
      <c r="F450" s="9">
        <v>610</v>
      </c>
      <c r="G450" s="9">
        <v>8092</v>
      </c>
      <c r="H450" s="9"/>
      <c r="I450" s="9"/>
      <c r="J450" s="9">
        <v>116</v>
      </c>
      <c r="K450" s="9"/>
      <c r="L450" s="9"/>
      <c r="M450" s="9">
        <f>G450+I450+J450+K450+L450</f>
        <v>8208</v>
      </c>
      <c r="N450" s="10">
        <f>H450+L450</f>
        <v>0</v>
      </c>
      <c r="O450" s="9"/>
      <c r="P450" s="9"/>
      <c r="Q450" s="9"/>
      <c r="R450" s="9"/>
      <c r="S450" s="9">
        <f>M450+O450+P450+Q450+R450</f>
        <v>8208</v>
      </c>
      <c r="T450" s="10">
        <f>N450+R450</f>
        <v>0</v>
      </c>
      <c r="U450" s="9"/>
      <c r="V450" s="9"/>
      <c r="W450" s="9"/>
      <c r="X450" s="9"/>
      <c r="Y450" s="9">
        <f>S450+U450+V450+W450+X450</f>
        <v>8208</v>
      </c>
      <c r="Z450" s="10">
        <f>T450+X450</f>
        <v>0</v>
      </c>
      <c r="AA450" s="9"/>
      <c r="AB450" s="9"/>
      <c r="AC450" s="9"/>
      <c r="AD450" s="9"/>
      <c r="AE450" s="9">
        <f>Y450+AA450+AB450+AC450+AD450</f>
        <v>8208</v>
      </c>
      <c r="AF450" s="10">
        <f>Z450+AD450</f>
        <v>0</v>
      </c>
    </row>
    <row r="451" spans="1:32" ht="24" hidden="1" customHeight="1">
      <c r="A451" s="26" t="s">
        <v>15</v>
      </c>
      <c r="B451" s="27">
        <f>B449</f>
        <v>912</v>
      </c>
      <c r="C451" s="27" t="s">
        <v>7</v>
      </c>
      <c r="D451" s="27" t="s">
        <v>17</v>
      </c>
      <c r="E451" s="27" t="s">
        <v>42</v>
      </c>
      <c r="F451" s="27"/>
      <c r="G451" s="11">
        <f t="shared" ref="G451:V453" si="546">G452</f>
        <v>230</v>
      </c>
      <c r="H451" s="11">
        <f t="shared" si="546"/>
        <v>0</v>
      </c>
      <c r="I451" s="11">
        <f t="shared" si="546"/>
        <v>0</v>
      </c>
      <c r="J451" s="11">
        <f t="shared" si="546"/>
        <v>0</v>
      </c>
      <c r="K451" s="11">
        <f t="shared" si="546"/>
        <v>0</v>
      </c>
      <c r="L451" s="11">
        <f t="shared" si="546"/>
        <v>0</v>
      </c>
      <c r="M451" s="11">
        <f t="shared" si="546"/>
        <v>230</v>
      </c>
      <c r="N451" s="11">
        <f t="shared" si="546"/>
        <v>0</v>
      </c>
      <c r="O451" s="11">
        <f t="shared" si="546"/>
        <v>0</v>
      </c>
      <c r="P451" s="11">
        <f t="shared" si="546"/>
        <v>0</v>
      </c>
      <c r="Q451" s="11">
        <f t="shared" si="546"/>
        <v>0</v>
      </c>
      <c r="R451" s="11">
        <f t="shared" si="546"/>
        <v>0</v>
      </c>
      <c r="S451" s="11">
        <f t="shared" si="546"/>
        <v>230</v>
      </c>
      <c r="T451" s="11">
        <f t="shared" si="546"/>
        <v>0</v>
      </c>
      <c r="U451" s="11">
        <f t="shared" si="546"/>
        <v>0</v>
      </c>
      <c r="V451" s="11">
        <f t="shared" si="546"/>
        <v>0</v>
      </c>
      <c r="W451" s="11">
        <f t="shared" ref="U451:AF453" si="547">W452</f>
        <v>0</v>
      </c>
      <c r="X451" s="11">
        <f t="shared" si="547"/>
        <v>0</v>
      </c>
      <c r="Y451" s="11">
        <f t="shared" si="547"/>
        <v>230</v>
      </c>
      <c r="Z451" s="11">
        <f t="shared" si="547"/>
        <v>0</v>
      </c>
      <c r="AA451" s="11">
        <f t="shared" si="547"/>
        <v>0</v>
      </c>
      <c r="AB451" s="11">
        <f t="shared" si="547"/>
        <v>2115</v>
      </c>
      <c r="AC451" s="11">
        <f t="shared" si="547"/>
        <v>0</v>
      </c>
      <c r="AD451" s="11">
        <f t="shared" si="547"/>
        <v>0</v>
      </c>
      <c r="AE451" s="11">
        <f t="shared" si="547"/>
        <v>2345</v>
      </c>
      <c r="AF451" s="11">
        <f t="shared" si="547"/>
        <v>0</v>
      </c>
    </row>
    <row r="452" spans="1:32" ht="20.25" hidden="1" customHeight="1">
      <c r="A452" s="26" t="s">
        <v>19</v>
      </c>
      <c r="B452" s="27">
        <f t="shared" si="523"/>
        <v>912</v>
      </c>
      <c r="C452" s="27" t="s">
        <v>7</v>
      </c>
      <c r="D452" s="27" t="s">
        <v>17</v>
      </c>
      <c r="E452" s="27" t="s">
        <v>45</v>
      </c>
      <c r="F452" s="27"/>
      <c r="G452" s="11">
        <f t="shared" si="546"/>
        <v>230</v>
      </c>
      <c r="H452" s="11">
        <f t="shared" si="546"/>
        <v>0</v>
      </c>
      <c r="I452" s="11">
        <f t="shared" si="546"/>
        <v>0</v>
      </c>
      <c r="J452" s="11">
        <f t="shared" si="546"/>
        <v>0</v>
      </c>
      <c r="K452" s="11">
        <f t="shared" si="546"/>
        <v>0</v>
      </c>
      <c r="L452" s="11">
        <f t="shared" si="546"/>
        <v>0</v>
      </c>
      <c r="M452" s="11">
        <f t="shared" si="546"/>
        <v>230</v>
      </c>
      <c r="N452" s="11">
        <f t="shared" si="546"/>
        <v>0</v>
      </c>
      <c r="O452" s="11">
        <f t="shared" si="546"/>
        <v>0</v>
      </c>
      <c r="P452" s="11">
        <f t="shared" si="546"/>
        <v>0</v>
      </c>
      <c r="Q452" s="11">
        <f t="shared" si="546"/>
        <v>0</v>
      </c>
      <c r="R452" s="11">
        <f t="shared" si="546"/>
        <v>0</v>
      </c>
      <c r="S452" s="11">
        <f t="shared" si="546"/>
        <v>230</v>
      </c>
      <c r="T452" s="11">
        <f t="shared" si="546"/>
        <v>0</v>
      </c>
      <c r="U452" s="11">
        <f t="shared" si="547"/>
        <v>0</v>
      </c>
      <c r="V452" s="11">
        <f t="shared" si="547"/>
        <v>0</v>
      </c>
      <c r="W452" s="11">
        <f t="shared" si="547"/>
        <v>0</v>
      </c>
      <c r="X452" s="11">
        <f t="shared" si="547"/>
        <v>0</v>
      </c>
      <c r="Y452" s="11">
        <f t="shared" si="547"/>
        <v>230</v>
      </c>
      <c r="Z452" s="11">
        <f t="shared" si="547"/>
        <v>0</v>
      </c>
      <c r="AA452" s="11">
        <f t="shared" si="547"/>
        <v>0</v>
      </c>
      <c r="AB452" s="11">
        <f t="shared" si="547"/>
        <v>2115</v>
      </c>
      <c r="AC452" s="11">
        <f t="shared" si="547"/>
        <v>0</v>
      </c>
      <c r="AD452" s="11">
        <f t="shared" si="547"/>
        <v>0</v>
      </c>
      <c r="AE452" s="11">
        <f t="shared" si="547"/>
        <v>2345</v>
      </c>
      <c r="AF452" s="11">
        <f t="shared" si="547"/>
        <v>0</v>
      </c>
    </row>
    <row r="453" spans="1:32" ht="33.6" hidden="1">
      <c r="A453" s="26" t="s">
        <v>12</v>
      </c>
      <c r="B453" s="27">
        <f t="shared" si="523"/>
        <v>912</v>
      </c>
      <c r="C453" s="27" t="s">
        <v>7</v>
      </c>
      <c r="D453" s="27" t="s">
        <v>17</v>
      </c>
      <c r="E453" s="27" t="s">
        <v>45</v>
      </c>
      <c r="F453" s="27" t="s">
        <v>13</v>
      </c>
      <c r="G453" s="9">
        <f t="shared" si="546"/>
        <v>230</v>
      </c>
      <c r="H453" s="9">
        <f t="shared" si="546"/>
        <v>0</v>
      </c>
      <c r="I453" s="9">
        <f t="shared" si="546"/>
        <v>0</v>
      </c>
      <c r="J453" s="9">
        <f t="shared" si="546"/>
        <v>0</v>
      </c>
      <c r="K453" s="9">
        <f t="shared" si="546"/>
        <v>0</v>
      </c>
      <c r="L453" s="9">
        <f t="shared" si="546"/>
        <v>0</v>
      </c>
      <c r="M453" s="9">
        <f t="shared" si="546"/>
        <v>230</v>
      </c>
      <c r="N453" s="9">
        <f t="shared" si="546"/>
        <v>0</v>
      </c>
      <c r="O453" s="9">
        <f t="shared" si="546"/>
        <v>0</v>
      </c>
      <c r="P453" s="9">
        <f t="shared" si="546"/>
        <v>0</v>
      </c>
      <c r="Q453" s="9">
        <f t="shared" si="546"/>
        <v>0</v>
      </c>
      <c r="R453" s="9">
        <f t="shared" si="546"/>
        <v>0</v>
      </c>
      <c r="S453" s="9">
        <f t="shared" si="546"/>
        <v>230</v>
      </c>
      <c r="T453" s="9">
        <f t="shared" si="546"/>
        <v>0</v>
      </c>
      <c r="U453" s="9">
        <f t="shared" si="547"/>
        <v>0</v>
      </c>
      <c r="V453" s="9">
        <f t="shared" si="547"/>
        <v>0</v>
      </c>
      <c r="W453" s="9">
        <f t="shared" si="547"/>
        <v>0</v>
      </c>
      <c r="X453" s="9">
        <f t="shared" si="547"/>
        <v>0</v>
      </c>
      <c r="Y453" s="9">
        <f t="shared" si="547"/>
        <v>230</v>
      </c>
      <c r="Z453" s="9">
        <f t="shared" si="547"/>
        <v>0</v>
      </c>
      <c r="AA453" s="9">
        <f t="shared" si="547"/>
        <v>0</v>
      </c>
      <c r="AB453" s="9">
        <f t="shared" si="547"/>
        <v>2115</v>
      </c>
      <c r="AC453" s="9">
        <f t="shared" si="547"/>
        <v>0</v>
      </c>
      <c r="AD453" s="9">
        <f t="shared" si="547"/>
        <v>0</v>
      </c>
      <c r="AE453" s="9">
        <f t="shared" si="547"/>
        <v>2345</v>
      </c>
      <c r="AF453" s="9">
        <f t="shared" si="547"/>
        <v>0</v>
      </c>
    </row>
    <row r="454" spans="1:32" ht="21.75" hidden="1" customHeight="1">
      <c r="A454" s="26" t="s">
        <v>14</v>
      </c>
      <c r="B454" s="27">
        <f t="shared" si="523"/>
        <v>912</v>
      </c>
      <c r="C454" s="27" t="s">
        <v>7</v>
      </c>
      <c r="D454" s="27" t="s">
        <v>17</v>
      </c>
      <c r="E454" s="27" t="s">
        <v>45</v>
      </c>
      <c r="F454" s="9">
        <v>610</v>
      </c>
      <c r="G454" s="9">
        <v>230</v>
      </c>
      <c r="H454" s="9"/>
      <c r="I454" s="9"/>
      <c r="J454" s="9"/>
      <c r="K454" s="9"/>
      <c r="L454" s="9"/>
      <c r="M454" s="9">
        <f>G454+I454+J454+K454+L454</f>
        <v>230</v>
      </c>
      <c r="N454" s="10">
        <f>H454+L454</f>
        <v>0</v>
      </c>
      <c r="O454" s="9"/>
      <c r="P454" s="9"/>
      <c r="Q454" s="9"/>
      <c r="R454" s="9"/>
      <c r="S454" s="9">
        <f>M454+O454+P454+Q454+R454</f>
        <v>230</v>
      </c>
      <c r="T454" s="10">
        <f>N454+R454</f>
        <v>0</v>
      </c>
      <c r="U454" s="9"/>
      <c r="V454" s="9"/>
      <c r="W454" s="9"/>
      <c r="X454" s="9"/>
      <c r="Y454" s="9">
        <f>S454+U454+V454+W454+X454</f>
        <v>230</v>
      </c>
      <c r="Z454" s="10">
        <f>T454+X454</f>
        <v>0</v>
      </c>
      <c r="AA454" s="9"/>
      <c r="AB454" s="9">
        <v>2115</v>
      </c>
      <c r="AC454" s="9"/>
      <c r="AD454" s="9"/>
      <c r="AE454" s="9">
        <f>Y454+AA454+AB454+AC454+AD454</f>
        <v>2345</v>
      </c>
      <c r="AF454" s="10">
        <f>Z454+AD454</f>
        <v>0</v>
      </c>
    </row>
    <row r="455" spans="1:32" hidden="1">
      <c r="A455" s="26"/>
      <c r="B455" s="27"/>
      <c r="C455" s="27"/>
      <c r="D455" s="27"/>
      <c r="E455" s="27"/>
      <c r="F455" s="9"/>
      <c r="G455" s="9"/>
      <c r="H455" s="9"/>
      <c r="I455" s="9"/>
      <c r="J455" s="9"/>
      <c r="K455" s="9"/>
      <c r="L455" s="9"/>
      <c r="M455" s="9"/>
      <c r="N455" s="10"/>
      <c r="O455" s="9"/>
      <c r="P455" s="9"/>
      <c r="Q455" s="9"/>
      <c r="R455" s="9"/>
      <c r="S455" s="9"/>
      <c r="T455" s="10"/>
      <c r="U455" s="9"/>
      <c r="V455" s="9"/>
      <c r="W455" s="9"/>
      <c r="X455" s="9"/>
      <c r="Y455" s="9"/>
      <c r="Z455" s="10"/>
      <c r="AA455" s="9"/>
      <c r="AB455" s="9"/>
      <c r="AC455" s="9"/>
      <c r="AD455" s="9"/>
      <c r="AE455" s="9"/>
      <c r="AF455" s="10"/>
    </row>
    <row r="456" spans="1:32" ht="17.399999999999999" hidden="1">
      <c r="A456" s="24" t="s">
        <v>20</v>
      </c>
      <c r="B456" s="25">
        <v>912</v>
      </c>
      <c r="C456" s="25" t="s">
        <v>21</v>
      </c>
      <c r="D456" s="25" t="s">
        <v>22</v>
      </c>
      <c r="E456" s="25"/>
      <c r="F456" s="25"/>
      <c r="G456" s="15">
        <f t="shared" ref="G456:T456" si="548">G457+G508+G514</f>
        <v>431309</v>
      </c>
      <c r="H456" s="15">
        <f t="shared" si="548"/>
        <v>97532</v>
      </c>
      <c r="I456" s="15">
        <f t="shared" si="548"/>
        <v>0</v>
      </c>
      <c r="J456" s="15">
        <f t="shared" si="548"/>
        <v>0</v>
      </c>
      <c r="K456" s="15">
        <f t="shared" si="548"/>
        <v>0</v>
      </c>
      <c r="L456" s="15">
        <f t="shared" si="548"/>
        <v>0</v>
      </c>
      <c r="M456" s="15">
        <f t="shared" si="548"/>
        <v>431309</v>
      </c>
      <c r="N456" s="15">
        <f t="shared" si="548"/>
        <v>97532</v>
      </c>
      <c r="O456" s="15">
        <f t="shared" si="548"/>
        <v>0</v>
      </c>
      <c r="P456" s="15">
        <f t="shared" si="548"/>
        <v>0</v>
      </c>
      <c r="Q456" s="15">
        <f t="shared" si="548"/>
        <v>0</v>
      </c>
      <c r="R456" s="15">
        <f t="shared" si="548"/>
        <v>0</v>
      </c>
      <c r="S456" s="15">
        <f t="shared" si="548"/>
        <v>431309</v>
      </c>
      <c r="T456" s="15">
        <f t="shared" si="548"/>
        <v>97532</v>
      </c>
      <c r="U456" s="15">
        <f t="shared" ref="U456:Z456" si="549">U457+U508+U514</f>
        <v>0</v>
      </c>
      <c r="V456" s="15">
        <f t="shared" si="549"/>
        <v>0</v>
      </c>
      <c r="W456" s="15">
        <f t="shared" si="549"/>
        <v>0</v>
      </c>
      <c r="X456" s="15">
        <f t="shared" si="549"/>
        <v>0</v>
      </c>
      <c r="Y456" s="15">
        <f t="shared" si="549"/>
        <v>431309</v>
      </c>
      <c r="Z456" s="15">
        <f t="shared" si="549"/>
        <v>97532</v>
      </c>
      <c r="AA456" s="15">
        <f t="shared" ref="AA456:AF456" si="550">AA457+AA508+AA514</f>
        <v>0</v>
      </c>
      <c r="AB456" s="15">
        <f t="shared" si="550"/>
        <v>0</v>
      </c>
      <c r="AC456" s="15">
        <f t="shared" si="550"/>
        <v>0</v>
      </c>
      <c r="AD456" s="15">
        <f t="shared" si="550"/>
        <v>0</v>
      </c>
      <c r="AE456" s="15">
        <f t="shared" si="550"/>
        <v>431309</v>
      </c>
      <c r="AF456" s="15">
        <f t="shared" si="550"/>
        <v>97532</v>
      </c>
    </row>
    <row r="457" spans="1:32" ht="19.5" hidden="1" customHeight="1">
      <c r="A457" s="26" t="s">
        <v>9</v>
      </c>
      <c r="B457" s="27">
        <f t="shared" ref="B457:B492" si="551">B456</f>
        <v>912</v>
      </c>
      <c r="C457" s="27" t="s">
        <v>21</v>
      </c>
      <c r="D457" s="27" t="s">
        <v>22</v>
      </c>
      <c r="E457" s="27" t="s">
        <v>39</v>
      </c>
      <c r="F457" s="27"/>
      <c r="G457" s="9">
        <f>G458+G476+G498+G494</f>
        <v>428316</v>
      </c>
      <c r="H457" s="9">
        <f>H458+H476+H498+H494</f>
        <v>97532</v>
      </c>
      <c r="I457" s="9">
        <f t="shared" ref="I457:N457" si="552">I458+I476+I498+I494</f>
        <v>0</v>
      </c>
      <c r="J457" s="9">
        <f t="shared" si="552"/>
        <v>0</v>
      </c>
      <c r="K457" s="9">
        <f t="shared" si="552"/>
        <v>0</v>
      </c>
      <c r="L457" s="9">
        <f t="shared" si="552"/>
        <v>0</v>
      </c>
      <c r="M457" s="9">
        <f t="shared" si="552"/>
        <v>428316</v>
      </c>
      <c r="N457" s="9">
        <f t="shared" si="552"/>
        <v>97532</v>
      </c>
      <c r="O457" s="9">
        <f>O458+O476+O498+O494+O503</f>
        <v>0</v>
      </c>
      <c r="P457" s="9">
        <f t="shared" ref="P457:T457" si="553">P458+P476+P498+P494+P503</f>
        <v>0</v>
      </c>
      <c r="Q457" s="9">
        <f t="shared" si="553"/>
        <v>0</v>
      </c>
      <c r="R457" s="9">
        <f t="shared" si="553"/>
        <v>0</v>
      </c>
      <c r="S457" s="9">
        <f t="shared" si="553"/>
        <v>428316</v>
      </c>
      <c r="T457" s="9">
        <f t="shared" si="553"/>
        <v>97532</v>
      </c>
      <c r="U457" s="9">
        <f>U458+U476+U498+U494+U503</f>
        <v>0</v>
      </c>
      <c r="V457" s="9">
        <f t="shared" ref="V457:Z457" si="554">V458+V476+V498+V494+V503</f>
        <v>0</v>
      </c>
      <c r="W457" s="9">
        <f t="shared" si="554"/>
        <v>0</v>
      </c>
      <c r="X457" s="9">
        <f t="shared" si="554"/>
        <v>0</v>
      </c>
      <c r="Y457" s="9">
        <f t="shared" si="554"/>
        <v>428316</v>
      </c>
      <c r="Z457" s="9">
        <f t="shared" si="554"/>
        <v>97532</v>
      </c>
      <c r="AA457" s="9">
        <f>AA458+AA476+AA498+AA494+AA503</f>
        <v>0</v>
      </c>
      <c r="AB457" s="9">
        <f t="shared" ref="AB457:AF457" si="555">AB458+AB476+AB498+AB494+AB503</f>
        <v>0</v>
      </c>
      <c r="AC457" s="9">
        <f t="shared" si="555"/>
        <v>0</v>
      </c>
      <c r="AD457" s="9">
        <f t="shared" si="555"/>
        <v>0</v>
      </c>
      <c r="AE457" s="9">
        <f t="shared" si="555"/>
        <v>428316</v>
      </c>
      <c r="AF457" s="9">
        <f t="shared" si="555"/>
        <v>97532</v>
      </c>
    </row>
    <row r="458" spans="1:32" ht="33.6" hidden="1">
      <c r="A458" s="26" t="s">
        <v>10</v>
      </c>
      <c r="B458" s="27">
        <f t="shared" si="551"/>
        <v>912</v>
      </c>
      <c r="C458" s="27" t="s">
        <v>21</v>
      </c>
      <c r="D458" s="27" t="s">
        <v>22</v>
      </c>
      <c r="E458" s="27" t="s">
        <v>40</v>
      </c>
      <c r="F458" s="27"/>
      <c r="G458" s="11">
        <f t="shared" ref="G458:H458" si="556">G462++G466+G469+G472+G459</f>
        <v>321734</v>
      </c>
      <c r="H458" s="11">
        <f t="shared" si="556"/>
        <v>0</v>
      </c>
      <c r="I458" s="11">
        <f t="shared" ref="I458:N458" si="557">I462++I466+I469+I472+I459</f>
        <v>0</v>
      </c>
      <c r="J458" s="11">
        <f t="shared" si="557"/>
        <v>0</v>
      </c>
      <c r="K458" s="11">
        <f t="shared" si="557"/>
        <v>0</v>
      </c>
      <c r="L458" s="11">
        <f t="shared" si="557"/>
        <v>0</v>
      </c>
      <c r="M458" s="11">
        <f t="shared" si="557"/>
        <v>321734</v>
      </c>
      <c r="N458" s="11">
        <f t="shared" si="557"/>
        <v>0</v>
      </c>
      <c r="O458" s="11">
        <f t="shared" ref="O458:T458" si="558">O462++O466+O469+O472+O459</f>
        <v>0</v>
      </c>
      <c r="P458" s="11">
        <f t="shared" si="558"/>
        <v>0</v>
      </c>
      <c r="Q458" s="11">
        <f t="shared" si="558"/>
        <v>0</v>
      </c>
      <c r="R458" s="11">
        <f t="shared" si="558"/>
        <v>0</v>
      </c>
      <c r="S458" s="11">
        <f t="shared" si="558"/>
        <v>321734</v>
      </c>
      <c r="T458" s="11">
        <f t="shared" si="558"/>
        <v>0</v>
      </c>
      <c r="U458" s="11">
        <f t="shared" ref="U458:Z458" si="559">U462++U466+U469+U472+U459</f>
        <v>0</v>
      </c>
      <c r="V458" s="11">
        <f t="shared" si="559"/>
        <v>0</v>
      </c>
      <c r="W458" s="11">
        <f t="shared" si="559"/>
        <v>0</v>
      </c>
      <c r="X458" s="11">
        <f t="shared" si="559"/>
        <v>0</v>
      </c>
      <c r="Y458" s="11">
        <f t="shared" si="559"/>
        <v>321734</v>
      </c>
      <c r="Z458" s="11">
        <f t="shared" si="559"/>
        <v>0</v>
      </c>
      <c r="AA458" s="11">
        <f t="shared" ref="AA458:AF458" si="560">AA462++AA466+AA469+AA472+AA459</f>
        <v>0</v>
      </c>
      <c r="AB458" s="11">
        <f t="shared" si="560"/>
        <v>0</v>
      </c>
      <c r="AC458" s="11">
        <f t="shared" si="560"/>
        <v>0</v>
      </c>
      <c r="AD458" s="11">
        <f t="shared" si="560"/>
        <v>0</v>
      </c>
      <c r="AE458" s="11">
        <f t="shared" si="560"/>
        <v>321734</v>
      </c>
      <c r="AF458" s="11">
        <f t="shared" si="560"/>
        <v>0</v>
      </c>
    </row>
    <row r="459" spans="1:32" ht="19.5" hidden="1" customHeight="1">
      <c r="A459" s="26" t="s">
        <v>431</v>
      </c>
      <c r="B459" s="27">
        <f>B457</f>
        <v>912</v>
      </c>
      <c r="C459" s="27" t="s">
        <v>21</v>
      </c>
      <c r="D459" s="27" t="s">
        <v>22</v>
      </c>
      <c r="E459" s="27" t="s">
        <v>429</v>
      </c>
      <c r="F459" s="27"/>
      <c r="G459" s="11">
        <f>G460</f>
        <v>23715</v>
      </c>
      <c r="H459" s="11">
        <f>H460</f>
        <v>0</v>
      </c>
      <c r="I459" s="11">
        <f t="shared" ref="I459:X460" si="561">I460</f>
        <v>0</v>
      </c>
      <c r="J459" s="11">
        <f t="shared" si="561"/>
        <v>0</v>
      </c>
      <c r="K459" s="11">
        <f t="shared" si="561"/>
        <v>0</v>
      </c>
      <c r="L459" s="11">
        <f t="shared" si="561"/>
        <v>0</v>
      </c>
      <c r="M459" s="11">
        <f t="shared" si="561"/>
        <v>23715</v>
      </c>
      <c r="N459" s="11">
        <f t="shared" si="561"/>
        <v>0</v>
      </c>
      <c r="O459" s="11">
        <f t="shared" si="561"/>
        <v>0</v>
      </c>
      <c r="P459" s="11">
        <f t="shared" si="561"/>
        <v>0</v>
      </c>
      <c r="Q459" s="11">
        <f t="shared" si="561"/>
        <v>0</v>
      </c>
      <c r="R459" s="11">
        <f t="shared" si="561"/>
        <v>0</v>
      </c>
      <c r="S459" s="11">
        <f t="shared" si="561"/>
        <v>23715</v>
      </c>
      <c r="T459" s="11">
        <f t="shared" si="561"/>
        <v>0</v>
      </c>
      <c r="U459" s="11">
        <f t="shared" si="561"/>
        <v>0</v>
      </c>
      <c r="V459" s="11">
        <f t="shared" si="561"/>
        <v>0</v>
      </c>
      <c r="W459" s="11">
        <f t="shared" si="561"/>
        <v>0</v>
      </c>
      <c r="X459" s="11">
        <f t="shared" si="561"/>
        <v>0</v>
      </c>
      <c r="Y459" s="11">
        <f t="shared" ref="U459:AF460" si="562">Y460</f>
        <v>23715</v>
      </c>
      <c r="Z459" s="11">
        <f t="shared" si="562"/>
        <v>0</v>
      </c>
      <c r="AA459" s="11">
        <f t="shared" si="562"/>
        <v>0</v>
      </c>
      <c r="AB459" s="11">
        <f t="shared" si="562"/>
        <v>0</v>
      </c>
      <c r="AC459" s="11">
        <f t="shared" si="562"/>
        <v>0</v>
      </c>
      <c r="AD459" s="11">
        <f t="shared" si="562"/>
        <v>0</v>
      </c>
      <c r="AE459" s="11">
        <f t="shared" si="562"/>
        <v>23715</v>
      </c>
      <c r="AF459" s="11">
        <f t="shared" si="562"/>
        <v>0</v>
      </c>
    </row>
    <row r="460" spans="1:32" ht="33.6" hidden="1">
      <c r="A460" s="26" t="s">
        <v>12</v>
      </c>
      <c r="B460" s="27">
        <f>B458</f>
        <v>912</v>
      </c>
      <c r="C460" s="27" t="s">
        <v>21</v>
      </c>
      <c r="D460" s="27" t="s">
        <v>22</v>
      </c>
      <c r="E460" s="27" t="s">
        <v>429</v>
      </c>
      <c r="F460" s="27" t="s">
        <v>13</v>
      </c>
      <c r="G460" s="11">
        <f>G461</f>
        <v>23715</v>
      </c>
      <c r="H460" s="11">
        <f>H461</f>
        <v>0</v>
      </c>
      <c r="I460" s="11">
        <f t="shared" si="561"/>
        <v>0</v>
      </c>
      <c r="J460" s="11">
        <f t="shared" si="561"/>
        <v>0</v>
      </c>
      <c r="K460" s="11">
        <f t="shared" si="561"/>
        <v>0</v>
      </c>
      <c r="L460" s="11">
        <f t="shared" si="561"/>
        <v>0</v>
      </c>
      <c r="M460" s="11">
        <f t="shared" si="561"/>
        <v>23715</v>
      </c>
      <c r="N460" s="11">
        <f t="shared" si="561"/>
        <v>0</v>
      </c>
      <c r="O460" s="11">
        <f t="shared" si="561"/>
        <v>0</v>
      </c>
      <c r="P460" s="11">
        <f t="shared" si="561"/>
        <v>0</v>
      </c>
      <c r="Q460" s="11">
        <f t="shared" si="561"/>
        <v>0</v>
      </c>
      <c r="R460" s="11">
        <f t="shared" si="561"/>
        <v>0</v>
      </c>
      <c r="S460" s="11">
        <f t="shared" si="561"/>
        <v>23715</v>
      </c>
      <c r="T460" s="11">
        <f t="shared" si="561"/>
        <v>0</v>
      </c>
      <c r="U460" s="11">
        <f t="shared" si="562"/>
        <v>0</v>
      </c>
      <c r="V460" s="11">
        <f t="shared" si="562"/>
        <v>0</v>
      </c>
      <c r="W460" s="11">
        <f t="shared" si="562"/>
        <v>0</v>
      </c>
      <c r="X460" s="11">
        <f t="shared" si="562"/>
        <v>0</v>
      </c>
      <c r="Y460" s="11">
        <f t="shared" si="562"/>
        <v>23715</v>
      </c>
      <c r="Z460" s="11">
        <f t="shared" si="562"/>
        <v>0</v>
      </c>
      <c r="AA460" s="11">
        <f t="shared" si="562"/>
        <v>0</v>
      </c>
      <c r="AB460" s="11">
        <f t="shared" si="562"/>
        <v>0</v>
      </c>
      <c r="AC460" s="11">
        <f t="shared" si="562"/>
        <v>0</v>
      </c>
      <c r="AD460" s="11">
        <f t="shared" si="562"/>
        <v>0</v>
      </c>
      <c r="AE460" s="11">
        <f t="shared" si="562"/>
        <v>23715</v>
      </c>
      <c r="AF460" s="11">
        <f t="shared" si="562"/>
        <v>0</v>
      </c>
    </row>
    <row r="461" spans="1:32" ht="16.5" hidden="1" customHeight="1">
      <c r="A461" s="26" t="s">
        <v>24</v>
      </c>
      <c r="B461" s="27">
        <f t="shared" si="551"/>
        <v>912</v>
      </c>
      <c r="C461" s="27" t="s">
        <v>21</v>
      </c>
      <c r="D461" s="27" t="s">
        <v>22</v>
      </c>
      <c r="E461" s="27" t="s">
        <v>429</v>
      </c>
      <c r="F461" s="27" t="s">
        <v>36</v>
      </c>
      <c r="G461" s="9">
        <v>23715</v>
      </c>
      <c r="H461" s="9"/>
      <c r="I461" s="9"/>
      <c r="J461" s="9"/>
      <c r="K461" s="9"/>
      <c r="L461" s="9"/>
      <c r="M461" s="9">
        <f>G461+I461+J461+K461+L461</f>
        <v>23715</v>
      </c>
      <c r="N461" s="10">
        <f>H461+L461</f>
        <v>0</v>
      </c>
      <c r="O461" s="9"/>
      <c r="P461" s="9"/>
      <c r="Q461" s="9"/>
      <c r="R461" s="9"/>
      <c r="S461" s="9">
        <f>M461+O461+P461+Q461+R461</f>
        <v>23715</v>
      </c>
      <c r="T461" s="10">
        <f>N461+R461</f>
        <v>0</v>
      </c>
      <c r="U461" s="9"/>
      <c r="V461" s="9"/>
      <c r="W461" s="9"/>
      <c r="X461" s="9"/>
      <c r="Y461" s="9">
        <f>S461+U461+V461+W461+X461</f>
        <v>23715</v>
      </c>
      <c r="Z461" s="10">
        <f>T461+X461</f>
        <v>0</v>
      </c>
      <c r="AA461" s="9"/>
      <c r="AB461" s="9"/>
      <c r="AC461" s="9"/>
      <c r="AD461" s="9"/>
      <c r="AE461" s="9">
        <f>Y461+AA461+AB461+AC461+AD461</f>
        <v>23715</v>
      </c>
      <c r="AF461" s="10">
        <f>Z461+AD461</f>
        <v>0</v>
      </c>
    </row>
    <row r="462" spans="1:32" ht="17.25" hidden="1" customHeight="1">
      <c r="A462" s="26" t="s">
        <v>23</v>
      </c>
      <c r="B462" s="27">
        <f>B458</f>
        <v>912</v>
      </c>
      <c r="C462" s="27" t="s">
        <v>21</v>
      </c>
      <c r="D462" s="27" t="s">
        <v>22</v>
      </c>
      <c r="E462" s="27" t="s">
        <v>46</v>
      </c>
      <c r="F462" s="27"/>
      <c r="G462" s="11">
        <f t="shared" ref="G462:AF462" si="563">G463</f>
        <v>50343</v>
      </c>
      <c r="H462" s="11">
        <f t="shared" si="563"/>
        <v>0</v>
      </c>
      <c r="I462" s="11">
        <f t="shared" si="563"/>
        <v>0</v>
      </c>
      <c r="J462" s="11">
        <f t="shared" si="563"/>
        <v>0</v>
      </c>
      <c r="K462" s="11">
        <f t="shared" si="563"/>
        <v>0</v>
      </c>
      <c r="L462" s="11">
        <f t="shared" si="563"/>
        <v>0</v>
      </c>
      <c r="M462" s="11">
        <f t="shared" si="563"/>
        <v>50343</v>
      </c>
      <c r="N462" s="11">
        <f t="shared" si="563"/>
        <v>0</v>
      </c>
      <c r="O462" s="11">
        <f t="shared" si="563"/>
        <v>0</v>
      </c>
      <c r="P462" s="11">
        <f t="shared" si="563"/>
        <v>0</v>
      </c>
      <c r="Q462" s="11">
        <f t="shared" si="563"/>
        <v>0</v>
      </c>
      <c r="R462" s="11">
        <f t="shared" si="563"/>
        <v>0</v>
      </c>
      <c r="S462" s="11">
        <f t="shared" si="563"/>
        <v>50343</v>
      </c>
      <c r="T462" s="11">
        <f t="shared" si="563"/>
        <v>0</v>
      </c>
      <c r="U462" s="11">
        <f t="shared" si="563"/>
        <v>0</v>
      </c>
      <c r="V462" s="11">
        <f t="shared" si="563"/>
        <v>0</v>
      </c>
      <c r="W462" s="11">
        <f t="shared" si="563"/>
        <v>0</v>
      </c>
      <c r="X462" s="11">
        <f t="shared" si="563"/>
        <v>0</v>
      </c>
      <c r="Y462" s="11">
        <f t="shared" si="563"/>
        <v>50343</v>
      </c>
      <c r="Z462" s="11">
        <f t="shared" si="563"/>
        <v>0</v>
      </c>
      <c r="AA462" s="11">
        <f t="shared" si="563"/>
        <v>0</v>
      </c>
      <c r="AB462" s="11">
        <f t="shared" si="563"/>
        <v>0</v>
      </c>
      <c r="AC462" s="11">
        <f t="shared" si="563"/>
        <v>0</v>
      </c>
      <c r="AD462" s="11">
        <f t="shared" si="563"/>
        <v>0</v>
      </c>
      <c r="AE462" s="11">
        <f t="shared" si="563"/>
        <v>50343</v>
      </c>
      <c r="AF462" s="11">
        <f t="shared" si="563"/>
        <v>0</v>
      </c>
    </row>
    <row r="463" spans="1:32" ht="33.6" hidden="1">
      <c r="A463" s="26" t="s">
        <v>12</v>
      </c>
      <c r="B463" s="27">
        <f t="shared" si="551"/>
        <v>912</v>
      </c>
      <c r="C463" s="27" t="s">
        <v>21</v>
      </c>
      <c r="D463" s="27" t="s">
        <v>22</v>
      </c>
      <c r="E463" s="27" t="s">
        <v>46</v>
      </c>
      <c r="F463" s="27" t="s">
        <v>13</v>
      </c>
      <c r="G463" s="9">
        <f t="shared" ref="G463:H463" si="564">G464+G465</f>
        <v>50343</v>
      </c>
      <c r="H463" s="9">
        <f t="shared" si="564"/>
        <v>0</v>
      </c>
      <c r="I463" s="9">
        <f t="shared" ref="I463:N463" si="565">I464+I465</f>
        <v>0</v>
      </c>
      <c r="J463" s="9">
        <f t="shared" si="565"/>
        <v>0</v>
      </c>
      <c r="K463" s="9">
        <f t="shared" si="565"/>
        <v>0</v>
      </c>
      <c r="L463" s="9">
        <f t="shared" si="565"/>
        <v>0</v>
      </c>
      <c r="M463" s="9">
        <f t="shared" si="565"/>
        <v>50343</v>
      </c>
      <c r="N463" s="9">
        <f t="shared" si="565"/>
        <v>0</v>
      </c>
      <c r="O463" s="9">
        <f t="shared" ref="O463:T463" si="566">O464+O465</f>
        <v>0</v>
      </c>
      <c r="P463" s="9">
        <f t="shared" si="566"/>
        <v>0</v>
      </c>
      <c r="Q463" s="9">
        <f t="shared" si="566"/>
        <v>0</v>
      </c>
      <c r="R463" s="9">
        <f t="shared" si="566"/>
        <v>0</v>
      </c>
      <c r="S463" s="9">
        <f t="shared" si="566"/>
        <v>50343</v>
      </c>
      <c r="T463" s="9">
        <f t="shared" si="566"/>
        <v>0</v>
      </c>
      <c r="U463" s="9">
        <f t="shared" ref="U463:Z463" si="567">U464+U465</f>
        <v>0</v>
      </c>
      <c r="V463" s="9">
        <f t="shared" si="567"/>
        <v>0</v>
      </c>
      <c r="W463" s="9">
        <f t="shared" si="567"/>
        <v>0</v>
      </c>
      <c r="X463" s="9">
        <f t="shared" si="567"/>
        <v>0</v>
      </c>
      <c r="Y463" s="9">
        <f t="shared" si="567"/>
        <v>50343</v>
      </c>
      <c r="Z463" s="9">
        <f t="shared" si="567"/>
        <v>0</v>
      </c>
      <c r="AA463" s="9">
        <f t="shared" ref="AA463:AF463" si="568">AA464+AA465</f>
        <v>0</v>
      </c>
      <c r="AB463" s="9">
        <f t="shared" si="568"/>
        <v>0</v>
      </c>
      <c r="AC463" s="9">
        <f t="shared" si="568"/>
        <v>0</v>
      </c>
      <c r="AD463" s="9">
        <f t="shared" si="568"/>
        <v>0</v>
      </c>
      <c r="AE463" s="9">
        <f t="shared" si="568"/>
        <v>50343</v>
      </c>
      <c r="AF463" s="9">
        <f t="shared" si="568"/>
        <v>0</v>
      </c>
    </row>
    <row r="464" spans="1:32" ht="19.5" hidden="1" customHeight="1">
      <c r="A464" s="26" t="s">
        <v>14</v>
      </c>
      <c r="B464" s="27">
        <f t="shared" si="551"/>
        <v>912</v>
      </c>
      <c r="C464" s="27" t="s">
        <v>21</v>
      </c>
      <c r="D464" s="27" t="s">
        <v>22</v>
      </c>
      <c r="E464" s="27" t="s">
        <v>46</v>
      </c>
      <c r="F464" s="9">
        <v>610</v>
      </c>
      <c r="G464" s="9">
        <f>9875+1319</f>
        <v>11194</v>
      </c>
      <c r="H464" s="9"/>
      <c r="I464" s="9"/>
      <c r="J464" s="9"/>
      <c r="K464" s="9"/>
      <c r="L464" s="9"/>
      <c r="M464" s="9">
        <f t="shared" ref="M464:M465" si="569">G464+I464+J464+K464+L464</f>
        <v>11194</v>
      </c>
      <c r="N464" s="10">
        <f t="shared" ref="N464:N465" si="570">H464+L464</f>
        <v>0</v>
      </c>
      <c r="O464" s="9"/>
      <c r="P464" s="9"/>
      <c r="Q464" s="9"/>
      <c r="R464" s="9"/>
      <c r="S464" s="9">
        <f t="shared" ref="S464:S465" si="571">M464+O464+P464+Q464+R464</f>
        <v>11194</v>
      </c>
      <c r="T464" s="10">
        <f t="shared" ref="T464:T465" si="572">N464+R464</f>
        <v>0</v>
      </c>
      <c r="U464" s="9"/>
      <c r="V464" s="9"/>
      <c r="W464" s="9"/>
      <c r="X464" s="9"/>
      <c r="Y464" s="9">
        <f t="shared" ref="Y464:Y465" si="573">S464+U464+V464+W464+X464</f>
        <v>11194</v>
      </c>
      <c r="Z464" s="10">
        <f t="shared" ref="Z464:Z465" si="574">T464+X464</f>
        <v>0</v>
      </c>
      <c r="AA464" s="9"/>
      <c r="AB464" s="9"/>
      <c r="AC464" s="9"/>
      <c r="AD464" s="9"/>
      <c r="AE464" s="9">
        <f t="shared" ref="AE464:AE465" si="575">Y464+AA464+AB464+AC464+AD464</f>
        <v>11194</v>
      </c>
      <c r="AF464" s="10">
        <f t="shared" ref="AF464:AF465" si="576">Z464+AD464</f>
        <v>0</v>
      </c>
    </row>
    <row r="465" spans="1:32" ht="20.25" hidden="1" customHeight="1">
      <c r="A465" s="26" t="s">
        <v>24</v>
      </c>
      <c r="B465" s="27">
        <f>B464</f>
        <v>912</v>
      </c>
      <c r="C465" s="27" t="s">
        <v>21</v>
      </c>
      <c r="D465" s="27" t="s">
        <v>22</v>
      </c>
      <c r="E465" s="27" t="s">
        <v>46</v>
      </c>
      <c r="F465" s="9">
        <v>620</v>
      </c>
      <c r="G465" s="9">
        <f>38585+564</f>
        <v>39149</v>
      </c>
      <c r="H465" s="9"/>
      <c r="I465" s="9"/>
      <c r="J465" s="9"/>
      <c r="K465" s="9"/>
      <c r="L465" s="9"/>
      <c r="M465" s="9">
        <f t="shared" si="569"/>
        <v>39149</v>
      </c>
      <c r="N465" s="10">
        <f t="shared" si="570"/>
        <v>0</v>
      </c>
      <c r="O465" s="9"/>
      <c r="P465" s="9"/>
      <c r="Q465" s="9"/>
      <c r="R465" s="9"/>
      <c r="S465" s="9">
        <f t="shared" si="571"/>
        <v>39149</v>
      </c>
      <c r="T465" s="10">
        <f t="shared" si="572"/>
        <v>0</v>
      </c>
      <c r="U465" s="9"/>
      <c r="V465" s="9"/>
      <c r="W465" s="9"/>
      <c r="X465" s="9"/>
      <c r="Y465" s="9">
        <f t="shared" si="573"/>
        <v>39149</v>
      </c>
      <c r="Z465" s="10">
        <f t="shared" si="574"/>
        <v>0</v>
      </c>
      <c r="AA465" s="9"/>
      <c r="AB465" s="9"/>
      <c r="AC465" s="9"/>
      <c r="AD465" s="9"/>
      <c r="AE465" s="9">
        <f t="shared" si="575"/>
        <v>39149</v>
      </c>
      <c r="AF465" s="10">
        <f t="shared" si="576"/>
        <v>0</v>
      </c>
    </row>
    <row r="466" spans="1:32" ht="16.5" hidden="1" customHeight="1">
      <c r="A466" s="26" t="s">
        <v>25</v>
      </c>
      <c r="B466" s="27">
        <f>B464</f>
        <v>912</v>
      </c>
      <c r="C466" s="27" t="s">
        <v>21</v>
      </c>
      <c r="D466" s="27" t="s">
        <v>22</v>
      </c>
      <c r="E466" s="27" t="s">
        <v>47</v>
      </c>
      <c r="F466" s="27"/>
      <c r="G466" s="11">
        <f>G467</f>
        <v>24118</v>
      </c>
      <c r="H466" s="11">
        <f>H467</f>
        <v>0</v>
      </c>
      <c r="I466" s="11">
        <f t="shared" ref="I466:X467" si="577">I467</f>
        <v>0</v>
      </c>
      <c r="J466" s="11">
        <f t="shared" si="577"/>
        <v>0</v>
      </c>
      <c r="K466" s="11">
        <f t="shared" si="577"/>
        <v>0</v>
      </c>
      <c r="L466" s="11">
        <f t="shared" si="577"/>
        <v>0</v>
      </c>
      <c r="M466" s="11">
        <f t="shared" si="577"/>
        <v>24118</v>
      </c>
      <c r="N466" s="11">
        <f t="shared" si="577"/>
        <v>0</v>
      </c>
      <c r="O466" s="11">
        <f t="shared" si="577"/>
        <v>0</v>
      </c>
      <c r="P466" s="11">
        <f t="shared" si="577"/>
        <v>0</v>
      </c>
      <c r="Q466" s="11">
        <f t="shared" si="577"/>
        <v>0</v>
      </c>
      <c r="R466" s="11">
        <f t="shared" si="577"/>
        <v>0</v>
      </c>
      <c r="S466" s="11">
        <f t="shared" si="577"/>
        <v>24118</v>
      </c>
      <c r="T466" s="11">
        <f t="shared" si="577"/>
        <v>0</v>
      </c>
      <c r="U466" s="11">
        <f t="shared" si="577"/>
        <v>0</v>
      </c>
      <c r="V466" s="11">
        <f t="shared" si="577"/>
        <v>0</v>
      </c>
      <c r="W466" s="11">
        <f t="shared" si="577"/>
        <v>0</v>
      </c>
      <c r="X466" s="11">
        <f t="shared" si="577"/>
        <v>0</v>
      </c>
      <c r="Y466" s="11">
        <f t="shared" ref="U466:AF467" si="578">Y467</f>
        <v>24118</v>
      </c>
      <c r="Z466" s="11">
        <f t="shared" si="578"/>
        <v>0</v>
      </c>
      <c r="AA466" s="11">
        <f t="shared" si="578"/>
        <v>0</v>
      </c>
      <c r="AB466" s="11">
        <f t="shared" si="578"/>
        <v>0</v>
      </c>
      <c r="AC466" s="11">
        <f t="shared" si="578"/>
        <v>0</v>
      </c>
      <c r="AD466" s="11">
        <f t="shared" si="578"/>
        <v>0</v>
      </c>
      <c r="AE466" s="11">
        <f t="shared" si="578"/>
        <v>24118</v>
      </c>
      <c r="AF466" s="11">
        <f t="shared" si="578"/>
        <v>0</v>
      </c>
    </row>
    <row r="467" spans="1:32" ht="33.6" hidden="1">
      <c r="A467" s="26" t="s">
        <v>12</v>
      </c>
      <c r="B467" s="27">
        <f t="shared" si="551"/>
        <v>912</v>
      </c>
      <c r="C467" s="27" t="s">
        <v>21</v>
      </c>
      <c r="D467" s="27" t="s">
        <v>22</v>
      </c>
      <c r="E467" s="27" t="s">
        <v>47</v>
      </c>
      <c r="F467" s="27" t="s">
        <v>13</v>
      </c>
      <c r="G467" s="9">
        <f>G468</f>
        <v>24118</v>
      </c>
      <c r="H467" s="9">
        <f>H468</f>
        <v>0</v>
      </c>
      <c r="I467" s="9">
        <f t="shared" si="577"/>
        <v>0</v>
      </c>
      <c r="J467" s="9">
        <f t="shared" si="577"/>
        <v>0</v>
      </c>
      <c r="K467" s="9">
        <f t="shared" si="577"/>
        <v>0</v>
      </c>
      <c r="L467" s="9">
        <f t="shared" si="577"/>
        <v>0</v>
      </c>
      <c r="M467" s="9">
        <f t="shared" si="577"/>
        <v>24118</v>
      </c>
      <c r="N467" s="9">
        <f t="shared" si="577"/>
        <v>0</v>
      </c>
      <c r="O467" s="9">
        <f t="shared" si="577"/>
        <v>0</v>
      </c>
      <c r="P467" s="9">
        <f t="shared" si="577"/>
        <v>0</v>
      </c>
      <c r="Q467" s="9">
        <f t="shared" si="577"/>
        <v>0</v>
      </c>
      <c r="R467" s="9">
        <f t="shared" si="577"/>
        <v>0</v>
      </c>
      <c r="S467" s="9">
        <f t="shared" si="577"/>
        <v>24118</v>
      </c>
      <c r="T467" s="9">
        <f t="shared" si="577"/>
        <v>0</v>
      </c>
      <c r="U467" s="9">
        <f t="shared" si="578"/>
        <v>0</v>
      </c>
      <c r="V467" s="9">
        <f t="shared" si="578"/>
        <v>0</v>
      </c>
      <c r="W467" s="9">
        <f t="shared" si="578"/>
        <v>0</v>
      </c>
      <c r="X467" s="9">
        <f t="shared" si="578"/>
        <v>0</v>
      </c>
      <c r="Y467" s="9">
        <f t="shared" si="578"/>
        <v>24118</v>
      </c>
      <c r="Z467" s="9">
        <f t="shared" si="578"/>
        <v>0</v>
      </c>
      <c r="AA467" s="9">
        <f t="shared" si="578"/>
        <v>0</v>
      </c>
      <c r="AB467" s="9">
        <f t="shared" si="578"/>
        <v>0</v>
      </c>
      <c r="AC467" s="9">
        <f t="shared" si="578"/>
        <v>0</v>
      </c>
      <c r="AD467" s="9">
        <f t="shared" si="578"/>
        <v>0</v>
      </c>
      <c r="AE467" s="9">
        <f t="shared" si="578"/>
        <v>24118</v>
      </c>
      <c r="AF467" s="9">
        <f t="shared" si="578"/>
        <v>0</v>
      </c>
    </row>
    <row r="468" spans="1:32" ht="19.5" hidden="1" customHeight="1">
      <c r="A468" s="26" t="s">
        <v>14</v>
      </c>
      <c r="B468" s="27">
        <f t="shared" si="551"/>
        <v>912</v>
      </c>
      <c r="C468" s="27" t="s">
        <v>21</v>
      </c>
      <c r="D468" s="27" t="s">
        <v>22</v>
      </c>
      <c r="E468" s="27" t="s">
        <v>47</v>
      </c>
      <c r="F468" s="9">
        <v>610</v>
      </c>
      <c r="G468" s="9">
        <f>21602+2516</f>
        <v>24118</v>
      </c>
      <c r="H468" s="9"/>
      <c r="I468" s="9"/>
      <c r="J468" s="9"/>
      <c r="K468" s="9"/>
      <c r="L468" s="9"/>
      <c r="M468" s="9">
        <f>G468+I468+J468+K468+L468</f>
        <v>24118</v>
      </c>
      <c r="N468" s="10">
        <f>H468+L468</f>
        <v>0</v>
      </c>
      <c r="O468" s="9"/>
      <c r="P468" s="9"/>
      <c r="Q468" s="9"/>
      <c r="R468" s="9"/>
      <c r="S468" s="9">
        <f>M468+O468+P468+Q468+R468</f>
        <v>24118</v>
      </c>
      <c r="T468" s="10">
        <f>N468+R468</f>
        <v>0</v>
      </c>
      <c r="U468" s="9"/>
      <c r="V468" s="9"/>
      <c r="W468" s="9"/>
      <c r="X468" s="9"/>
      <c r="Y468" s="9">
        <f>S468+U468+V468+W468+X468</f>
        <v>24118</v>
      </c>
      <c r="Z468" s="10">
        <f>T468+X468</f>
        <v>0</v>
      </c>
      <c r="AA468" s="9"/>
      <c r="AB468" s="9"/>
      <c r="AC468" s="9"/>
      <c r="AD468" s="9"/>
      <c r="AE468" s="9">
        <f>Y468+AA468+AB468+AC468+AD468</f>
        <v>24118</v>
      </c>
      <c r="AF468" s="10">
        <f>Z468+AD468</f>
        <v>0</v>
      </c>
    </row>
    <row r="469" spans="1:32" ht="21" hidden="1" customHeight="1">
      <c r="A469" s="26" t="s">
        <v>26</v>
      </c>
      <c r="B469" s="27">
        <f t="shared" si="551"/>
        <v>912</v>
      </c>
      <c r="C469" s="27" t="s">
        <v>21</v>
      </c>
      <c r="D469" s="27" t="s">
        <v>22</v>
      </c>
      <c r="E469" s="27" t="s">
        <v>48</v>
      </c>
      <c r="F469" s="27"/>
      <c r="G469" s="11">
        <f>G470</f>
        <v>101338</v>
      </c>
      <c r="H469" s="11">
        <f>H470</f>
        <v>0</v>
      </c>
      <c r="I469" s="11">
        <f t="shared" ref="I469:X470" si="579">I470</f>
        <v>0</v>
      </c>
      <c r="J469" s="11">
        <f t="shared" si="579"/>
        <v>0</v>
      </c>
      <c r="K469" s="11">
        <f t="shared" si="579"/>
        <v>0</v>
      </c>
      <c r="L469" s="11">
        <f t="shared" si="579"/>
        <v>0</v>
      </c>
      <c r="M469" s="11">
        <f t="shared" si="579"/>
        <v>101338</v>
      </c>
      <c r="N469" s="11">
        <f t="shared" si="579"/>
        <v>0</v>
      </c>
      <c r="O469" s="11">
        <f t="shared" si="579"/>
        <v>0</v>
      </c>
      <c r="P469" s="11">
        <f t="shared" si="579"/>
        <v>0</v>
      </c>
      <c r="Q469" s="11">
        <f t="shared" si="579"/>
        <v>0</v>
      </c>
      <c r="R469" s="11">
        <f t="shared" si="579"/>
        <v>0</v>
      </c>
      <c r="S469" s="11">
        <f t="shared" si="579"/>
        <v>101338</v>
      </c>
      <c r="T469" s="11">
        <f t="shared" si="579"/>
        <v>0</v>
      </c>
      <c r="U469" s="11">
        <f t="shared" si="579"/>
        <v>0</v>
      </c>
      <c r="V469" s="11">
        <f t="shared" si="579"/>
        <v>0</v>
      </c>
      <c r="W469" s="11">
        <f t="shared" si="579"/>
        <v>0</v>
      </c>
      <c r="X469" s="11">
        <f t="shared" si="579"/>
        <v>0</v>
      </c>
      <c r="Y469" s="11">
        <f t="shared" ref="U469:AF470" si="580">Y470</f>
        <v>101338</v>
      </c>
      <c r="Z469" s="11">
        <f t="shared" si="580"/>
        <v>0</v>
      </c>
      <c r="AA469" s="11">
        <f t="shared" si="580"/>
        <v>0</v>
      </c>
      <c r="AB469" s="11">
        <f t="shared" si="580"/>
        <v>0</v>
      </c>
      <c r="AC469" s="11">
        <f t="shared" si="580"/>
        <v>0</v>
      </c>
      <c r="AD469" s="11">
        <f t="shared" si="580"/>
        <v>0</v>
      </c>
      <c r="AE469" s="11">
        <f t="shared" si="580"/>
        <v>101338</v>
      </c>
      <c r="AF469" s="11">
        <f t="shared" si="580"/>
        <v>0</v>
      </c>
    </row>
    <row r="470" spans="1:32" ht="33.6" hidden="1">
      <c r="A470" s="26" t="s">
        <v>12</v>
      </c>
      <c r="B470" s="27">
        <f t="shared" si="551"/>
        <v>912</v>
      </c>
      <c r="C470" s="27" t="s">
        <v>21</v>
      </c>
      <c r="D470" s="27" t="s">
        <v>22</v>
      </c>
      <c r="E470" s="27" t="s">
        <v>48</v>
      </c>
      <c r="F470" s="27" t="s">
        <v>13</v>
      </c>
      <c r="G470" s="9">
        <f>G471</f>
        <v>101338</v>
      </c>
      <c r="H470" s="9">
        <f>H471</f>
        <v>0</v>
      </c>
      <c r="I470" s="9">
        <f t="shared" si="579"/>
        <v>0</v>
      </c>
      <c r="J470" s="9">
        <f t="shared" si="579"/>
        <v>0</v>
      </c>
      <c r="K470" s="9">
        <f t="shared" si="579"/>
        <v>0</v>
      </c>
      <c r="L470" s="9">
        <f t="shared" si="579"/>
        <v>0</v>
      </c>
      <c r="M470" s="9">
        <f t="shared" si="579"/>
        <v>101338</v>
      </c>
      <c r="N470" s="9">
        <f t="shared" si="579"/>
        <v>0</v>
      </c>
      <c r="O470" s="9">
        <f t="shared" si="579"/>
        <v>0</v>
      </c>
      <c r="P470" s="9">
        <f t="shared" si="579"/>
        <v>0</v>
      </c>
      <c r="Q470" s="9">
        <f t="shared" si="579"/>
        <v>0</v>
      </c>
      <c r="R470" s="9">
        <f t="shared" si="579"/>
        <v>0</v>
      </c>
      <c r="S470" s="9">
        <f t="shared" si="579"/>
        <v>101338</v>
      </c>
      <c r="T470" s="9">
        <f t="shared" si="579"/>
        <v>0</v>
      </c>
      <c r="U470" s="9">
        <f t="shared" si="580"/>
        <v>0</v>
      </c>
      <c r="V470" s="9">
        <f t="shared" si="580"/>
        <v>0</v>
      </c>
      <c r="W470" s="9">
        <f t="shared" si="580"/>
        <v>0</v>
      </c>
      <c r="X470" s="9">
        <f t="shared" si="580"/>
        <v>0</v>
      </c>
      <c r="Y470" s="9">
        <f t="shared" si="580"/>
        <v>101338</v>
      </c>
      <c r="Z470" s="9">
        <f t="shared" si="580"/>
        <v>0</v>
      </c>
      <c r="AA470" s="9">
        <f t="shared" si="580"/>
        <v>0</v>
      </c>
      <c r="AB470" s="9">
        <f t="shared" si="580"/>
        <v>0</v>
      </c>
      <c r="AC470" s="9">
        <f t="shared" si="580"/>
        <v>0</v>
      </c>
      <c r="AD470" s="9">
        <f t="shared" si="580"/>
        <v>0</v>
      </c>
      <c r="AE470" s="9">
        <f t="shared" si="580"/>
        <v>101338</v>
      </c>
      <c r="AF470" s="9">
        <f t="shared" si="580"/>
        <v>0</v>
      </c>
    </row>
    <row r="471" spans="1:32" ht="21" hidden="1" customHeight="1">
      <c r="A471" s="26" t="s">
        <v>14</v>
      </c>
      <c r="B471" s="27">
        <f t="shared" si="551"/>
        <v>912</v>
      </c>
      <c r="C471" s="27" t="s">
        <v>21</v>
      </c>
      <c r="D471" s="27" t="s">
        <v>22</v>
      </c>
      <c r="E471" s="27" t="s">
        <v>48</v>
      </c>
      <c r="F471" s="9">
        <v>610</v>
      </c>
      <c r="G471" s="9">
        <f>89916+11422</f>
        <v>101338</v>
      </c>
      <c r="H471" s="9"/>
      <c r="I471" s="9"/>
      <c r="J471" s="9"/>
      <c r="K471" s="9"/>
      <c r="L471" s="9"/>
      <c r="M471" s="9">
        <f>G471+I471+J471+K471+L471</f>
        <v>101338</v>
      </c>
      <c r="N471" s="10">
        <f>H471+L471</f>
        <v>0</v>
      </c>
      <c r="O471" s="9"/>
      <c r="P471" s="9"/>
      <c r="Q471" s="9"/>
      <c r="R471" s="9"/>
      <c r="S471" s="9">
        <f>M471+O471+P471+Q471+R471</f>
        <v>101338</v>
      </c>
      <c r="T471" s="10">
        <f>N471+R471</f>
        <v>0</v>
      </c>
      <c r="U471" s="9"/>
      <c r="V471" s="9"/>
      <c r="W471" s="9"/>
      <c r="X471" s="9"/>
      <c r="Y471" s="9">
        <f>S471+U471+V471+W471+X471</f>
        <v>101338</v>
      </c>
      <c r="Z471" s="10">
        <f>T471+X471</f>
        <v>0</v>
      </c>
      <c r="AA471" s="9"/>
      <c r="AB471" s="9"/>
      <c r="AC471" s="9"/>
      <c r="AD471" s="9"/>
      <c r="AE471" s="9">
        <f>Y471+AA471+AB471+AC471+AD471</f>
        <v>101338</v>
      </c>
      <c r="AF471" s="10">
        <f>Z471+AD471</f>
        <v>0</v>
      </c>
    </row>
    <row r="472" spans="1:32" ht="33.6" hidden="1">
      <c r="A472" s="26" t="s">
        <v>27</v>
      </c>
      <c r="B472" s="27">
        <f t="shared" si="551"/>
        <v>912</v>
      </c>
      <c r="C472" s="27" t="s">
        <v>21</v>
      </c>
      <c r="D472" s="27" t="s">
        <v>22</v>
      </c>
      <c r="E472" s="27" t="s">
        <v>49</v>
      </c>
      <c r="F472" s="27"/>
      <c r="G472" s="11">
        <f t="shared" ref="G472:AF472" si="581">G473</f>
        <v>122220</v>
      </c>
      <c r="H472" s="11">
        <f t="shared" si="581"/>
        <v>0</v>
      </c>
      <c r="I472" s="11">
        <f t="shared" si="581"/>
        <v>0</v>
      </c>
      <c r="J472" s="11">
        <f t="shared" si="581"/>
        <v>0</v>
      </c>
      <c r="K472" s="11">
        <f t="shared" si="581"/>
        <v>0</v>
      </c>
      <c r="L472" s="11">
        <f t="shared" si="581"/>
        <v>0</v>
      </c>
      <c r="M472" s="11">
        <f t="shared" si="581"/>
        <v>122220</v>
      </c>
      <c r="N472" s="11">
        <f t="shared" si="581"/>
        <v>0</v>
      </c>
      <c r="O472" s="11">
        <f t="shared" si="581"/>
        <v>0</v>
      </c>
      <c r="P472" s="11">
        <f t="shared" si="581"/>
        <v>0</v>
      </c>
      <c r="Q472" s="11">
        <f t="shared" si="581"/>
        <v>0</v>
      </c>
      <c r="R472" s="11">
        <f t="shared" si="581"/>
        <v>0</v>
      </c>
      <c r="S472" s="11">
        <f t="shared" si="581"/>
        <v>122220</v>
      </c>
      <c r="T472" s="11">
        <f t="shared" si="581"/>
        <v>0</v>
      </c>
      <c r="U472" s="11">
        <f t="shared" si="581"/>
        <v>0</v>
      </c>
      <c r="V472" s="11">
        <f t="shared" si="581"/>
        <v>0</v>
      </c>
      <c r="W472" s="11">
        <f t="shared" si="581"/>
        <v>0</v>
      </c>
      <c r="X472" s="11">
        <f t="shared" si="581"/>
        <v>0</v>
      </c>
      <c r="Y472" s="11">
        <f t="shared" si="581"/>
        <v>122220</v>
      </c>
      <c r="Z472" s="11">
        <f t="shared" si="581"/>
        <v>0</v>
      </c>
      <c r="AA472" s="11">
        <f t="shared" si="581"/>
        <v>0</v>
      </c>
      <c r="AB472" s="11">
        <f t="shared" si="581"/>
        <v>0</v>
      </c>
      <c r="AC472" s="11">
        <f t="shared" si="581"/>
        <v>0</v>
      </c>
      <c r="AD472" s="11">
        <f t="shared" si="581"/>
        <v>0</v>
      </c>
      <c r="AE472" s="11">
        <f t="shared" si="581"/>
        <v>122220</v>
      </c>
      <c r="AF472" s="11">
        <f t="shared" si="581"/>
        <v>0</v>
      </c>
    </row>
    <row r="473" spans="1:32" ht="33.6" hidden="1">
      <c r="A473" s="26" t="s">
        <v>12</v>
      </c>
      <c r="B473" s="27">
        <f t="shared" si="551"/>
        <v>912</v>
      </c>
      <c r="C473" s="27" t="s">
        <v>21</v>
      </c>
      <c r="D473" s="27" t="s">
        <v>22</v>
      </c>
      <c r="E473" s="27" t="s">
        <v>49</v>
      </c>
      <c r="F473" s="27" t="s">
        <v>13</v>
      </c>
      <c r="G473" s="9">
        <f t="shared" ref="G473:H473" si="582">G474+G475</f>
        <v>122220</v>
      </c>
      <c r="H473" s="9">
        <f t="shared" si="582"/>
        <v>0</v>
      </c>
      <c r="I473" s="9">
        <f t="shared" ref="I473:N473" si="583">I474+I475</f>
        <v>0</v>
      </c>
      <c r="J473" s="9">
        <f t="shared" si="583"/>
        <v>0</v>
      </c>
      <c r="K473" s="9">
        <f t="shared" si="583"/>
        <v>0</v>
      </c>
      <c r="L473" s="9">
        <f t="shared" si="583"/>
        <v>0</v>
      </c>
      <c r="M473" s="9">
        <f t="shared" si="583"/>
        <v>122220</v>
      </c>
      <c r="N473" s="9">
        <f t="shared" si="583"/>
        <v>0</v>
      </c>
      <c r="O473" s="9">
        <f t="shared" ref="O473:T473" si="584">O474+O475</f>
        <v>0</v>
      </c>
      <c r="P473" s="9">
        <f t="shared" si="584"/>
        <v>0</v>
      </c>
      <c r="Q473" s="9">
        <f t="shared" si="584"/>
        <v>0</v>
      </c>
      <c r="R473" s="9">
        <f t="shared" si="584"/>
        <v>0</v>
      </c>
      <c r="S473" s="9">
        <f t="shared" si="584"/>
        <v>122220</v>
      </c>
      <c r="T473" s="9">
        <f t="shared" si="584"/>
        <v>0</v>
      </c>
      <c r="U473" s="9">
        <f t="shared" ref="U473:Z473" si="585">U474+U475</f>
        <v>0</v>
      </c>
      <c r="V473" s="9">
        <f t="shared" si="585"/>
        <v>0</v>
      </c>
      <c r="W473" s="9">
        <f t="shared" si="585"/>
        <v>0</v>
      </c>
      <c r="X473" s="9">
        <f t="shared" si="585"/>
        <v>0</v>
      </c>
      <c r="Y473" s="9">
        <f t="shared" si="585"/>
        <v>122220</v>
      </c>
      <c r="Z473" s="9">
        <f t="shared" si="585"/>
        <v>0</v>
      </c>
      <c r="AA473" s="9">
        <f t="shared" ref="AA473:AF473" si="586">AA474+AA475</f>
        <v>0</v>
      </c>
      <c r="AB473" s="9">
        <f t="shared" si="586"/>
        <v>0</v>
      </c>
      <c r="AC473" s="9">
        <f t="shared" si="586"/>
        <v>0</v>
      </c>
      <c r="AD473" s="9">
        <f t="shared" si="586"/>
        <v>0</v>
      </c>
      <c r="AE473" s="9">
        <f t="shared" si="586"/>
        <v>122220</v>
      </c>
      <c r="AF473" s="9">
        <f t="shared" si="586"/>
        <v>0</v>
      </c>
    </row>
    <row r="474" spans="1:32" ht="18.75" hidden="1" customHeight="1">
      <c r="A474" s="26" t="s">
        <v>14</v>
      </c>
      <c r="B474" s="27">
        <f t="shared" si="551"/>
        <v>912</v>
      </c>
      <c r="C474" s="27" t="s">
        <v>21</v>
      </c>
      <c r="D474" s="27" t="s">
        <v>22</v>
      </c>
      <c r="E474" s="27" t="s">
        <v>49</v>
      </c>
      <c r="F474" s="9">
        <v>610</v>
      </c>
      <c r="G474" s="9">
        <f>65396+11290</f>
        <v>76686</v>
      </c>
      <c r="H474" s="9"/>
      <c r="I474" s="9"/>
      <c r="J474" s="9"/>
      <c r="K474" s="9"/>
      <c r="L474" s="9"/>
      <c r="M474" s="9">
        <f t="shared" ref="M474:M475" si="587">G474+I474+J474+K474+L474</f>
        <v>76686</v>
      </c>
      <c r="N474" s="10">
        <f t="shared" ref="N474:N475" si="588">H474+L474</f>
        <v>0</v>
      </c>
      <c r="O474" s="9"/>
      <c r="P474" s="9"/>
      <c r="Q474" s="9"/>
      <c r="R474" s="9"/>
      <c r="S474" s="9">
        <f t="shared" ref="S474:S475" si="589">M474+O474+P474+Q474+R474</f>
        <v>76686</v>
      </c>
      <c r="T474" s="10">
        <f t="shared" ref="T474:T475" si="590">N474+R474</f>
        <v>0</v>
      </c>
      <c r="U474" s="9"/>
      <c r="V474" s="9"/>
      <c r="W474" s="9"/>
      <c r="X474" s="9"/>
      <c r="Y474" s="9">
        <f t="shared" ref="Y474:Y475" si="591">S474+U474+V474+W474+X474</f>
        <v>76686</v>
      </c>
      <c r="Z474" s="10">
        <f t="shared" ref="Z474:Z475" si="592">T474+X474</f>
        <v>0</v>
      </c>
      <c r="AA474" s="9"/>
      <c r="AB474" s="9"/>
      <c r="AC474" s="9"/>
      <c r="AD474" s="9"/>
      <c r="AE474" s="9">
        <f t="shared" ref="AE474:AE475" si="593">Y474+AA474+AB474+AC474+AD474</f>
        <v>76686</v>
      </c>
      <c r="AF474" s="10">
        <f t="shared" ref="AF474:AF475" si="594">Z474+AD474</f>
        <v>0</v>
      </c>
    </row>
    <row r="475" spans="1:32" ht="23.25" hidden="1" customHeight="1">
      <c r="A475" s="26" t="s">
        <v>24</v>
      </c>
      <c r="B475" s="27">
        <f>B474</f>
        <v>912</v>
      </c>
      <c r="C475" s="27" t="s">
        <v>21</v>
      </c>
      <c r="D475" s="27" t="s">
        <v>22</v>
      </c>
      <c r="E475" s="27" t="s">
        <v>49</v>
      </c>
      <c r="F475" s="9">
        <v>620</v>
      </c>
      <c r="G475" s="9">
        <f>37274+8260</f>
        <v>45534</v>
      </c>
      <c r="H475" s="9"/>
      <c r="I475" s="9"/>
      <c r="J475" s="9"/>
      <c r="K475" s="9"/>
      <c r="L475" s="9"/>
      <c r="M475" s="9">
        <f t="shared" si="587"/>
        <v>45534</v>
      </c>
      <c r="N475" s="10">
        <f t="shared" si="588"/>
        <v>0</v>
      </c>
      <c r="O475" s="9"/>
      <c r="P475" s="9"/>
      <c r="Q475" s="9"/>
      <c r="R475" s="9"/>
      <c r="S475" s="9">
        <f t="shared" si="589"/>
        <v>45534</v>
      </c>
      <c r="T475" s="10">
        <f t="shared" si="590"/>
        <v>0</v>
      </c>
      <c r="U475" s="9"/>
      <c r="V475" s="9"/>
      <c r="W475" s="9"/>
      <c r="X475" s="9"/>
      <c r="Y475" s="9">
        <f t="shared" si="591"/>
        <v>45534</v>
      </c>
      <c r="Z475" s="10">
        <f t="shared" si="592"/>
        <v>0</v>
      </c>
      <c r="AA475" s="9"/>
      <c r="AB475" s="9"/>
      <c r="AC475" s="9"/>
      <c r="AD475" s="9"/>
      <c r="AE475" s="9">
        <f t="shared" si="593"/>
        <v>45534</v>
      </c>
      <c r="AF475" s="10">
        <f t="shared" si="594"/>
        <v>0</v>
      </c>
    </row>
    <row r="476" spans="1:32" ht="20.25" hidden="1" customHeight="1">
      <c r="A476" s="26" t="s">
        <v>15</v>
      </c>
      <c r="B476" s="27">
        <f>B474</f>
        <v>912</v>
      </c>
      <c r="C476" s="27" t="s">
        <v>21</v>
      </c>
      <c r="D476" s="27" t="s">
        <v>22</v>
      </c>
      <c r="E476" s="27" t="s">
        <v>42</v>
      </c>
      <c r="F476" s="27"/>
      <c r="G476" s="18">
        <f t="shared" ref="G476:H476" si="595">G480+G484+G487+G490+G477</f>
        <v>7050</v>
      </c>
      <c r="H476" s="18">
        <f t="shared" si="595"/>
        <v>0</v>
      </c>
      <c r="I476" s="18">
        <f t="shared" ref="I476:N476" si="596">I480+I484+I487+I490+I477</f>
        <v>0</v>
      </c>
      <c r="J476" s="18">
        <f t="shared" si="596"/>
        <v>0</v>
      </c>
      <c r="K476" s="18">
        <f t="shared" si="596"/>
        <v>0</v>
      </c>
      <c r="L476" s="18">
        <f t="shared" si="596"/>
        <v>0</v>
      </c>
      <c r="M476" s="18">
        <f t="shared" si="596"/>
        <v>7050</v>
      </c>
      <c r="N476" s="18">
        <f t="shared" si="596"/>
        <v>0</v>
      </c>
      <c r="O476" s="18">
        <f t="shared" ref="O476:T476" si="597">O480+O484+O487+O490+O477</f>
        <v>0</v>
      </c>
      <c r="P476" s="18">
        <f t="shared" si="597"/>
        <v>0</v>
      </c>
      <c r="Q476" s="18">
        <f t="shared" si="597"/>
        <v>0</v>
      </c>
      <c r="R476" s="18">
        <f t="shared" si="597"/>
        <v>0</v>
      </c>
      <c r="S476" s="18">
        <f t="shared" si="597"/>
        <v>7050</v>
      </c>
      <c r="T476" s="18">
        <f t="shared" si="597"/>
        <v>0</v>
      </c>
      <c r="U476" s="18">
        <f t="shared" ref="U476:Z476" si="598">U480+U484+U487+U490+U477</f>
        <v>0</v>
      </c>
      <c r="V476" s="18">
        <f t="shared" si="598"/>
        <v>0</v>
      </c>
      <c r="W476" s="18">
        <f t="shared" si="598"/>
        <v>0</v>
      </c>
      <c r="X476" s="18">
        <f t="shared" si="598"/>
        <v>0</v>
      </c>
      <c r="Y476" s="18">
        <f t="shared" si="598"/>
        <v>7050</v>
      </c>
      <c r="Z476" s="18">
        <f t="shared" si="598"/>
        <v>0</v>
      </c>
      <c r="AA476" s="18">
        <f t="shared" ref="AA476:AF476" si="599">AA480+AA484+AA487+AA490+AA477</f>
        <v>0</v>
      </c>
      <c r="AB476" s="18">
        <f t="shared" si="599"/>
        <v>0</v>
      </c>
      <c r="AC476" s="18">
        <f t="shared" si="599"/>
        <v>0</v>
      </c>
      <c r="AD476" s="18">
        <f t="shared" si="599"/>
        <v>0</v>
      </c>
      <c r="AE476" s="18">
        <f t="shared" si="599"/>
        <v>7050</v>
      </c>
      <c r="AF476" s="18">
        <f t="shared" si="599"/>
        <v>0</v>
      </c>
    </row>
    <row r="477" spans="1:32" ht="19.5" hidden="1" customHeight="1">
      <c r="A477" s="26" t="s">
        <v>431</v>
      </c>
      <c r="B477" s="27">
        <f>B475</f>
        <v>912</v>
      </c>
      <c r="C477" s="27" t="s">
        <v>21</v>
      </c>
      <c r="D477" s="27" t="s">
        <v>22</v>
      </c>
      <c r="E477" s="27" t="s">
        <v>430</v>
      </c>
      <c r="F477" s="27"/>
      <c r="G477" s="18">
        <f>G478</f>
        <v>12</v>
      </c>
      <c r="H477" s="18">
        <f>H478</f>
        <v>0</v>
      </c>
      <c r="I477" s="18">
        <f t="shared" ref="I477:X478" si="600">I478</f>
        <v>0</v>
      </c>
      <c r="J477" s="18">
        <f t="shared" si="600"/>
        <v>0</v>
      </c>
      <c r="K477" s="18">
        <f t="shared" si="600"/>
        <v>0</v>
      </c>
      <c r="L477" s="18">
        <f t="shared" si="600"/>
        <v>0</v>
      </c>
      <c r="M477" s="18">
        <f t="shared" si="600"/>
        <v>12</v>
      </c>
      <c r="N477" s="18">
        <f t="shared" si="600"/>
        <v>0</v>
      </c>
      <c r="O477" s="18">
        <f t="shared" si="600"/>
        <v>0</v>
      </c>
      <c r="P477" s="18">
        <f t="shared" si="600"/>
        <v>0</v>
      </c>
      <c r="Q477" s="18">
        <f t="shared" si="600"/>
        <v>0</v>
      </c>
      <c r="R477" s="18">
        <f t="shared" si="600"/>
        <v>0</v>
      </c>
      <c r="S477" s="18">
        <f t="shared" si="600"/>
        <v>12</v>
      </c>
      <c r="T477" s="18">
        <f t="shared" si="600"/>
        <v>0</v>
      </c>
      <c r="U477" s="18">
        <f t="shared" si="600"/>
        <v>0</v>
      </c>
      <c r="V477" s="18">
        <f t="shared" si="600"/>
        <v>0</v>
      </c>
      <c r="W477" s="18">
        <f t="shared" si="600"/>
        <v>0</v>
      </c>
      <c r="X477" s="18">
        <f t="shared" si="600"/>
        <v>0</v>
      </c>
      <c r="Y477" s="18">
        <f t="shared" ref="U477:AF478" si="601">Y478</f>
        <v>12</v>
      </c>
      <c r="Z477" s="18">
        <f t="shared" si="601"/>
        <v>0</v>
      </c>
      <c r="AA477" s="18">
        <f t="shared" si="601"/>
        <v>0</v>
      </c>
      <c r="AB477" s="18">
        <f t="shared" si="601"/>
        <v>0</v>
      </c>
      <c r="AC477" s="18">
        <f t="shared" si="601"/>
        <v>0</v>
      </c>
      <c r="AD477" s="18">
        <f t="shared" si="601"/>
        <v>0</v>
      </c>
      <c r="AE477" s="18">
        <f t="shared" si="601"/>
        <v>12</v>
      </c>
      <c r="AF477" s="18">
        <f t="shared" si="601"/>
        <v>0</v>
      </c>
    </row>
    <row r="478" spans="1:32" ht="33.6" hidden="1">
      <c r="A478" s="26" t="s">
        <v>12</v>
      </c>
      <c r="B478" s="27">
        <f>B476</f>
        <v>912</v>
      </c>
      <c r="C478" s="27" t="s">
        <v>21</v>
      </c>
      <c r="D478" s="27" t="s">
        <v>22</v>
      </c>
      <c r="E478" s="27" t="s">
        <v>430</v>
      </c>
      <c r="F478" s="27" t="s">
        <v>13</v>
      </c>
      <c r="G478" s="18">
        <f>G479</f>
        <v>12</v>
      </c>
      <c r="H478" s="18">
        <f>H479</f>
        <v>0</v>
      </c>
      <c r="I478" s="18">
        <f t="shared" si="600"/>
        <v>0</v>
      </c>
      <c r="J478" s="18">
        <f t="shared" si="600"/>
        <v>0</v>
      </c>
      <c r="K478" s="18">
        <f t="shared" si="600"/>
        <v>0</v>
      </c>
      <c r="L478" s="18">
        <f t="shared" si="600"/>
        <v>0</v>
      </c>
      <c r="M478" s="18">
        <f t="shared" si="600"/>
        <v>12</v>
      </c>
      <c r="N478" s="18">
        <f t="shared" si="600"/>
        <v>0</v>
      </c>
      <c r="O478" s="18">
        <f t="shared" si="600"/>
        <v>0</v>
      </c>
      <c r="P478" s="18">
        <f t="shared" si="600"/>
        <v>0</v>
      </c>
      <c r="Q478" s="18">
        <f t="shared" si="600"/>
        <v>0</v>
      </c>
      <c r="R478" s="18">
        <f t="shared" si="600"/>
        <v>0</v>
      </c>
      <c r="S478" s="18">
        <f t="shared" si="600"/>
        <v>12</v>
      </c>
      <c r="T478" s="18">
        <f t="shared" si="600"/>
        <v>0</v>
      </c>
      <c r="U478" s="18">
        <f t="shared" si="601"/>
        <v>0</v>
      </c>
      <c r="V478" s="18">
        <f t="shared" si="601"/>
        <v>0</v>
      </c>
      <c r="W478" s="18">
        <f t="shared" si="601"/>
        <v>0</v>
      </c>
      <c r="X478" s="18">
        <f t="shared" si="601"/>
        <v>0</v>
      </c>
      <c r="Y478" s="18">
        <f t="shared" si="601"/>
        <v>12</v>
      </c>
      <c r="Z478" s="18">
        <f t="shared" si="601"/>
        <v>0</v>
      </c>
      <c r="AA478" s="18">
        <f t="shared" si="601"/>
        <v>0</v>
      </c>
      <c r="AB478" s="18">
        <f t="shared" si="601"/>
        <v>0</v>
      </c>
      <c r="AC478" s="18">
        <f t="shared" si="601"/>
        <v>0</v>
      </c>
      <c r="AD478" s="18">
        <f t="shared" si="601"/>
        <v>0</v>
      </c>
      <c r="AE478" s="18">
        <f t="shared" si="601"/>
        <v>12</v>
      </c>
      <c r="AF478" s="18">
        <f t="shared" si="601"/>
        <v>0</v>
      </c>
    </row>
    <row r="479" spans="1:32" ht="23.25" hidden="1" customHeight="1">
      <c r="A479" s="26" t="s">
        <v>24</v>
      </c>
      <c r="B479" s="27">
        <v>912</v>
      </c>
      <c r="C479" s="27" t="s">
        <v>21</v>
      </c>
      <c r="D479" s="27" t="s">
        <v>22</v>
      </c>
      <c r="E479" s="27" t="s">
        <v>430</v>
      </c>
      <c r="F479" s="27" t="s">
        <v>36</v>
      </c>
      <c r="G479" s="9">
        <v>12</v>
      </c>
      <c r="H479" s="9"/>
      <c r="I479" s="9"/>
      <c r="J479" s="9"/>
      <c r="K479" s="9"/>
      <c r="L479" s="9"/>
      <c r="M479" s="9">
        <f>G479+I479+J479+K479+L479</f>
        <v>12</v>
      </c>
      <c r="N479" s="10">
        <f>H479+L479</f>
        <v>0</v>
      </c>
      <c r="O479" s="9"/>
      <c r="P479" s="9"/>
      <c r="Q479" s="9"/>
      <c r="R479" s="9"/>
      <c r="S479" s="9">
        <f>M479+O479+P479+Q479+R479</f>
        <v>12</v>
      </c>
      <c r="T479" s="10">
        <f>N479+R479</f>
        <v>0</v>
      </c>
      <c r="U479" s="9"/>
      <c r="V479" s="9"/>
      <c r="W479" s="9"/>
      <c r="X479" s="9"/>
      <c r="Y479" s="9">
        <f>S479+U479+V479+W479+X479</f>
        <v>12</v>
      </c>
      <c r="Z479" s="10">
        <f>T479+X479</f>
        <v>0</v>
      </c>
      <c r="AA479" s="9"/>
      <c r="AB479" s="9"/>
      <c r="AC479" s="9"/>
      <c r="AD479" s="9"/>
      <c r="AE479" s="9">
        <f>Y479+AA479+AB479+AC479+AD479</f>
        <v>12</v>
      </c>
      <c r="AF479" s="10">
        <f>Z479+AD479</f>
        <v>0</v>
      </c>
    </row>
    <row r="480" spans="1:32" ht="19.5" hidden="1" customHeight="1">
      <c r="A480" s="26" t="s">
        <v>23</v>
      </c>
      <c r="B480" s="27">
        <f>B476</f>
        <v>912</v>
      </c>
      <c r="C480" s="27" t="s">
        <v>21</v>
      </c>
      <c r="D480" s="27" t="s">
        <v>22</v>
      </c>
      <c r="E480" s="27" t="s">
        <v>50</v>
      </c>
      <c r="F480" s="27"/>
      <c r="G480" s="11">
        <f t="shared" ref="G480:AF480" si="602">G481</f>
        <v>5064</v>
      </c>
      <c r="H480" s="11">
        <f t="shared" si="602"/>
        <v>0</v>
      </c>
      <c r="I480" s="11">
        <f t="shared" si="602"/>
        <v>0</v>
      </c>
      <c r="J480" s="11">
        <f t="shared" si="602"/>
        <v>0</v>
      </c>
      <c r="K480" s="11">
        <f t="shared" si="602"/>
        <v>0</v>
      </c>
      <c r="L480" s="11">
        <f t="shared" si="602"/>
        <v>0</v>
      </c>
      <c r="M480" s="11">
        <f t="shared" si="602"/>
        <v>5064</v>
      </c>
      <c r="N480" s="11">
        <f t="shared" si="602"/>
        <v>0</v>
      </c>
      <c r="O480" s="11">
        <f t="shared" si="602"/>
        <v>0</v>
      </c>
      <c r="P480" s="11">
        <f t="shared" si="602"/>
        <v>0</v>
      </c>
      <c r="Q480" s="11">
        <f t="shared" si="602"/>
        <v>0</v>
      </c>
      <c r="R480" s="11">
        <f t="shared" si="602"/>
        <v>0</v>
      </c>
      <c r="S480" s="11">
        <f t="shared" si="602"/>
        <v>5064</v>
      </c>
      <c r="T480" s="11">
        <f t="shared" si="602"/>
        <v>0</v>
      </c>
      <c r="U480" s="11">
        <f t="shared" si="602"/>
        <v>0</v>
      </c>
      <c r="V480" s="11">
        <f t="shared" si="602"/>
        <v>0</v>
      </c>
      <c r="W480" s="11">
        <f t="shared" si="602"/>
        <v>0</v>
      </c>
      <c r="X480" s="11">
        <f t="shared" si="602"/>
        <v>0</v>
      </c>
      <c r="Y480" s="11">
        <f t="shared" si="602"/>
        <v>5064</v>
      </c>
      <c r="Z480" s="11">
        <f t="shared" si="602"/>
        <v>0</v>
      </c>
      <c r="AA480" s="11">
        <f t="shared" si="602"/>
        <v>0</v>
      </c>
      <c r="AB480" s="11">
        <f t="shared" si="602"/>
        <v>0</v>
      </c>
      <c r="AC480" s="11">
        <f t="shared" si="602"/>
        <v>0</v>
      </c>
      <c r="AD480" s="11">
        <f t="shared" si="602"/>
        <v>0</v>
      </c>
      <c r="AE480" s="11">
        <f t="shared" si="602"/>
        <v>5064</v>
      </c>
      <c r="AF480" s="11">
        <f t="shared" si="602"/>
        <v>0</v>
      </c>
    </row>
    <row r="481" spans="1:32" ht="33.6" hidden="1">
      <c r="A481" s="26" t="s">
        <v>12</v>
      </c>
      <c r="B481" s="27">
        <f t="shared" si="551"/>
        <v>912</v>
      </c>
      <c r="C481" s="27" t="s">
        <v>21</v>
      </c>
      <c r="D481" s="27" t="s">
        <v>22</v>
      </c>
      <c r="E481" s="27" t="s">
        <v>50</v>
      </c>
      <c r="F481" s="27" t="s">
        <v>13</v>
      </c>
      <c r="G481" s="9">
        <f t="shared" ref="G481:H481" si="603">G482+G483</f>
        <v>5064</v>
      </c>
      <c r="H481" s="9">
        <f t="shared" si="603"/>
        <v>0</v>
      </c>
      <c r="I481" s="9">
        <f t="shared" ref="I481:N481" si="604">I482+I483</f>
        <v>0</v>
      </c>
      <c r="J481" s="9">
        <f t="shared" si="604"/>
        <v>0</v>
      </c>
      <c r="K481" s="9">
        <f t="shared" si="604"/>
        <v>0</v>
      </c>
      <c r="L481" s="9">
        <f t="shared" si="604"/>
        <v>0</v>
      </c>
      <c r="M481" s="9">
        <f t="shared" si="604"/>
        <v>5064</v>
      </c>
      <c r="N481" s="9">
        <f t="shared" si="604"/>
        <v>0</v>
      </c>
      <c r="O481" s="9">
        <f t="shared" ref="O481:T481" si="605">O482+O483</f>
        <v>0</v>
      </c>
      <c r="P481" s="9">
        <f t="shared" si="605"/>
        <v>0</v>
      </c>
      <c r="Q481" s="9">
        <f t="shared" si="605"/>
        <v>0</v>
      </c>
      <c r="R481" s="9">
        <f t="shared" si="605"/>
        <v>0</v>
      </c>
      <c r="S481" s="9">
        <f t="shared" si="605"/>
        <v>5064</v>
      </c>
      <c r="T481" s="9">
        <f t="shared" si="605"/>
        <v>0</v>
      </c>
      <c r="U481" s="9">
        <f t="shared" ref="U481:Z481" si="606">U482+U483</f>
        <v>0</v>
      </c>
      <c r="V481" s="9">
        <f t="shared" si="606"/>
        <v>0</v>
      </c>
      <c r="W481" s="9">
        <f t="shared" si="606"/>
        <v>0</v>
      </c>
      <c r="X481" s="9">
        <f t="shared" si="606"/>
        <v>0</v>
      </c>
      <c r="Y481" s="9">
        <f t="shared" si="606"/>
        <v>5064</v>
      </c>
      <c r="Z481" s="9">
        <f t="shared" si="606"/>
        <v>0</v>
      </c>
      <c r="AA481" s="9">
        <f t="shared" ref="AA481:AF481" si="607">AA482+AA483</f>
        <v>0</v>
      </c>
      <c r="AB481" s="9">
        <f t="shared" si="607"/>
        <v>0</v>
      </c>
      <c r="AC481" s="9">
        <f t="shared" si="607"/>
        <v>0</v>
      </c>
      <c r="AD481" s="9">
        <f t="shared" si="607"/>
        <v>0</v>
      </c>
      <c r="AE481" s="9">
        <f t="shared" si="607"/>
        <v>5064</v>
      </c>
      <c r="AF481" s="9">
        <f t="shared" si="607"/>
        <v>0</v>
      </c>
    </row>
    <row r="482" spans="1:32" ht="17.25" hidden="1" customHeight="1">
      <c r="A482" s="26" t="s">
        <v>14</v>
      </c>
      <c r="B482" s="27">
        <f t="shared" si="551"/>
        <v>912</v>
      </c>
      <c r="C482" s="27" t="s">
        <v>21</v>
      </c>
      <c r="D482" s="27" t="s">
        <v>22</v>
      </c>
      <c r="E482" s="27" t="s">
        <v>50</v>
      </c>
      <c r="F482" s="9">
        <v>610</v>
      </c>
      <c r="G482" s="9">
        <v>1232</v>
      </c>
      <c r="H482" s="9"/>
      <c r="I482" s="9"/>
      <c r="J482" s="9"/>
      <c r="K482" s="9"/>
      <c r="L482" s="9"/>
      <c r="M482" s="9">
        <f t="shared" ref="M482:M483" si="608">G482+I482+J482+K482+L482</f>
        <v>1232</v>
      </c>
      <c r="N482" s="10">
        <f t="shared" ref="N482:N483" si="609">H482+L482</f>
        <v>0</v>
      </c>
      <c r="O482" s="9"/>
      <c r="P482" s="9"/>
      <c r="Q482" s="9"/>
      <c r="R482" s="9"/>
      <c r="S482" s="9">
        <f t="shared" ref="S482:S483" si="610">M482+O482+P482+Q482+R482</f>
        <v>1232</v>
      </c>
      <c r="T482" s="10">
        <f t="shared" ref="T482:T483" si="611">N482+R482</f>
        <v>0</v>
      </c>
      <c r="U482" s="9"/>
      <c r="V482" s="9"/>
      <c r="W482" s="9"/>
      <c r="X482" s="9"/>
      <c r="Y482" s="9">
        <f t="shared" ref="Y482:Y483" si="612">S482+U482+V482+W482+X482</f>
        <v>1232</v>
      </c>
      <c r="Z482" s="10">
        <f t="shared" ref="Z482:Z483" si="613">T482+X482</f>
        <v>0</v>
      </c>
      <c r="AA482" s="9"/>
      <c r="AB482" s="9"/>
      <c r="AC482" s="9"/>
      <c r="AD482" s="9"/>
      <c r="AE482" s="9">
        <f t="shared" ref="AE482:AE483" si="614">Y482+AA482+AB482+AC482+AD482</f>
        <v>1232</v>
      </c>
      <c r="AF482" s="10">
        <f t="shared" ref="AF482:AF483" si="615">Z482+AD482</f>
        <v>0</v>
      </c>
    </row>
    <row r="483" spans="1:32" ht="19.5" hidden="1" customHeight="1">
      <c r="A483" s="26" t="s">
        <v>24</v>
      </c>
      <c r="B483" s="27">
        <f>B482</f>
        <v>912</v>
      </c>
      <c r="C483" s="27" t="s">
        <v>21</v>
      </c>
      <c r="D483" s="27" t="s">
        <v>22</v>
      </c>
      <c r="E483" s="27" t="s">
        <v>50</v>
      </c>
      <c r="F483" s="9">
        <v>620</v>
      </c>
      <c r="G483" s="9">
        <v>3832</v>
      </c>
      <c r="H483" s="9"/>
      <c r="I483" s="9"/>
      <c r="J483" s="9"/>
      <c r="K483" s="9"/>
      <c r="L483" s="9"/>
      <c r="M483" s="9">
        <f t="shared" si="608"/>
        <v>3832</v>
      </c>
      <c r="N483" s="10">
        <f t="shared" si="609"/>
        <v>0</v>
      </c>
      <c r="O483" s="9"/>
      <c r="P483" s="9"/>
      <c r="Q483" s="9"/>
      <c r="R483" s="9"/>
      <c r="S483" s="9">
        <f t="shared" si="610"/>
        <v>3832</v>
      </c>
      <c r="T483" s="10">
        <f t="shared" si="611"/>
        <v>0</v>
      </c>
      <c r="U483" s="9"/>
      <c r="V483" s="9"/>
      <c r="W483" s="9"/>
      <c r="X483" s="9"/>
      <c r="Y483" s="9">
        <f t="shared" si="612"/>
        <v>3832</v>
      </c>
      <c r="Z483" s="10">
        <f t="shared" si="613"/>
        <v>0</v>
      </c>
      <c r="AA483" s="9"/>
      <c r="AB483" s="9"/>
      <c r="AC483" s="9"/>
      <c r="AD483" s="9"/>
      <c r="AE483" s="9">
        <f t="shared" si="614"/>
        <v>3832</v>
      </c>
      <c r="AF483" s="10">
        <f t="shared" si="615"/>
        <v>0</v>
      </c>
    </row>
    <row r="484" spans="1:32" ht="18.75" hidden="1" customHeight="1">
      <c r="A484" s="26" t="s">
        <v>25</v>
      </c>
      <c r="B484" s="27">
        <f>B482</f>
        <v>912</v>
      </c>
      <c r="C484" s="27" t="s">
        <v>21</v>
      </c>
      <c r="D484" s="27" t="s">
        <v>22</v>
      </c>
      <c r="E484" s="27" t="s">
        <v>51</v>
      </c>
      <c r="F484" s="27"/>
      <c r="G484" s="11">
        <f>G485</f>
        <v>74</v>
      </c>
      <c r="H484" s="11">
        <f>H485</f>
        <v>0</v>
      </c>
      <c r="I484" s="11">
        <f t="shared" ref="I484:X485" si="616">I485</f>
        <v>0</v>
      </c>
      <c r="J484" s="11">
        <f t="shared" si="616"/>
        <v>0</v>
      </c>
      <c r="K484" s="11">
        <f t="shared" si="616"/>
        <v>0</v>
      </c>
      <c r="L484" s="11">
        <f t="shared" si="616"/>
        <v>0</v>
      </c>
      <c r="M484" s="11">
        <f t="shared" si="616"/>
        <v>74</v>
      </c>
      <c r="N484" s="11">
        <f t="shared" si="616"/>
        <v>0</v>
      </c>
      <c r="O484" s="11">
        <f t="shared" si="616"/>
        <v>0</v>
      </c>
      <c r="P484" s="11">
        <f t="shared" si="616"/>
        <v>0</v>
      </c>
      <c r="Q484" s="11">
        <f t="shared" si="616"/>
        <v>0</v>
      </c>
      <c r="R484" s="11">
        <f t="shared" si="616"/>
        <v>0</v>
      </c>
      <c r="S484" s="11">
        <f t="shared" si="616"/>
        <v>74</v>
      </c>
      <c r="T484" s="11">
        <f t="shared" si="616"/>
        <v>0</v>
      </c>
      <c r="U484" s="11">
        <f t="shared" si="616"/>
        <v>0</v>
      </c>
      <c r="V484" s="11">
        <f t="shared" si="616"/>
        <v>0</v>
      </c>
      <c r="W484" s="11">
        <f t="shared" si="616"/>
        <v>0</v>
      </c>
      <c r="X484" s="11">
        <f t="shared" si="616"/>
        <v>0</v>
      </c>
      <c r="Y484" s="11">
        <f t="shared" ref="U484:AF485" si="617">Y485</f>
        <v>74</v>
      </c>
      <c r="Z484" s="11">
        <f t="shared" si="617"/>
        <v>0</v>
      </c>
      <c r="AA484" s="11">
        <f t="shared" si="617"/>
        <v>0</v>
      </c>
      <c r="AB484" s="11">
        <f t="shared" si="617"/>
        <v>0</v>
      </c>
      <c r="AC484" s="11">
        <f t="shared" si="617"/>
        <v>0</v>
      </c>
      <c r="AD484" s="11">
        <f t="shared" si="617"/>
        <v>0</v>
      </c>
      <c r="AE484" s="11">
        <f t="shared" si="617"/>
        <v>74</v>
      </c>
      <c r="AF484" s="11">
        <f t="shared" si="617"/>
        <v>0</v>
      </c>
    </row>
    <row r="485" spans="1:32" ht="33.6" hidden="1">
      <c r="A485" s="26" t="s">
        <v>12</v>
      </c>
      <c r="B485" s="27">
        <f t="shared" si="551"/>
        <v>912</v>
      </c>
      <c r="C485" s="27" t="s">
        <v>21</v>
      </c>
      <c r="D485" s="27" t="s">
        <v>22</v>
      </c>
      <c r="E485" s="27" t="s">
        <v>51</v>
      </c>
      <c r="F485" s="27" t="s">
        <v>13</v>
      </c>
      <c r="G485" s="9">
        <f>G486</f>
        <v>74</v>
      </c>
      <c r="H485" s="9">
        <f>H486</f>
        <v>0</v>
      </c>
      <c r="I485" s="9">
        <f t="shared" si="616"/>
        <v>0</v>
      </c>
      <c r="J485" s="9">
        <f t="shared" si="616"/>
        <v>0</v>
      </c>
      <c r="K485" s="9">
        <f t="shared" si="616"/>
        <v>0</v>
      </c>
      <c r="L485" s="9">
        <f t="shared" si="616"/>
        <v>0</v>
      </c>
      <c r="M485" s="9">
        <f t="shared" si="616"/>
        <v>74</v>
      </c>
      <c r="N485" s="9">
        <f t="shared" si="616"/>
        <v>0</v>
      </c>
      <c r="O485" s="9">
        <f t="shared" si="616"/>
        <v>0</v>
      </c>
      <c r="P485" s="9">
        <f t="shared" si="616"/>
        <v>0</v>
      </c>
      <c r="Q485" s="9">
        <f t="shared" si="616"/>
        <v>0</v>
      </c>
      <c r="R485" s="9">
        <f t="shared" si="616"/>
        <v>0</v>
      </c>
      <c r="S485" s="9">
        <f t="shared" si="616"/>
        <v>74</v>
      </c>
      <c r="T485" s="9">
        <f t="shared" si="616"/>
        <v>0</v>
      </c>
      <c r="U485" s="9">
        <f t="shared" si="617"/>
        <v>0</v>
      </c>
      <c r="V485" s="9">
        <f t="shared" si="617"/>
        <v>0</v>
      </c>
      <c r="W485" s="9">
        <f t="shared" si="617"/>
        <v>0</v>
      </c>
      <c r="X485" s="9">
        <f t="shared" si="617"/>
        <v>0</v>
      </c>
      <c r="Y485" s="9">
        <f t="shared" si="617"/>
        <v>74</v>
      </c>
      <c r="Z485" s="9">
        <f t="shared" si="617"/>
        <v>0</v>
      </c>
      <c r="AA485" s="9">
        <f t="shared" si="617"/>
        <v>0</v>
      </c>
      <c r="AB485" s="9">
        <f t="shared" si="617"/>
        <v>0</v>
      </c>
      <c r="AC485" s="9">
        <f t="shared" si="617"/>
        <v>0</v>
      </c>
      <c r="AD485" s="9">
        <f t="shared" si="617"/>
        <v>0</v>
      </c>
      <c r="AE485" s="9">
        <f t="shared" si="617"/>
        <v>74</v>
      </c>
      <c r="AF485" s="9">
        <f t="shared" si="617"/>
        <v>0</v>
      </c>
    </row>
    <row r="486" spans="1:32" ht="20.25" hidden="1" customHeight="1">
      <c r="A486" s="26" t="s">
        <v>14</v>
      </c>
      <c r="B486" s="27">
        <f t="shared" si="551"/>
        <v>912</v>
      </c>
      <c r="C486" s="27" t="s">
        <v>21</v>
      </c>
      <c r="D486" s="27" t="s">
        <v>22</v>
      </c>
      <c r="E486" s="27" t="s">
        <v>51</v>
      </c>
      <c r="F486" s="9">
        <v>610</v>
      </c>
      <c r="G486" s="9">
        <v>74</v>
      </c>
      <c r="H486" s="9"/>
      <c r="I486" s="9"/>
      <c r="J486" s="9"/>
      <c r="K486" s="9"/>
      <c r="L486" s="9"/>
      <c r="M486" s="9">
        <f>G486+I486+J486+K486+L486</f>
        <v>74</v>
      </c>
      <c r="N486" s="10">
        <f>H486+L486</f>
        <v>0</v>
      </c>
      <c r="O486" s="9"/>
      <c r="P486" s="9"/>
      <c r="Q486" s="9"/>
      <c r="R486" s="9"/>
      <c r="S486" s="9">
        <f>M486+O486+P486+Q486+R486</f>
        <v>74</v>
      </c>
      <c r="T486" s="10">
        <f>N486+R486</f>
        <v>0</v>
      </c>
      <c r="U486" s="9"/>
      <c r="V486" s="9"/>
      <c r="W486" s="9"/>
      <c r="X486" s="9"/>
      <c r="Y486" s="9">
        <f>S486+U486+V486+W486+X486</f>
        <v>74</v>
      </c>
      <c r="Z486" s="10">
        <f>T486+X486</f>
        <v>0</v>
      </c>
      <c r="AA486" s="9"/>
      <c r="AB486" s="9"/>
      <c r="AC486" s="9"/>
      <c r="AD486" s="9"/>
      <c r="AE486" s="9">
        <f>Y486+AA486+AB486+AC486+AD486</f>
        <v>74</v>
      </c>
      <c r="AF486" s="10">
        <f>Z486+AD486</f>
        <v>0</v>
      </c>
    </row>
    <row r="487" spans="1:32" ht="21" hidden="1" customHeight="1">
      <c r="A487" s="26" t="s">
        <v>26</v>
      </c>
      <c r="B487" s="27">
        <f t="shared" si="551"/>
        <v>912</v>
      </c>
      <c r="C487" s="27" t="s">
        <v>21</v>
      </c>
      <c r="D487" s="27" t="s">
        <v>22</v>
      </c>
      <c r="E487" s="27" t="s">
        <v>52</v>
      </c>
      <c r="F487" s="27"/>
      <c r="G487" s="11">
        <f>G488</f>
        <v>283</v>
      </c>
      <c r="H487" s="11">
        <f>H488</f>
        <v>0</v>
      </c>
      <c r="I487" s="11">
        <f t="shared" ref="I487:X488" si="618">I488</f>
        <v>0</v>
      </c>
      <c r="J487" s="11">
        <f t="shared" si="618"/>
        <v>0</v>
      </c>
      <c r="K487" s="11">
        <f t="shared" si="618"/>
        <v>0</v>
      </c>
      <c r="L487" s="11">
        <f t="shared" si="618"/>
        <v>0</v>
      </c>
      <c r="M487" s="11">
        <f t="shared" si="618"/>
        <v>283</v>
      </c>
      <c r="N487" s="11">
        <f t="shared" si="618"/>
        <v>0</v>
      </c>
      <c r="O487" s="11">
        <f t="shared" si="618"/>
        <v>0</v>
      </c>
      <c r="P487" s="11">
        <f t="shared" si="618"/>
        <v>0</v>
      </c>
      <c r="Q487" s="11">
        <f t="shared" si="618"/>
        <v>0</v>
      </c>
      <c r="R487" s="11">
        <f t="shared" si="618"/>
        <v>0</v>
      </c>
      <c r="S487" s="11">
        <f t="shared" si="618"/>
        <v>283</v>
      </c>
      <c r="T487" s="11">
        <f t="shared" si="618"/>
        <v>0</v>
      </c>
      <c r="U487" s="11">
        <f t="shared" si="618"/>
        <v>0</v>
      </c>
      <c r="V487" s="11">
        <f t="shared" si="618"/>
        <v>0</v>
      </c>
      <c r="W487" s="11">
        <f t="shared" si="618"/>
        <v>0</v>
      </c>
      <c r="X487" s="11">
        <f t="shared" si="618"/>
        <v>0</v>
      </c>
      <c r="Y487" s="11">
        <f t="shared" ref="U487:AF488" si="619">Y488</f>
        <v>283</v>
      </c>
      <c r="Z487" s="11">
        <f t="shared" si="619"/>
        <v>0</v>
      </c>
      <c r="AA487" s="11">
        <f t="shared" si="619"/>
        <v>0</v>
      </c>
      <c r="AB487" s="11">
        <f t="shared" si="619"/>
        <v>0</v>
      </c>
      <c r="AC487" s="11">
        <f t="shared" si="619"/>
        <v>0</v>
      </c>
      <c r="AD487" s="11">
        <f t="shared" si="619"/>
        <v>0</v>
      </c>
      <c r="AE487" s="11">
        <f t="shared" si="619"/>
        <v>283</v>
      </c>
      <c r="AF487" s="11">
        <f t="shared" si="619"/>
        <v>0</v>
      </c>
    </row>
    <row r="488" spans="1:32" ht="33.6" hidden="1">
      <c r="A488" s="26" t="s">
        <v>12</v>
      </c>
      <c r="B488" s="27">
        <f t="shared" si="551"/>
        <v>912</v>
      </c>
      <c r="C488" s="27" t="s">
        <v>21</v>
      </c>
      <c r="D488" s="27" t="s">
        <v>22</v>
      </c>
      <c r="E488" s="27" t="s">
        <v>52</v>
      </c>
      <c r="F488" s="27" t="s">
        <v>13</v>
      </c>
      <c r="G488" s="9">
        <f>G489</f>
        <v>283</v>
      </c>
      <c r="H488" s="9">
        <f>H489</f>
        <v>0</v>
      </c>
      <c r="I488" s="9">
        <f t="shared" si="618"/>
        <v>0</v>
      </c>
      <c r="J488" s="9">
        <f t="shared" si="618"/>
        <v>0</v>
      </c>
      <c r="K488" s="9">
        <f t="shared" si="618"/>
        <v>0</v>
      </c>
      <c r="L488" s="9">
        <f t="shared" si="618"/>
        <v>0</v>
      </c>
      <c r="M488" s="9">
        <f t="shared" si="618"/>
        <v>283</v>
      </c>
      <c r="N488" s="9">
        <f t="shared" si="618"/>
        <v>0</v>
      </c>
      <c r="O488" s="9">
        <f t="shared" si="618"/>
        <v>0</v>
      </c>
      <c r="P488" s="9">
        <f t="shared" si="618"/>
        <v>0</v>
      </c>
      <c r="Q488" s="9">
        <f t="shared" si="618"/>
        <v>0</v>
      </c>
      <c r="R488" s="9">
        <f t="shared" si="618"/>
        <v>0</v>
      </c>
      <c r="S488" s="9">
        <f t="shared" si="618"/>
        <v>283</v>
      </c>
      <c r="T488" s="9">
        <f t="shared" si="618"/>
        <v>0</v>
      </c>
      <c r="U488" s="9">
        <f t="shared" si="619"/>
        <v>0</v>
      </c>
      <c r="V488" s="9">
        <f t="shared" si="619"/>
        <v>0</v>
      </c>
      <c r="W488" s="9">
        <f t="shared" si="619"/>
        <v>0</v>
      </c>
      <c r="X488" s="9">
        <f t="shared" si="619"/>
        <v>0</v>
      </c>
      <c r="Y488" s="9">
        <f t="shared" si="619"/>
        <v>283</v>
      </c>
      <c r="Z488" s="9">
        <f t="shared" si="619"/>
        <v>0</v>
      </c>
      <c r="AA488" s="9">
        <f t="shared" si="619"/>
        <v>0</v>
      </c>
      <c r="AB488" s="9">
        <f t="shared" si="619"/>
        <v>0</v>
      </c>
      <c r="AC488" s="9">
        <f t="shared" si="619"/>
        <v>0</v>
      </c>
      <c r="AD488" s="9">
        <f t="shared" si="619"/>
        <v>0</v>
      </c>
      <c r="AE488" s="9">
        <f t="shared" si="619"/>
        <v>283</v>
      </c>
      <c r="AF488" s="9">
        <f t="shared" si="619"/>
        <v>0</v>
      </c>
    </row>
    <row r="489" spans="1:32" ht="21.75" hidden="1" customHeight="1">
      <c r="A489" s="26" t="s">
        <v>14</v>
      </c>
      <c r="B489" s="27">
        <f t="shared" si="551"/>
        <v>912</v>
      </c>
      <c r="C489" s="27" t="s">
        <v>21</v>
      </c>
      <c r="D489" s="27" t="s">
        <v>22</v>
      </c>
      <c r="E489" s="27" t="s">
        <v>52</v>
      </c>
      <c r="F489" s="9">
        <v>610</v>
      </c>
      <c r="G489" s="9">
        <v>283</v>
      </c>
      <c r="H489" s="9"/>
      <c r="I489" s="9"/>
      <c r="J489" s="9"/>
      <c r="K489" s="9"/>
      <c r="L489" s="9"/>
      <c r="M489" s="9">
        <f>G489+I489+J489+K489+L489</f>
        <v>283</v>
      </c>
      <c r="N489" s="10">
        <f>H489+L489</f>
        <v>0</v>
      </c>
      <c r="O489" s="9"/>
      <c r="P489" s="9"/>
      <c r="Q489" s="9"/>
      <c r="R489" s="9"/>
      <c r="S489" s="9">
        <f>M489+O489+P489+Q489+R489</f>
        <v>283</v>
      </c>
      <c r="T489" s="10">
        <f>N489+R489</f>
        <v>0</v>
      </c>
      <c r="U489" s="9"/>
      <c r="V489" s="9"/>
      <c r="W489" s="9"/>
      <c r="X489" s="9"/>
      <c r="Y489" s="9">
        <f>S489+U489+V489+W489+X489</f>
        <v>283</v>
      </c>
      <c r="Z489" s="10">
        <f>T489+X489</f>
        <v>0</v>
      </c>
      <c r="AA489" s="9"/>
      <c r="AB489" s="9"/>
      <c r="AC489" s="9"/>
      <c r="AD489" s="9"/>
      <c r="AE489" s="9">
        <f>Y489+AA489+AB489+AC489+AD489</f>
        <v>283</v>
      </c>
      <c r="AF489" s="10">
        <f>Z489+AD489</f>
        <v>0</v>
      </c>
    </row>
    <row r="490" spans="1:32" ht="33.6" hidden="1">
      <c r="A490" s="26" t="s">
        <v>27</v>
      </c>
      <c r="B490" s="27">
        <f t="shared" si="551"/>
        <v>912</v>
      </c>
      <c r="C490" s="27" t="s">
        <v>21</v>
      </c>
      <c r="D490" s="27" t="s">
        <v>22</v>
      </c>
      <c r="E490" s="27" t="s">
        <v>53</v>
      </c>
      <c r="F490" s="27"/>
      <c r="G490" s="11">
        <f t="shared" ref="G490:AF490" si="620">G491</f>
        <v>1617</v>
      </c>
      <c r="H490" s="11">
        <f t="shared" si="620"/>
        <v>0</v>
      </c>
      <c r="I490" s="11">
        <f t="shared" si="620"/>
        <v>0</v>
      </c>
      <c r="J490" s="11">
        <f t="shared" si="620"/>
        <v>0</v>
      </c>
      <c r="K490" s="11">
        <f t="shared" si="620"/>
        <v>0</v>
      </c>
      <c r="L490" s="11">
        <f t="shared" si="620"/>
        <v>0</v>
      </c>
      <c r="M490" s="11">
        <f t="shared" si="620"/>
        <v>1617</v>
      </c>
      <c r="N490" s="11">
        <f t="shared" si="620"/>
        <v>0</v>
      </c>
      <c r="O490" s="11">
        <f t="shared" si="620"/>
        <v>0</v>
      </c>
      <c r="P490" s="11">
        <f t="shared" si="620"/>
        <v>0</v>
      </c>
      <c r="Q490" s="11">
        <f t="shared" si="620"/>
        <v>0</v>
      </c>
      <c r="R490" s="11">
        <f t="shared" si="620"/>
        <v>0</v>
      </c>
      <c r="S490" s="11">
        <f t="shared" si="620"/>
        <v>1617</v>
      </c>
      <c r="T490" s="11">
        <f t="shared" si="620"/>
        <v>0</v>
      </c>
      <c r="U490" s="11">
        <f t="shared" si="620"/>
        <v>0</v>
      </c>
      <c r="V490" s="11">
        <f t="shared" si="620"/>
        <v>0</v>
      </c>
      <c r="W490" s="11">
        <f t="shared" si="620"/>
        <v>0</v>
      </c>
      <c r="X490" s="11">
        <f t="shared" si="620"/>
        <v>0</v>
      </c>
      <c r="Y490" s="11">
        <f t="shared" si="620"/>
        <v>1617</v>
      </c>
      <c r="Z490" s="11">
        <f t="shared" si="620"/>
        <v>0</v>
      </c>
      <c r="AA490" s="11">
        <f t="shared" si="620"/>
        <v>0</v>
      </c>
      <c r="AB490" s="11">
        <f t="shared" si="620"/>
        <v>0</v>
      </c>
      <c r="AC490" s="11">
        <f t="shared" si="620"/>
        <v>0</v>
      </c>
      <c r="AD490" s="11">
        <f t="shared" si="620"/>
        <v>0</v>
      </c>
      <c r="AE490" s="11">
        <f t="shared" si="620"/>
        <v>1617</v>
      </c>
      <c r="AF490" s="11">
        <f t="shared" si="620"/>
        <v>0</v>
      </c>
    </row>
    <row r="491" spans="1:32" ht="33.6" hidden="1">
      <c r="A491" s="26" t="s">
        <v>12</v>
      </c>
      <c r="B491" s="27">
        <f t="shared" si="551"/>
        <v>912</v>
      </c>
      <c r="C491" s="27" t="s">
        <v>21</v>
      </c>
      <c r="D491" s="27" t="s">
        <v>22</v>
      </c>
      <c r="E491" s="27" t="s">
        <v>53</v>
      </c>
      <c r="F491" s="27" t="s">
        <v>13</v>
      </c>
      <c r="G491" s="9">
        <f t="shared" ref="G491:H491" si="621">G492+G493</f>
        <v>1617</v>
      </c>
      <c r="H491" s="9">
        <f t="shared" si="621"/>
        <v>0</v>
      </c>
      <c r="I491" s="9">
        <f t="shared" ref="I491:N491" si="622">I492+I493</f>
        <v>0</v>
      </c>
      <c r="J491" s="9">
        <f t="shared" si="622"/>
        <v>0</v>
      </c>
      <c r="K491" s="9">
        <f t="shared" si="622"/>
        <v>0</v>
      </c>
      <c r="L491" s="9">
        <f t="shared" si="622"/>
        <v>0</v>
      </c>
      <c r="M491" s="9">
        <f t="shared" si="622"/>
        <v>1617</v>
      </c>
      <c r="N491" s="9">
        <f t="shared" si="622"/>
        <v>0</v>
      </c>
      <c r="O491" s="9">
        <f t="shared" ref="O491:T491" si="623">O492+O493</f>
        <v>0</v>
      </c>
      <c r="P491" s="9">
        <f t="shared" si="623"/>
        <v>0</v>
      </c>
      <c r="Q491" s="9">
        <f t="shared" si="623"/>
        <v>0</v>
      </c>
      <c r="R491" s="9">
        <f t="shared" si="623"/>
        <v>0</v>
      </c>
      <c r="S491" s="9">
        <f t="shared" si="623"/>
        <v>1617</v>
      </c>
      <c r="T491" s="9">
        <f t="shared" si="623"/>
        <v>0</v>
      </c>
      <c r="U491" s="9">
        <f t="shared" ref="U491:Z491" si="624">U492+U493</f>
        <v>0</v>
      </c>
      <c r="V491" s="9">
        <f t="shared" si="624"/>
        <v>0</v>
      </c>
      <c r="W491" s="9">
        <f t="shared" si="624"/>
        <v>0</v>
      </c>
      <c r="X491" s="9">
        <f t="shared" si="624"/>
        <v>0</v>
      </c>
      <c r="Y491" s="9">
        <f t="shared" si="624"/>
        <v>1617</v>
      </c>
      <c r="Z491" s="9">
        <f t="shared" si="624"/>
        <v>0</v>
      </c>
      <c r="AA491" s="9">
        <f t="shared" ref="AA491:AF491" si="625">AA492+AA493</f>
        <v>0</v>
      </c>
      <c r="AB491" s="9">
        <f t="shared" si="625"/>
        <v>0</v>
      </c>
      <c r="AC491" s="9">
        <f t="shared" si="625"/>
        <v>0</v>
      </c>
      <c r="AD491" s="9">
        <f t="shared" si="625"/>
        <v>0</v>
      </c>
      <c r="AE491" s="9">
        <f t="shared" si="625"/>
        <v>1617</v>
      </c>
      <c r="AF491" s="9">
        <f t="shared" si="625"/>
        <v>0</v>
      </c>
    </row>
    <row r="492" spans="1:32" ht="20.25" hidden="1" customHeight="1">
      <c r="A492" s="26" t="s">
        <v>14</v>
      </c>
      <c r="B492" s="27">
        <f t="shared" si="551"/>
        <v>912</v>
      </c>
      <c r="C492" s="27" t="s">
        <v>21</v>
      </c>
      <c r="D492" s="27" t="s">
        <v>22</v>
      </c>
      <c r="E492" s="27" t="s">
        <v>53</v>
      </c>
      <c r="F492" s="9">
        <v>610</v>
      </c>
      <c r="G492" s="9">
        <v>972</v>
      </c>
      <c r="H492" s="9"/>
      <c r="I492" s="9"/>
      <c r="J492" s="9"/>
      <c r="K492" s="9"/>
      <c r="L492" s="9"/>
      <c r="M492" s="9">
        <f t="shared" ref="M492:M493" si="626">G492+I492+J492+K492+L492</f>
        <v>972</v>
      </c>
      <c r="N492" s="10">
        <f t="shared" ref="N492:N493" si="627">H492+L492</f>
        <v>0</v>
      </c>
      <c r="O492" s="9"/>
      <c r="P492" s="9"/>
      <c r="Q492" s="9"/>
      <c r="R492" s="9"/>
      <c r="S492" s="9">
        <f t="shared" ref="S492:S493" si="628">M492+O492+P492+Q492+R492</f>
        <v>972</v>
      </c>
      <c r="T492" s="10">
        <f t="shared" ref="T492:T493" si="629">N492+R492</f>
        <v>0</v>
      </c>
      <c r="U492" s="9"/>
      <c r="V492" s="9"/>
      <c r="W492" s="9"/>
      <c r="X492" s="9"/>
      <c r="Y492" s="9">
        <f t="shared" ref="Y492:Y493" si="630">S492+U492+V492+W492+X492</f>
        <v>972</v>
      </c>
      <c r="Z492" s="10">
        <f t="shared" ref="Z492:Z493" si="631">T492+X492</f>
        <v>0</v>
      </c>
      <c r="AA492" s="9"/>
      <c r="AB492" s="9"/>
      <c r="AC492" s="9"/>
      <c r="AD492" s="9"/>
      <c r="AE492" s="9">
        <f t="shared" ref="AE492:AE493" si="632">Y492+AA492+AB492+AC492+AD492</f>
        <v>972</v>
      </c>
      <c r="AF492" s="10">
        <f t="shared" ref="AF492:AF493" si="633">Z492+AD492</f>
        <v>0</v>
      </c>
    </row>
    <row r="493" spans="1:32" ht="21" hidden="1" customHeight="1">
      <c r="A493" s="26" t="s">
        <v>24</v>
      </c>
      <c r="B493" s="27">
        <f t="shared" ref="B493:B515" si="634">B492</f>
        <v>912</v>
      </c>
      <c r="C493" s="27" t="s">
        <v>21</v>
      </c>
      <c r="D493" s="27" t="s">
        <v>22</v>
      </c>
      <c r="E493" s="27" t="s">
        <v>53</v>
      </c>
      <c r="F493" s="9">
        <v>620</v>
      </c>
      <c r="G493" s="9">
        <v>645</v>
      </c>
      <c r="H493" s="9"/>
      <c r="I493" s="9"/>
      <c r="J493" s="9"/>
      <c r="K493" s="9"/>
      <c r="L493" s="9"/>
      <c r="M493" s="9">
        <f t="shared" si="626"/>
        <v>645</v>
      </c>
      <c r="N493" s="10">
        <f t="shared" si="627"/>
        <v>0</v>
      </c>
      <c r="O493" s="9"/>
      <c r="P493" s="9"/>
      <c r="Q493" s="9"/>
      <c r="R493" s="9"/>
      <c r="S493" s="9">
        <f t="shared" si="628"/>
        <v>645</v>
      </c>
      <c r="T493" s="10">
        <f t="shared" si="629"/>
        <v>0</v>
      </c>
      <c r="U493" s="9"/>
      <c r="V493" s="9"/>
      <c r="W493" s="9"/>
      <c r="X493" s="9"/>
      <c r="Y493" s="9">
        <f t="shared" si="630"/>
        <v>645</v>
      </c>
      <c r="Z493" s="10">
        <f t="shared" si="631"/>
        <v>0</v>
      </c>
      <c r="AA493" s="9"/>
      <c r="AB493" s="9"/>
      <c r="AC493" s="9"/>
      <c r="AD493" s="9"/>
      <c r="AE493" s="9">
        <f t="shared" si="632"/>
        <v>645</v>
      </c>
      <c r="AF493" s="10">
        <f t="shared" si="633"/>
        <v>0</v>
      </c>
    </row>
    <row r="494" spans="1:32" ht="50.4" hidden="1">
      <c r="A494" s="26" t="s">
        <v>211</v>
      </c>
      <c r="B494" s="27">
        <f>B493</f>
        <v>912</v>
      </c>
      <c r="C494" s="27" t="s">
        <v>21</v>
      </c>
      <c r="D494" s="27" t="s">
        <v>22</v>
      </c>
      <c r="E494" s="27" t="s">
        <v>415</v>
      </c>
      <c r="F494" s="9"/>
      <c r="G494" s="9">
        <f t="shared" ref="G494:V496" si="635">G495</f>
        <v>2000</v>
      </c>
      <c r="H494" s="9">
        <f t="shared" si="635"/>
        <v>0</v>
      </c>
      <c r="I494" s="9">
        <f t="shared" si="635"/>
        <v>0</v>
      </c>
      <c r="J494" s="9">
        <f t="shared" si="635"/>
        <v>0</v>
      </c>
      <c r="K494" s="9">
        <f t="shared" si="635"/>
        <v>0</v>
      </c>
      <c r="L494" s="9">
        <f t="shared" si="635"/>
        <v>0</v>
      </c>
      <c r="M494" s="9">
        <f t="shared" si="635"/>
        <v>2000</v>
      </c>
      <c r="N494" s="9">
        <f t="shared" si="635"/>
        <v>0</v>
      </c>
      <c r="O494" s="9">
        <f t="shared" si="635"/>
        <v>0</v>
      </c>
      <c r="P494" s="9">
        <f t="shared" si="635"/>
        <v>0</v>
      </c>
      <c r="Q494" s="9">
        <f t="shared" si="635"/>
        <v>0</v>
      </c>
      <c r="R494" s="9">
        <f t="shared" si="635"/>
        <v>0</v>
      </c>
      <c r="S494" s="9">
        <f t="shared" si="635"/>
        <v>2000</v>
      </c>
      <c r="T494" s="9">
        <f t="shared" si="635"/>
        <v>0</v>
      </c>
      <c r="U494" s="9">
        <f t="shared" si="635"/>
        <v>0</v>
      </c>
      <c r="V494" s="9">
        <f t="shared" si="635"/>
        <v>0</v>
      </c>
      <c r="W494" s="9">
        <f t="shared" ref="U494:AF496" si="636">W495</f>
        <v>0</v>
      </c>
      <c r="X494" s="9">
        <f t="shared" si="636"/>
        <v>0</v>
      </c>
      <c r="Y494" s="9">
        <f t="shared" si="636"/>
        <v>2000</v>
      </c>
      <c r="Z494" s="9">
        <f t="shared" si="636"/>
        <v>0</v>
      </c>
      <c r="AA494" s="9">
        <f t="shared" si="636"/>
        <v>0</v>
      </c>
      <c r="AB494" s="9">
        <f t="shared" si="636"/>
        <v>0</v>
      </c>
      <c r="AC494" s="9">
        <f t="shared" si="636"/>
        <v>0</v>
      </c>
      <c r="AD494" s="9">
        <f t="shared" si="636"/>
        <v>0</v>
      </c>
      <c r="AE494" s="9">
        <f t="shared" si="636"/>
        <v>2000</v>
      </c>
      <c r="AF494" s="9">
        <f t="shared" si="636"/>
        <v>0</v>
      </c>
    </row>
    <row r="495" spans="1:32" ht="20.25" hidden="1" customHeight="1">
      <c r="A495" s="26" t="s">
        <v>416</v>
      </c>
      <c r="B495" s="27">
        <f t="shared" si="634"/>
        <v>912</v>
      </c>
      <c r="C495" s="27" t="s">
        <v>21</v>
      </c>
      <c r="D495" s="27" t="s">
        <v>22</v>
      </c>
      <c r="E495" s="27" t="s">
        <v>414</v>
      </c>
      <c r="F495" s="9"/>
      <c r="G495" s="9">
        <f t="shared" si="635"/>
        <v>2000</v>
      </c>
      <c r="H495" s="9">
        <f t="shared" si="635"/>
        <v>0</v>
      </c>
      <c r="I495" s="9">
        <f t="shared" si="635"/>
        <v>0</v>
      </c>
      <c r="J495" s="9">
        <f t="shared" si="635"/>
        <v>0</v>
      </c>
      <c r="K495" s="9">
        <f t="shared" si="635"/>
        <v>0</v>
      </c>
      <c r="L495" s="9">
        <f t="shared" si="635"/>
        <v>0</v>
      </c>
      <c r="M495" s="9">
        <f t="shared" si="635"/>
        <v>2000</v>
      </c>
      <c r="N495" s="9">
        <f t="shared" si="635"/>
        <v>0</v>
      </c>
      <c r="O495" s="9">
        <f t="shared" si="635"/>
        <v>0</v>
      </c>
      <c r="P495" s="9">
        <f t="shared" si="635"/>
        <v>0</v>
      </c>
      <c r="Q495" s="9">
        <f t="shared" si="635"/>
        <v>0</v>
      </c>
      <c r="R495" s="9">
        <f t="shared" si="635"/>
        <v>0</v>
      </c>
      <c r="S495" s="9">
        <f t="shared" si="635"/>
        <v>2000</v>
      </c>
      <c r="T495" s="9">
        <f t="shared" si="635"/>
        <v>0</v>
      </c>
      <c r="U495" s="9">
        <f t="shared" si="636"/>
        <v>0</v>
      </c>
      <c r="V495" s="9">
        <f t="shared" si="636"/>
        <v>0</v>
      </c>
      <c r="W495" s="9">
        <f t="shared" si="636"/>
        <v>0</v>
      </c>
      <c r="X495" s="9">
        <f t="shared" si="636"/>
        <v>0</v>
      </c>
      <c r="Y495" s="9">
        <f t="shared" si="636"/>
        <v>2000</v>
      </c>
      <c r="Z495" s="9">
        <f t="shared" si="636"/>
        <v>0</v>
      </c>
      <c r="AA495" s="9">
        <f t="shared" si="636"/>
        <v>0</v>
      </c>
      <c r="AB495" s="9">
        <f t="shared" si="636"/>
        <v>0</v>
      </c>
      <c r="AC495" s="9">
        <f t="shared" si="636"/>
        <v>0</v>
      </c>
      <c r="AD495" s="9">
        <f t="shared" si="636"/>
        <v>0</v>
      </c>
      <c r="AE495" s="9">
        <f t="shared" si="636"/>
        <v>2000</v>
      </c>
      <c r="AF495" s="9">
        <f t="shared" si="636"/>
        <v>0</v>
      </c>
    </row>
    <row r="496" spans="1:32" ht="20.25" hidden="1" customHeight="1">
      <c r="A496" s="29" t="s">
        <v>66</v>
      </c>
      <c r="B496" s="27">
        <f t="shared" si="634"/>
        <v>912</v>
      </c>
      <c r="C496" s="27" t="s">
        <v>21</v>
      </c>
      <c r="D496" s="27" t="s">
        <v>22</v>
      </c>
      <c r="E496" s="27" t="s">
        <v>414</v>
      </c>
      <c r="F496" s="9">
        <v>800</v>
      </c>
      <c r="G496" s="9">
        <f t="shared" si="635"/>
        <v>2000</v>
      </c>
      <c r="H496" s="9">
        <f t="shared" si="635"/>
        <v>0</v>
      </c>
      <c r="I496" s="9">
        <f t="shared" si="635"/>
        <v>0</v>
      </c>
      <c r="J496" s="9">
        <f t="shared" si="635"/>
        <v>0</v>
      </c>
      <c r="K496" s="9">
        <f t="shared" si="635"/>
        <v>0</v>
      </c>
      <c r="L496" s="9">
        <f t="shared" si="635"/>
        <v>0</v>
      </c>
      <c r="M496" s="9">
        <f t="shared" si="635"/>
        <v>2000</v>
      </c>
      <c r="N496" s="9">
        <f t="shared" si="635"/>
        <v>0</v>
      </c>
      <c r="O496" s="9">
        <f t="shared" si="635"/>
        <v>0</v>
      </c>
      <c r="P496" s="9">
        <f t="shared" si="635"/>
        <v>0</v>
      </c>
      <c r="Q496" s="9">
        <f t="shared" si="635"/>
        <v>0</v>
      </c>
      <c r="R496" s="9">
        <f t="shared" si="635"/>
        <v>0</v>
      </c>
      <c r="S496" s="9">
        <f t="shared" si="635"/>
        <v>2000</v>
      </c>
      <c r="T496" s="9">
        <f t="shared" si="635"/>
        <v>0</v>
      </c>
      <c r="U496" s="9">
        <f t="shared" si="636"/>
        <v>0</v>
      </c>
      <c r="V496" s="9">
        <f t="shared" si="636"/>
        <v>0</v>
      </c>
      <c r="W496" s="9">
        <f t="shared" si="636"/>
        <v>0</v>
      </c>
      <c r="X496" s="9">
        <f t="shared" si="636"/>
        <v>0</v>
      </c>
      <c r="Y496" s="9">
        <f t="shared" si="636"/>
        <v>2000</v>
      </c>
      <c r="Z496" s="9">
        <f t="shared" si="636"/>
        <v>0</v>
      </c>
      <c r="AA496" s="9">
        <f t="shared" si="636"/>
        <v>0</v>
      </c>
      <c r="AB496" s="9">
        <f t="shared" si="636"/>
        <v>0</v>
      </c>
      <c r="AC496" s="9">
        <f t="shared" si="636"/>
        <v>0</v>
      </c>
      <c r="AD496" s="9">
        <f t="shared" si="636"/>
        <v>0</v>
      </c>
      <c r="AE496" s="9">
        <f t="shared" si="636"/>
        <v>2000</v>
      </c>
      <c r="AF496" s="9">
        <f t="shared" si="636"/>
        <v>0</v>
      </c>
    </row>
    <row r="497" spans="1:32" ht="53.25" hidden="1" customHeight="1">
      <c r="A497" s="26" t="s">
        <v>413</v>
      </c>
      <c r="B497" s="27">
        <f t="shared" si="634"/>
        <v>912</v>
      </c>
      <c r="C497" s="27" t="s">
        <v>21</v>
      </c>
      <c r="D497" s="27" t="s">
        <v>22</v>
      </c>
      <c r="E497" s="27" t="s">
        <v>414</v>
      </c>
      <c r="F497" s="9">
        <v>810</v>
      </c>
      <c r="G497" s="9">
        <v>2000</v>
      </c>
      <c r="H497" s="9"/>
      <c r="I497" s="9"/>
      <c r="J497" s="9"/>
      <c r="K497" s="9"/>
      <c r="L497" s="9"/>
      <c r="M497" s="9">
        <f>G497+I497+J497+K497+L497</f>
        <v>2000</v>
      </c>
      <c r="N497" s="10">
        <f>H497+L497</f>
        <v>0</v>
      </c>
      <c r="O497" s="9"/>
      <c r="P497" s="9"/>
      <c r="Q497" s="9"/>
      <c r="R497" s="9"/>
      <c r="S497" s="9">
        <f>M497+O497+P497+Q497+R497</f>
        <v>2000</v>
      </c>
      <c r="T497" s="10">
        <f>N497+R497</f>
        <v>0</v>
      </c>
      <c r="U497" s="9"/>
      <c r="V497" s="9"/>
      <c r="W497" s="9"/>
      <c r="X497" s="9"/>
      <c r="Y497" s="9">
        <f>S497+U497+V497+W497+X497</f>
        <v>2000</v>
      </c>
      <c r="Z497" s="10">
        <f>T497+X497</f>
        <v>0</v>
      </c>
      <c r="AA497" s="9"/>
      <c r="AB497" s="9"/>
      <c r="AC497" s="9"/>
      <c r="AD497" s="9"/>
      <c r="AE497" s="9">
        <f>Y497+AA497+AB497+AC497+AD497</f>
        <v>2000</v>
      </c>
      <c r="AF497" s="10">
        <f>Z497+AD497</f>
        <v>0</v>
      </c>
    </row>
    <row r="498" spans="1:32" ht="33.6" hidden="1">
      <c r="A498" s="75" t="s">
        <v>400</v>
      </c>
      <c r="B498" s="27">
        <f>B493</f>
        <v>912</v>
      </c>
      <c r="C498" s="27" t="s">
        <v>21</v>
      </c>
      <c r="D498" s="27" t="s">
        <v>22</v>
      </c>
      <c r="E498" s="27" t="s">
        <v>403</v>
      </c>
      <c r="F498" s="9"/>
      <c r="G498" s="9">
        <f>G499</f>
        <v>97532</v>
      </c>
      <c r="H498" s="9">
        <f>H499</f>
        <v>97532</v>
      </c>
      <c r="I498" s="9">
        <f t="shared" ref="I498:X499" si="637">I499</f>
        <v>0</v>
      </c>
      <c r="J498" s="9">
        <f t="shared" si="637"/>
        <v>0</v>
      </c>
      <c r="K498" s="9">
        <f t="shared" si="637"/>
        <v>0</v>
      </c>
      <c r="L498" s="9">
        <f t="shared" si="637"/>
        <v>0</v>
      </c>
      <c r="M498" s="9">
        <f t="shared" si="637"/>
        <v>97532</v>
      </c>
      <c r="N498" s="9">
        <f t="shared" si="637"/>
        <v>97532</v>
      </c>
      <c r="O498" s="9">
        <f t="shared" si="637"/>
        <v>0</v>
      </c>
      <c r="P498" s="9">
        <f t="shared" si="637"/>
        <v>0</v>
      </c>
      <c r="Q498" s="9">
        <f t="shared" si="637"/>
        <v>0</v>
      </c>
      <c r="R498" s="9">
        <f t="shared" si="637"/>
        <v>-97532</v>
      </c>
      <c r="S498" s="9">
        <f t="shared" si="637"/>
        <v>0</v>
      </c>
      <c r="T498" s="9">
        <f t="shared" si="637"/>
        <v>0</v>
      </c>
      <c r="U498" s="9">
        <f t="shared" si="637"/>
        <v>0</v>
      </c>
      <c r="V498" s="9">
        <f t="shared" si="637"/>
        <v>0</v>
      </c>
      <c r="W498" s="9">
        <f t="shared" si="637"/>
        <v>0</v>
      </c>
      <c r="X498" s="9">
        <f t="shared" si="637"/>
        <v>0</v>
      </c>
      <c r="Y498" s="9">
        <f t="shared" ref="U498:AF499" si="638">Y499</f>
        <v>0</v>
      </c>
      <c r="Z498" s="9">
        <f t="shared" si="638"/>
        <v>0</v>
      </c>
      <c r="AA498" s="9">
        <f t="shared" si="638"/>
        <v>0</v>
      </c>
      <c r="AB498" s="9">
        <f t="shared" si="638"/>
        <v>0</v>
      </c>
      <c r="AC498" s="9">
        <f t="shared" si="638"/>
        <v>0</v>
      </c>
      <c r="AD498" s="9">
        <f t="shared" si="638"/>
        <v>0</v>
      </c>
      <c r="AE498" s="9">
        <f t="shared" si="638"/>
        <v>0</v>
      </c>
      <c r="AF498" s="9">
        <f t="shared" si="638"/>
        <v>0</v>
      </c>
    </row>
    <row r="499" spans="1:32" ht="33.6" hidden="1">
      <c r="A499" s="39" t="s">
        <v>401</v>
      </c>
      <c r="B499" s="27">
        <f t="shared" si="634"/>
        <v>912</v>
      </c>
      <c r="C499" s="27" t="s">
        <v>21</v>
      </c>
      <c r="D499" s="27" t="s">
        <v>22</v>
      </c>
      <c r="E499" s="27" t="s">
        <v>422</v>
      </c>
      <c r="F499" s="9"/>
      <c r="G499" s="9">
        <f>G500</f>
        <v>97532</v>
      </c>
      <c r="H499" s="9">
        <f>H500</f>
        <v>97532</v>
      </c>
      <c r="I499" s="9">
        <f t="shared" si="637"/>
        <v>0</v>
      </c>
      <c r="J499" s="9">
        <f t="shared" si="637"/>
        <v>0</v>
      </c>
      <c r="K499" s="9">
        <f t="shared" si="637"/>
        <v>0</v>
      </c>
      <c r="L499" s="9">
        <f t="shared" si="637"/>
        <v>0</v>
      </c>
      <c r="M499" s="9">
        <f t="shared" si="637"/>
        <v>97532</v>
      </c>
      <c r="N499" s="9">
        <f t="shared" si="637"/>
        <v>97532</v>
      </c>
      <c r="O499" s="9">
        <f t="shared" si="637"/>
        <v>0</v>
      </c>
      <c r="P499" s="9">
        <f t="shared" si="637"/>
        <v>0</v>
      </c>
      <c r="Q499" s="9">
        <f t="shared" si="637"/>
        <v>0</v>
      </c>
      <c r="R499" s="9">
        <f t="shared" si="637"/>
        <v>-97532</v>
      </c>
      <c r="S499" s="9">
        <f t="shared" si="637"/>
        <v>0</v>
      </c>
      <c r="T499" s="9">
        <f t="shared" si="637"/>
        <v>0</v>
      </c>
      <c r="U499" s="9">
        <f t="shared" si="638"/>
        <v>0</v>
      </c>
      <c r="V499" s="9">
        <f t="shared" si="638"/>
        <v>0</v>
      </c>
      <c r="W499" s="9">
        <f t="shared" si="638"/>
        <v>0</v>
      </c>
      <c r="X499" s="9">
        <f t="shared" si="638"/>
        <v>0</v>
      </c>
      <c r="Y499" s="9">
        <f t="shared" si="638"/>
        <v>0</v>
      </c>
      <c r="Z499" s="9">
        <f t="shared" si="638"/>
        <v>0</v>
      </c>
      <c r="AA499" s="9">
        <f t="shared" si="638"/>
        <v>0</v>
      </c>
      <c r="AB499" s="9">
        <f t="shared" si="638"/>
        <v>0</v>
      </c>
      <c r="AC499" s="9">
        <f t="shared" si="638"/>
        <v>0</v>
      </c>
      <c r="AD499" s="9">
        <f t="shared" si="638"/>
        <v>0</v>
      </c>
      <c r="AE499" s="9">
        <f t="shared" si="638"/>
        <v>0</v>
      </c>
      <c r="AF499" s="9">
        <f t="shared" si="638"/>
        <v>0</v>
      </c>
    </row>
    <row r="500" spans="1:32" ht="33.6" hidden="1">
      <c r="A500" s="75" t="s">
        <v>12</v>
      </c>
      <c r="B500" s="27">
        <f t="shared" si="634"/>
        <v>912</v>
      </c>
      <c r="C500" s="27" t="s">
        <v>21</v>
      </c>
      <c r="D500" s="27" t="s">
        <v>22</v>
      </c>
      <c r="E500" s="27" t="s">
        <v>422</v>
      </c>
      <c r="F500" s="27" t="s">
        <v>13</v>
      </c>
      <c r="G500" s="9">
        <f t="shared" ref="G500:H500" si="639">G501+G502</f>
        <v>97532</v>
      </c>
      <c r="H500" s="9">
        <f t="shared" si="639"/>
        <v>97532</v>
      </c>
      <c r="I500" s="9">
        <f t="shared" ref="I500:N500" si="640">I501+I502</f>
        <v>0</v>
      </c>
      <c r="J500" s="9">
        <f t="shared" si="640"/>
        <v>0</v>
      </c>
      <c r="K500" s="9">
        <f t="shared" si="640"/>
        <v>0</v>
      </c>
      <c r="L500" s="9">
        <f t="shared" si="640"/>
        <v>0</v>
      </c>
      <c r="M500" s="9">
        <f t="shared" si="640"/>
        <v>97532</v>
      </c>
      <c r="N500" s="9">
        <f t="shared" si="640"/>
        <v>97532</v>
      </c>
      <c r="O500" s="9">
        <f t="shared" ref="O500:T500" si="641">O501+O502</f>
        <v>0</v>
      </c>
      <c r="P500" s="9">
        <f t="shared" si="641"/>
        <v>0</v>
      </c>
      <c r="Q500" s="9">
        <f t="shared" si="641"/>
        <v>0</v>
      </c>
      <c r="R500" s="9">
        <f t="shared" si="641"/>
        <v>-97532</v>
      </c>
      <c r="S500" s="9">
        <f t="shared" si="641"/>
        <v>0</v>
      </c>
      <c r="T500" s="9">
        <f t="shared" si="641"/>
        <v>0</v>
      </c>
      <c r="U500" s="9">
        <f t="shared" ref="U500:Z500" si="642">U501+U502</f>
        <v>0</v>
      </c>
      <c r="V500" s="9">
        <f t="shared" si="642"/>
        <v>0</v>
      </c>
      <c r="W500" s="9">
        <f t="shared" si="642"/>
        <v>0</v>
      </c>
      <c r="X500" s="9">
        <f t="shared" si="642"/>
        <v>0</v>
      </c>
      <c r="Y500" s="9">
        <f t="shared" si="642"/>
        <v>0</v>
      </c>
      <c r="Z500" s="9">
        <f t="shared" si="642"/>
        <v>0</v>
      </c>
      <c r="AA500" s="9">
        <f t="shared" ref="AA500:AF500" si="643">AA501+AA502</f>
        <v>0</v>
      </c>
      <c r="AB500" s="9">
        <f t="shared" si="643"/>
        <v>0</v>
      </c>
      <c r="AC500" s="9">
        <f t="shared" si="643"/>
        <v>0</v>
      </c>
      <c r="AD500" s="9">
        <f t="shared" si="643"/>
        <v>0</v>
      </c>
      <c r="AE500" s="9">
        <f t="shared" si="643"/>
        <v>0</v>
      </c>
      <c r="AF500" s="9">
        <f t="shared" si="643"/>
        <v>0</v>
      </c>
    </row>
    <row r="501" spans="1:32" ht="18.75" hidden="1" customHeight="1">
      <c r="A501" s="29" t="s">
        <v>14</v>
      </c>
      <c r="B501" s="27">
        <f t="shared" si="634"/>
        <v>912</v>
      </c>
      <c r="C501" s="27" t="s">
        <v>21</v>
      </c>
      <c r="D501" s="27" t="s">
        <v>22</v>
      </c>
      <c r="E501" s="27" t="s">
        <v>422</v>
      </c>
      <c r="F501" s="27" t="s">
        <v>35</v>
      </c>
      <c r="G501" s="9">
        <v>67841</v>
      </c>
      <c r="H501" s="9">
        <v>67841</v>
      </c>
      <c r="I501" s="9"/>
      <c r="J501" s="9"/>
      <c r="K501" s="9"/>
      <c r="L501" s="9"/>
      <c r="M501" s="9">
        <f t="shared" ref="M501:M502" si="644">G501+I501+J501+K501+L501</f>
        <v>67841</v>
      </c>
      <c r="N501" s="9">
        <f t="shared" ref="N501:N502" si="645">H501+L501</f>
        <v>67841</v>
      </c>
      <c r="O501" s="9"/>
      <c r="P501" s="9"/>
      <c r="Q501" s="9"/>
      <c r="R501" s="9">
        <v>-67841</v>
      </c>
      <c r="S501" s="9">
        <f t="shared" ref="S501:S502" si="646">M501+O501+P501+Q501+R501</f>
        <v>0</v>
      </c>
      <c r="T501" s="9">
        <f t="shared" ref="T501:T502" si="647">N501+R501</f>
        <v>0</v>
      </c>
      <c r="U501" s="9"/>
      <c r="V501" s="9"/>
      <c r="W501" s="9"/>
      <c r="X501" s="9"/>
      <c r="Y501" s="9">
        <f t="shared" ref="Y501:Y502" si="648">S501+U501+V501+W501+X501</f>
        <v>0</v>
      </c>
      <c r="Z501" s="9">
        <f t="shared" ref="Z501:Z502" si="649">T501+X501</f>
        <v>0</v>
      </c>
      <c r="AA501" s="9"/>
      <c r="AB501" s="9"/>
      <c r="AC501" s="9"/>
      <c r="AD501" s="9"/>
      <c r="AE501" s="9">
        <f t="shared" ref="AE501:AE502" si="650">Y501+AA501+AB501+AC501+AD501</f>
        <v>0</v>
      </c>
      <c r="AF501" s="9">
        <f t="shared" ref="AF501:AF502" si="651">Z501+AD501</f>
        <v>0</v>
      </c>
    </row>
    <row r="502" spans="1:32" ht="21.75" hidden="1" customHeight="1">
      <c r="A502" s="26" t="s">
        <v>24</v>
      </c>
      <c r="B502" s="27">
        <f t="shared" si="634"/>
        <v>912</v>
      </c>
      <c r="C502" s="27" t="s">
        <v>21</v>
      </c>
      <c r="D502" s="27" t="s">
        <v>22</v>
      </c>
      <c r="E502" s="27" t="s">
        <v>422</v>
      </c>
      <c r="F502" s="27" t="s">
        <v>36</v>
      </c>
      <c r="G502" s="9">
        <v>29691</v>
      </c>
      <c r="H502" s="9">
        <v>29691</v>
      </c>
      <c r="I502" s="9"/>
      <c r="J502" s="9"/>
      <c r="K502" s="9"/>
      <c r="L502" s="9"/>
      <c r="M502" s="9">
        <f t="shared" si="644"/>
        <v>29691</v>
      </c>
      <c r="N502" s="9">
        <f t="shared" si="645"/>
        <v>29691</v>
      </c>
      <c r="O502" s="9"/>
      <c r="P502" s="9"/>
      <c r="Q502" s="9"/>
      <c r="R502" s="9">
        <v>-29691</v>
      </c>
      <c r="S502" s="9">
        <f t="shared" si="646"/>
        <v>0</v>
      </c>
      <c r="T502" s="9">
        <f t="shared" si="647"/>
        <v>0</v>
      </c>
      <c r="U502" s="9"/>
      <c r="V502" s="9"/>
      <c r="W502" s="9"/>
      <c r="X502" s="9"/>
      <c r="Y502" s="9">
        <f t="shared" si="648"/>
        <v>0</v>
      </c>
      <c r="Z502" s="9">
        <f t="shared" si="649"/>
        <v>0</v>
      </c>
      <c r="AA502" s="9"/>
      <c r="AB502" s="9"/>
      <c r="AC502" s="9"/>
      <c r="AD502" s="9"/>
      <c r="AE502" s="9">
        <f t="shared" si="650"/>
        <v>0</v>
      </c>
      <c r="AF502" s="9">
        <f t="shared" si="651"/>
        <v>0</v>
      </c>
    </row>
    <row r="503" spans="1:32" ht="33.6" hidden="1">
      <c r="A503" s="75" t="s">
        <v>400</v>
      </c>
      <c r="B503" s="27">
        <f>B498</f>
        <v>912</v>
      </c>
      <c r="C503" s="27" t="s">
        <v>21</v>
      </c>
      <c r="D503" s="27" t="s">
        <v>22</v>
      </c>
      <c r="E503" s="27" t="s">
        <v>654</v>
      </c>
      <c r="F503" s="9"/>
      <c r="G503" s="9"/>
      <c r="H503" s="9"/>
      <c r="I503" s="9"/>
      <c r="J503" s="9"/>
      <c r="K503" s="9"/>
      <c r="L503" s="9"/>
      <c r="M503" s="9"/>
      <c r="N503" s="9"/>
      <c r="O503" s="9">
        <f>O504</f>
        <v>0</v>
      </c>
      <c r="P503" s="9">
        <f t="shared" ref="P503:AE504" si="652">P504</f>
        <v>0</v>
      </c>
      <c r="Q503" s="9">
        <f t="shared" si="652"/>
        <v>0</v>
      </c>
      <c r="R503" s="9">
        <f t="shared" si="652"/>
        <v>97532</v>
      </c>
      <c r="S503" s="9">
        <f t="shared" si="652"/>
        <v>97532</v>
      </c>
      <c r="T503" s="9">
        <f t="shared" si="652"/>
        <v>97532</v>
      </c>
      <c r="U503" s="9">
        <f>U504</f>
        <v>0</v>
      </c>
      <c r="V503" s="9">
        <f t="shared" si="652"/>
        <v>0</v>
      </c>
      <c r="W503" s="9">
        <f t="shared" si="652"/>
        <v>0</v>
      </c>
      <c r="X503" s="9">
        <f t="shared" si="652"/>
        <v>0</v>
      </c>
      <c r="Y503" s="9">
        <f t="shared" si="652"/>
        <v>97532</v>
      </c>
      <c r="Z503" s="9">
        <f t="shared" si="652"/>
        <v>97532</v>
      </c>
      <c r="AA503" s="9">
        <f>AA504</f>
        <v>0</v>
      </c>
      <c r="AB503" s="9">
        <f t="shared" si="652"/>
        <v>0</v>
      </c>
      <c r="AC503" s="9">
        <f t="shared" si="652"/>
        <v>0</v>
      </c>
      <c r="AD503" s="9">
        <f t="shared" si="652"/>
        <v>0</v>
      </c>
      <c r="AE503" s="9">
        <f t="shared" si="652"/>
        <v>97532</v>
      </c>
      <c r="AF503" s="9">
        <f t="shared" ref="AB503:AF504" si="653">AF504</f>
        <v>97532</v>
      </c>
    </row>
    <row r="504" spans="1:32" ht="33.6" hidden="1">
      <c r="A504" s="39" t="s">
        <v>401</v>
      </c>
      <c r="B504" s="27">
        <f t="shared" si="634"/>
        <v>912</v>
      </c>
      <c r="C504" s="27" t="s">
        <v>21</v>
      </c>
      <c r="D504" s="27" t="s">
        <v>22</v>
      </c>
      <c r="E504" s="27" t="s">
        <v>655</v>
      </c>
      <c r="F504" s="9"/>
      <c r="G504" s="9"/>
      <c r="H504" s="9"/>
      <c r="I504" s="9"/>
      <c r="J504" s="9"/>
      <c r="K504" s="9"/>
      <c r="L504" s="9"/>
      <c r="M504" s="9"/>
      <c r="N504" s="9"/>
      <c r="O504" s="9">
        <f>O505</f>
        <v>0</v>
      </c>
      <c r="P504" s="9">
        <f t="shared" si="652"/>
        <v>0</v>
      </c>
      <c r="Q504" s="9">
        <f t="shared" si="652"/>
        <v>0</v>
      </c>
      <c r="R504" s="9">
        <f t="shared" si="652"/>
        <v>97532</v>
      </c>
      <c r="S504" s="9">
        <f t="shared" si="652"/>
        <v>97532</v>
      </c>
      <c r="T504" s="9">
        <f t="shared" si="652"/>
        <v>97532</v>
      </c>
      <c r="U504" s="9">
        <f>U505</f>
        <v>0</v>
      </c>
      <c r="V504" s="9">
        <f t="shared" si="652"/>
        <v>0</v>
      </c>
      <c r="W504" s="9">
        <f t="shared" si="652"/>
        <v>0</v>
      </c>
      <c r="X504" s="9">
        <f t="shared" si="652"/>
        <v>0</v>
      </c>
      <c r="Y504" s="9">
        <f t="shared" si="652"/>
        <v>97532</v>
      </c>
      <c r="Z504" s="9">
        <f t="shared" si="652"/>
        <v>97532</v>
      </c>
      <c r="AA504" s="9">
        <f>AA505</f>
        <v>0</v>
      </c>
      <c r="AB504" s="9">
        <f t="shared" si="653"/>
        <v>0</v>
      </c>
      <c r="AC504" s="9">
        <f t="shared" si="653"/>
        <v>0</v>
      </c>
      <c r="AD504" s="9">
        <f t="shared" si="653"/>
        <v>0</v>
      </c>
      <c r="AE504" s="9">
        <f t="shared" si="653"/>
        <v>97532</v>
      </c>
      <c r="AF504" s="9">
        <f t="shared" si="653"/>
        <v>97532</v>
      </c>
    </row>
    <row r="505" spans="1:32" ht="33.6" hidden="1">
      <c r="A505" s="75" t="s">
        <v>12</v>
      </c>
      <c r="B505" s="27">
        <f t="shared" si="634"/>
        <v>912</v>
      </c>
      <c r="C505" s="27" t="s">
        <v>21</v>
      </c>
      <c r="D505" s="27" t="s">
        <v>22</v>
      </c>
      <c r="E505" s="27" t="s">
        <v>655</v>
      </c>
      <c r="F505" s="27" t="s">
        <v>13</v>
      </c>
      <c r="G505" s="9"/>
      <c r="H505" s="9"/>
      <c r="I505" s="9"/>
      <c r="J505" s="9"/>
      <c r="K505" s="9"/>
      <c r="L505" s="9"/>
      <c r="M505" s="9"/>
      <c r="N505" s="9"/>
      <c r="O505" s="9">
        <f>O506+O507</f>
        <v>0</v>
      </c>
      <c r="P505" s="9">
        <f t="shared" ref="P505:T505" si="654">P506+P507</f>
        <v>0</v>
      </c>
      <c r="Q505" s="9">
        <f t="shared" si="654"/>
        <v>0</v>
      </c>
      <c r="R505" s="9">
        <f t="shared" si="654"/>
        <v>97532</v>
      </c>
      <c r="S505" s="9">
        <f t="shared" si="654"/>
        <v>97532</v>
      </c>
      <c r="T505" s="9">
        <f t="shared" si="654"/>
        <v>97532</v>
      </c>
      <c r="U505" s="9">
        <f>U506+U507</f>
        <v>0</v>
      </c>
      <c r="V505" s="9">
        <f t="shared" ref="V505:Z505" si="655">V506+V507</f>
        <v>0</v>
      </c>
      <c r="W505" s="9">
        <f t="shared" si="655"/>
        <v>0</v>
      </c>
      <c r="X505" s="9">
        <f t="shared" si="655"/>
        <v>0</v>
      </c>
      <c r="Y505" s="9">
        <f t="shared" si="655"/>
        <v>97532</v>
      </c>
      <c r="Z505" s="9">
        <f t="shared" si="655"/>
        <v>97532</v>
      </c>
      <c r="AA505" s="9">
        <f>AA506+AA507</f>
        <v>0</v>
      </c>
      <c r="AB505" s="9">
        <f t="shared" ref="AB505:AF505" si="656">AB506+AB507</f>
        <v>0</v>
      </c>
      <c r="AC505" s="9">
        <f t="shared" si="656"/>
        <v>0</v>
      </c>
      <c r="AD505" s="9">
        <f t="shared" si="656"/>
        <v>0</v>
      </c>
      <c r="AE505" s="9">
        <f t="shared" si="656"/>
        <v>97532</v>
      </c>
      <c r="AF505" s="9">
        <f t="shared" si="656"/>
        <v>97532</v>
      </c>
    </row>
    <row r="506" spans="1:32" ht="23.25" hidden="1" customHeight="1">
      <c r="A506" s="29" t="s">
        <v>14</v>
      </c>
      <c r="B506" s="27">
        <f t="shared" si="634"/>
        <v>912</v>
      </c>
      <c r="C506" s="27" t="s">
        <v>21</v>
      </c>
      <c r="D506" s="27" t="s">
        <v>22</v>
      </c>
      <c r="E506" s="27" t="s">
        <v>655</v>
      </c>
      <c r="F506" s="27" t="s">
        <v>35</v>
      </c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>
        <v>67841</v>
      </c>
      <c r="S506" s="9">
        <f t="shared" ref="S506:S507" si="657">M506+O506+P506+Q506+R506</f>
        <v>67841</v>
      </c>
      <c r="T506" s="9">
        <f t="shared" ref="T506:T507" si="658">N506+R506</f>
        <v>67841</v>
      </c>
      <c r="U506" s="9"/>
      <c r="V506" s="9"/>
      <c r="W506" s="9"/>
      <c r="X506" s="9"/>
      <c r="Y506" s="9">
        <f t="shared" ref="Y506:Y507" si="659">S506+U506+V506+W506+X506</f>
        <v>67841</v>
      </c>
      <c r="Z506" s="9">
        <f t="shared" ref="Z506:Z507" si="660">T506+X506</f>
        <v>67841</v>
      </c>
      <c r="AA506" s="9"/>
      <c r="AB506" s="9"/>
      <c r="AC506" s="9"/>
      <c r="AD506" s="9"/>
      <c r="AE506" s="9">
        <f t="shared" ref="AE506:AE507" si="661">Y506+AA506+AB506+AC506+AD506</f>
        <v>67841</v>
      </c>
      <c r="AF506" s="9">
        <f t="shared" ref="AF506:AF507" si="662">Z506+AD506</f>
        <v>67841</v>
      </c>
    </row>
    <row r="507" spans="1:32" ht="18.75" hidden="1" customHeight="1">
      <c r="A507" s="26" t="s">
        <v>24</v>
      </c>
      <c r="B507" s="27">
        <f t="shared" si="634"/>
        <v>912</v>
      </c>
      <c r="C507" s="27" t="s">
        <v>21</v>
      </c>
      <c r="D507" s="27" t="s">
        <v>22</v>
      </c>
      <c r="E507" s="27" t="s">
        <v>655</v>
      </c>
      <c r="F507" s="27" t="s">
        <v>36</v>
      </c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>
        <v>29691</v>
      </c>
      <c r="S507" s="9">
        <f t="shared" si="657"/>
        <v>29691</v>
      </c>
      <c r="T507" s="9">
        <f t="shared" si="658"/>
        <v>29691</v>
      </c>
      <c r="U507" s="9"/>
      <c r="V507" s="9"/>
      <c r="W507" s="9"/>
      <c r="X507" s="9"/>
      <c r="Y507" s="9">
        <f t="shared" si="659"/>
        <v>29691</v>
      </c>
      <c r="Z507" s="9">
        <f t="shared" si="660"/>
        <v>29691</v>
      </c>
      <c r="AA507" s="9"/>
      <c r="AB507" s="9"/>
      <c r="AC507" s="9"/>
      <c r="AD507" s="9"/>
      <c r="AE507" s="9">
        <f t="shared" si="661"/>
        <v>29691</v>
      </c>
      <c r="AF507" s="9">
        <f t="shared" si="662"/>
        <v>29691</v>
      </c>
    </row>
    <row r="508" spans="1:32" ht="66.75" hidden="1" customHeight="1">
      <c r="A508" s="26" t="s">
        <v>34</v>
      </c>
      <c r="B508" s="27">
        <f>B500</f>
        <v>912</v>
      </c>
      <c r="C508" s="27" t="s">
        <v>21</v>
      </c>
      <c r="D508" s="27" t="s">
        <v>22</v>
      </c>
      <c r="E508" s="27" t="s">
        <v>55</v>
      </c>
      <c r="F508" s="27"/>
      <c r="G508" s="9">
        <f>G509</f>
        <v>317</v>
      </c>
      <c r="H508" s="9">
        <f>H509</f>
        <v>0</v>
      </c>
      <c r="I508" s="9">
        <f t="shared" ref="I508:X509" si="663">I509</f>
        <v>0</v>
      </c>
      <c r="J508" s="9">
        <f t="shared" si="663"/>
        <v>0</v>
      </c>
      <c r="K508" s="9">
        <f t="shared" si="663"/>
        <v>0</v>
      </c>
      <c r="L508" s="9">
        <f t="shared" si="663"/>
        <v>0</v>
      </c>
      <c r="M508" s="9">
        <f t="shared" si="663"/>
        <v>317</v>
      </c>
      <c r="N508" s="9">
        <f t="shared" si="663"/>
        <v>0</v>
      </c>
      <c r="O508" s="9">
        <f t="shared" si="663"/>
        <v>0</v>
      </c>
      <c r="P508" s="9">
        <f t="shared" si="663"/>
        <v>0</v>
      </c>
      <c r="Q508" s="9">
        <f t="shared" si="663"/>
        <v>0</v>
      </c>
      <c r="R508" s="9">
        <f t="shared" si="663"/>
        <v>0</v>
      </c>
      <c r="S508" s="9">
        <f t="shared" si="663"/>
        <v>317</v>
      </c>
      <c r="T508" s="9">
        <f t="shared" si="663"/>
        <v>0</v>
      </c>
      <c r="U508" s="9">
        <f t="shared" si="663"/>
        <v>0</v>
      </c>
      <c r="V508" s="9">
        <f t="shared" si="663"/>
        <v>0</v>
      </c>
      <c r="W508" s="9">
        <f t="shared" si="663"/>
        <v>0</v>
      </c>
      <c r="X508" s="9">
        <f t="shared" si="663"/>
        <v>0</v>
      </c>
      <c r="Y508" s="9">
        <f t="shared" ref="U508:AF509" si="664">Y509</f>
        <v>317</v>
      </c>
      <c r="Z508" s="9">
        <f t="shared" si="664"/>
        <v>0</v>
      </c>
      <c r="AA508" s="9">
        <f t="shared" si="664"/>
        <v>0</v>
      </c>
      <c r="AB508" s="9">
        <f t="shared" si="664"/>
        <v>0</v>
      </c>
      <c r="AC508" s="9">
        <f t="shared" si="664"/>
        <v>0</v>
      </c>
      <c r="AD508" s="9">
        <f t="shared" si="664"/>
        <v>0</v>
      </c>
      <c r="AE508" s="9">
        <f t="shared" si="664"/>
        <v>317</v>
      </c>
      <c r="AF508" s="9">
        <f t="shared" si="664"/>
        <v>0</v>
      </c>
    </row>
    <row r="509" spans="1:32" ht="21" hidden="1" customHeight="1">
      <c r="A509" s="26" t="s">
        <v>15</v>
      </c>
      <c r="B509" s="27">
        <f>B501</f>
        <v>912</v>
      </c>
      <c r="C509" s="27" t="s">
        <v>21</v>
      </c>
      <c r="D509" s="27" t="s">
        <v>22</v>
      </c>
      <c r="E509" s="27" t="s">
        <v>56</v>
      </c>
      <c r="F509" s="27"/>
      <c r="G509" s="9">
        <f>G510</f>
        <v>317</v>
      </c>
      <c r="H509" s="9">
        <f>H510</f>
        <v>0</v>
      </c>
      <c r="I509" s="9">
        <f t="shared" si="663"/>
        <v>0</v>
      </c>
      <c r="J509" s="9">
        <f t="shared" si="663"/>
        <v>0</v>
      </c>
      <c r="K509" s="9">
        <f t="shared" si="663"/>
        <v>0</v>
      </c>
      <c r="L509" s="9">
        <f t="shared" si="663"/>
        <v>0</v>
      </c>
      <c r="M509" s="9">
        <f t="shared" si="663"/>
        <v>317</v>
      </c>
      <c r="N509" s="9">
        <f t="shared" si="663"/>
        <v>0</v>
      </c>
      <c r="O509" s="9">
        <f t="shared" si="663"/>
        <v>0</v>
      </c>
      <c r="P509" s="9">
        <f t="shared" si="663"/>
        <v>0</v>
      </c>
      <c r="Q509" s="9">
        <f t="shared" si="663"/>
        <v>0</v>
      </c>
      <c r="R509" s="9">
        <f t="shared" si="663"/>
        <v>0</v>
      </c>
      <c r="S509" s="9">
        <f t="shared" si="663"/>
        <v>317</v>
      </c>
      <c r="T509" s="9">
        <f t="shared" si="663"/>
        <v>0</v>
      </c>
      <c r="U509" s="9">
        <f t="shared" si="664"/>
        <v>0</v>
      </c>
      <c r="V509" s="9">
        <f t="shared" si="664"/>
        <v>0</v>
      </c>
      <c r="W509" s="9">
        <f t="shared" si="664"/>
        <v>0</v>
      </c>
      <c r="X509" s="9">
        <f t="shared" si="664"/>
        <v>0</v>
      </c>
      <c r="Y509" s="9">
        <f t="shared" si="664"/>
        <v>317</v>
      </c>
      <c r="Z509" s="9">
        <f t="shared" si="664"/>
        <v>0</v>
      </c>
      <c r="AA509" s="9">
        <f t="shared" si="664"/>
        <v>0</v>
      </c>
      <c r="AB509" s="9">
        <f t="shared" si="664"/>
        <v>0</v>
      </c>
      <c r="AC509" s="9">
        <f t="shared" si="664"/>
        <v>0</v>
      </c>
      <c r="AD509" s="9">
        <f t="shared" si="664"/>
        <v>0</v>
      </c>
      <c r="AE509" s="9">
        <f t="shared" si="664"/>
        <v>317</v>
      </c>
      <c r="AF509" s="9">
        <f t="shared" si="664"/>
        <v>0</v>
      </c>
    </row>
    <row r="510" spans="1:32" ht="33.6" hidden="1">
      <c r="A510" s="26" t="s">
        <v>27</v>
      </c>
      <c r="B510" s="27">
        <f t="shared" ref="B510:B513" si="665">B509</f>
        <v>912</v>
      </c>
      <c r="C510" s="27" t="s">
        <v>21</v>
      </c>
      <c r="D510" s="27" t="s">
        <v>22</v>
      </c>
      <c r="E510" s="27" t="s">
        <v>442</v>
      </c>
      <c r="F510" s="27"/>
      <c r="G510" s="11">
        <f t="shared" ref="G510:AF510" si="666">G511</f>
        <v>317</v>
      </c>
      <c r="H510" s="11">
        <f t="shared" si="666"/>
        <v>0</v>
      </c>
      <c r="I510" s="11">
        <f t="shared" si="666"/>
        <v>0</v>
      </c>
      <c r="J510" s="11">
        <f t="shared" si="666"/>
        <v>0</v>
      </c>
      <c r="K510" s="11">
        <f t="shared" si="666"/>
        <v>0</v>
      </c>
      <c r="L510" s="11">
        <f t="shared" si="666"/>
        <v>0</v>
      </c>
      <c r="M510" s="11">
        <f t="shared" si="666"/>
        <v>317</v>
      </c>
      <c r="N510" s="11">
        <f t="shared" si="666"/>
        <v>0</v>
      </c>
      <c r="O510" s="11">
        <f t="shared" si="666"/>
        <v>0</v>
      </c>
      <c r="P510" s="11">
        <f t="shared" si="666"/>
        <v>0</v>
      </c>
      <c r="Q510" s="11">
        <f t="shared" si="666"/>
        <v>0</v>
      </c>
      <c r="R510" s="11">
        <f t="shared" si="666"/>
        <v>0</v>
      </c>
      <c r="S510" s="11">
        <f t="shared" si="666"/>
        <v>317</v>
      </c>
      <c r="T510" s="11">
        <f t="shared" si="666"/>
        <v>0</v>
      </c>
      <c r="U510" s="11">
        <f t="shared" si="666"/>
        <v>0</v>
      </c>
      <c r="V510" s="11">
        <f t="shared" si="666"/>
        <v>0</v>
      </c>
      <c r="W510" s="11">
        <f t="shared" si="666"/>
        <v>0</v>
      </c>
      <c r="X510" s="11">
        <f t="shared" si="666"/>
        <v>0</v>
      </c>
      <c r="Y510" s="11">
        <f t="shared" si="666"/>
        <v>317</v>
      </c>
      <c r="Z510" s="11">
        <f t="shared" si="666"/>
        <v>0</v>
      </c>
      <c r="AA510" s="11">
        <f t="shared" si="666"/>
        <v>0</v>
      </c>
      <c r="AB510" s="11">
        <f t="shared" si="666"/>
        <v>0</v>
      </c>
      <c r="AC510" s="11">
        <f t="shared" si="666"/>
        <v>0</v>
      </c>
      <c r="AD510" s="11">
        <f t="shared" si="666"/>
        <v>0</v>
      </c>
      <c r="AE510" s="11">
        <f t="shared" si="666"/>
        <v>317</v>
      </c>
      <c r="AF510" s="11">
        <f t="shared" si="666"/>
        <v>0</v>
      </c>
    </row>
    <row r="511" spans="1:32" ht="33.6" hidden="1">
      <c r="A511" s="26" t="s">
        <v>12</v>
      </c>
      <c r="B511" s="27">
        <f t="shared" si="665"/>
        <v>912</v>
      </c>
      <c r="C511" s="27" t="s">
        <v>21</v>
      </c>
      <c r="D511" s="27" t="s">
        <v>22</v>
      </c>
      <c r="E511" s="27" t="s">
        <v>442</v>
      </c>
      <c r="F511" s="27" t="s">
        <v>13</v>
      </c>
      <c r="G511" s="9">
        <f t="shared" ref="G511:H511" si="667">G512+G513</f>
        <v>317</v>
      </c>
      <c r="H511" s="9">
        <f t="shared" si="667"/>
        <v>0</v>
      </c>
      <c r="I511" s="9">
        <f t="shared" ref="I511:N511" si="668">I512+I513</f>
        <v>0</v>
      </c>
      <c r="J511" s="9">
        <f t="shared" si="668"/>
        <v>0</v>
      </c>
      <c r="K511" s="9">
        <f t="shared" si="668"/>
        <v>0</v>
      </c>
      <c r="L511" s="9">
        <f t="shared" si="668"/>
        <v>0</v>
      </c>
      <c r="M511" s="9">
        <f t="shared" si="668"/>
        <v>317</v>
      </c>
      <c r="N511" s="9">
        <f t="shared" si="668"/>
        <v>0</v>
      </c>
      <c r="O511" s="9">
        <f t="shared" ref="O511:T511" si="669">O512+O513</f>
        <v>0</v>
      </c>
      <c r="P511" s="9">
        <f t="shared" si="669"/>
        <v>0</v>
      </c>
      <c r="Q511" s="9">
        <f t="shared" si="669"/>
        <v>0</v>
      </c>
      <c r="R511" s="9">
        <f t="shared" si="669"/>
        <v>0</v>
      </c>
      <c r="S511" s="9">
        <f t="shared" si="669"/>
        <v>317</v>
      </c>
      <c r="T511" s="9">
        <f t="shared" si="669"/>
        <v>0</v>
      </c>
      <c r="U511" s="9">
        <f t="shared" ref="U511:Z511" si="670">U512+U513</f>
        <v>0</v>
      </c>
      <c r="V511" s="9">
        <f t="shared" si="670"/>
        <v>0</v>
      </c>
      <c r="W511" s="9">
        <f t="shared" si="670"/>
        <v>0</v>
      </c>
      <c r="X511" s="9">
        <f t="shared" si="670"/>
        <v>0</v>
      </c>
      <c r="Y511" s="9">
        <f t="shared" si="670"/>
        <v>317</v>
      </c>
      <c r="Z511" s="9">
        <f t="shared" si="670"/>
        <v>0</v>
      </c>
      <c r="AA511" s="9">
        <f t="shared" ref="AA511:AF511" si="671">AA512+AA513</f>
        <v>0</v>
      </c>
      <c r="AB511" s="9">
        <f t="shared" si="671"/>
        <v>0</v>
      </c>
      <c r="AC511" s="9">
        <f t="shared" si="671"/>
        <v>0</v>
      </c>
      <c r="AD511" s="9">
        <f t="shared" si="671"/>
        <v>0</v>
      </c>
      <c r="AE511" s="9">
        <f t="shared" si="671"/>
        <v>317</v>
      </c>
      <c r="AF511" s="9">
        <f t="shared" si="671"/>
        <v>0</v>
      </c>
    </row>
    <row r="512" spans="1:32" ht="20.25" hidden="1" customHeight="1">
      <c r="A512" s="26" t="s">
        <v>14</v>
      </c>
      <c r="B512" s="27">
        <f t="shared" si="665"/>
        <v>912</v>
      </c>
      <c r="C512" s="27" t="s">
        <v>21</v>
      </c>
      <c r="D512" s="27" t="s">
        <v>22</v>
      </c>
      <c r="E512" s="27" t="s">
        <v>442</v>
      </c>
      <c r="F512" s="9">
        <v>610</v>
      </c>
      <c r="G512" s="9">
        <v>167</v>
      </c>
      <c r="H512" s="9"/>
      <c r="I512" s="9"/>
      <c r="J512" s="9"/>
      <c r="K512" s="9"/>
      <c r="L512" s="9"/>
      <c r="M512" s="9">
        <f t="shared" ref="M512:M513" si="672">G512+I512+J512+K512+L512</f>
        <v>167</v>
      </c>
      <c r="N512" s="9">
        <f t="shared" ref="N512:N513" si="673">H512+L512</f>
        <v>0</v>
      </c>
      <c r="O512" s="9"/>
      <c r="P512" s="9"/>
      <c r="Q512" s="9"/>
      <c r="R512" s="9"/>
      <c r="S512" s="9">
        <f t="shared" ref="S512:S513" si="674">M512+O512+P512+Q512+R512</f>
        <v>167</v>
      </c>
      <c r="T512" s="9">
        <f t="shared" ref="T512:T513" si="675">N512+R512</f>
        <v>0</v>
      </c>
      <c r="U512" s="9"/>
      <c r="V512" s="9"/>
      <c r="W512" s="9"/>
      <c r="X512" s="9"/>
      <c r="Y512" s="9">
        <f t="shared" ref="Y512:Y513" si="676">S512+U512+V512+W512+X512</f>
        <v>167</v>
      </c>
      <c r="Z512" s="9">
        <f t="shared" ref="Z512:Z513" si="677">T512+X512</f>
        <v>0</v>
      </c>
      <c r="AA512" s="9"/>
      <c r="AB512" s="9"/>
      <c r="AC512" s="9"/>
      <c r="AD512" s="9"/>
      <c r="AE512" s="9">
        <f t="shared" ref="AE512:AE513" si="678">Y512+AA512+AB512+AC512+AD512</f>
        <v>167</v>
      </c>
      <c r="AF512" s="9">
        <f t="shared" ref="AF512:AF513" si="679">Z512+AD512</f>
        <v>0</v>
      </c>
    </row>
    <row r="513" spans="1:32" ht="21.75" hidden="1" customHeight="1">
      <c r="A513" s="26" t="s">
        <v>24</v>
      </c>
      <c r="B513" s="27">
        <f t="shared" si="665"/>
        <v>912</v>
      </c>
      <c r="C513" s="27" t="s">
        <v>21</v>
      </c>
      <c r="D513" s="27" t="s">
        <v>22</v>
      </c>
      <c r="E513" s="27" t="s">
        <v>442</v>
      </c>
      <c r="F513" s="9">
        <v>620</v>
      </c>
      <c r="G513" s="9">
        <v>150</v>
      </c>
      <c r="H513" s="9"/>
      <c r="I513" s="9"/>
      <c r="J513" s="9"/>
      <c r="K513" s="9"/>
      <c r="L513" s="9"/>
      <c r="M513" s="9">
        <f t="shared" si="672"/>
        <v>150</v>
      </c>
      <c r="N513" s="9">
        <f t="shared" si="673"/>
        <v>0</v>
      </c>
      <c r="O513" s="9"/>
      <c r="P513" s="9"/>
      <c r="Q513" s="9"/>
      <c r="R513" s="9"/>
      <c r="S513" s="9">
        <f t="shared" si="674"/>
        <v>150</v>
      </c>
      <c r="T513" s="9">
        <f t="shared" si="675"/>
        <v>0</v>
      </c>
      <c r="U513" s="9"/>
      <c r="V513" s="9"/>
      <c r="W513" s="9"/>
      <c r="X513" s="9"/>
      <c r="Y513" s="9">
        <f t="shared" si="676"/>
        <v>150</v>
      </c>
      <c r="Z513" s="9">
        <f t="shared" si="677"/>
        <v>0</v>
      </c>
      <c r="AA513" s="9"/>
      <c r="AB513" s="9"/>
      <c r="AC513" s="9"/>
      <c r="AD513" s="9"/>
      <c r="AE513" s="9">
        <f t="shared" si="678"/>
        <v>150</v>
      </c>
      <c r="AF513" s="9">
        <f t="shared" si="679"/>
        <v>0</v>
      </c>
    </row>
    <row r="514" spans="1:32" ht="84" hidden="1">
      <c r="A514" s="26" t="s">
        <v>119</v>
      </c>
      <c r="B514" s="27" t="s">
        <v>506</v>
      </c>
      <c r="C514" s="27" t="s">
        <v>21</v>
      </c>
      <c r="D514" s="27" t="s">
        <v>22</v>
      </c>
      <c r="E514" s="27" t="s">
        <v>120</v>
      </c>
      <c r="F514" s="27"/>
      <c r="G514" s="9">
        <f>G515</f>
        <v>2676</v>
      </c>
      <c r="H514" s="9">
        <f>H515+H519+H522</f>
        <v>0</v>
      </c>
      <c r="I514" s="9">
        <f t="shared" ref="I514" si="680">I515</f>
        <v>0</v>
      </c>
      <c r="J514" s="9">
        <f t="shared" ref="J514" si="681">J515+J519+J522</f>
        <v>0</v>
      </c>
      <c r="K514" s="9">
        <f t="shared" ref="K514" si="682">K515</f>
        <v>0</v>
      </c>
      <c r="L514" s="9">
        <f t="shared" ref="L514" si="683">L515+L519+L522</f>
        <v>0</v>
      </c>
      <c r="M514" s="9">
        <f t="shared" ref="M514" si="684">M515</f>
        <v>2676</v>
      </c>
      <c r="N514" s="9">
        <f t="shared" ref="N514" si="685">N515+N519+N522</f>
        <v>0</v>
      </c>
      <c r="O514" s="9">
        <f t="shared" ref="O514" si="686">O515</f>
        <v>0</v>
      </c>
      <c r="P514" s="9">
        <f t="shared" ref="P514" si="687">P515+P519+P522</f>
        <v>0</v>
      </c>
      <c r="Q514" s="9">
        <f t="shared" ref="Q514" si="688">Q515</f>
        <v>0</v>
      </c>
      <c r="R514" s="9">
        <f t="shared" ref="R514" si="689">R515+R519+R522</f>
        <v>0</v>
      </c>
      <c r="S514" s="9">
        <f t="shared" ref="S514" si="690">S515</f>
        <v>2676</v>
      </c>
      <c r="T514" s="9">
        <f t="shared" ref="T514" si="691">T515+T519+T522</f>
        <v>0</v>
      </c>
      <c r="U514" s="9">
        <f t="shared" ref="U514" si="692">U515</f>
        <v>0</v>
      </c>
      <c r="V514" s="9">
        <f t="shared" ref="V514" si="693">V515+V519+V522</f>
        <v>0</v>
      </c>
      <c r="W514" s="9">
        <f t="shared" ref="W514" si="694">W515</f>
        <v>0</v>
      </c>
      <c r="X514" s="9">
        <f t="shared" ref="X514" si="695">X515+X519+X522</f>
        <v>0</v>
      </c>
      <c r="Y514" s="9">
        <f t="shared" ref="Y514" si="696">Y515</f>
        <v>2676</v>
      </c>
      <c r="Z514" s="9">
        <f t="shared" ref="Z514" si="697">Z515+Z519+Z522</f>
        <v>0</v>
      </c>
      <c r="AA514" s="9">
        <f t="shared" ref="AA514" si="698">AA515</f>
        <v>0</v>
      </c>
      <c r="AB514" s="9">
        <f t="shared" ref="AB514" si="699">AB515+AB519+AB522</f>
        <v>0</v>
      </c>
      <c r="AC514" s="9">
        <f t="shared" ref="AC514" si="700">AC515</f>
        <v>0</v>
      </c>
      <c r="AD514" s="9">
        <f t="shared" ref="AD514" si="701">AD515+AD519+AD522</f>
        <v>0</v>
      </c>
      <c r="AE514" s="9">
        <f t="shared" ref="AE514" si="702">AE515</f>
        <v>2676</v>
      </c>
      <c r="AF514" s="9">
        <f t="shared" ref="AF514" si="703">AF515+AF519+AF522</f>
        <v>0</v>
      </c>
    </row>
    <row r="515" spans="1:32" ht="21" hidden="1" customHeight="1">
      <c r="A515" s="39" t="s">
        <v>15</v>
      </c>
      <c r="B515" s="27" t="str">
        <f t="shared" si="634"/>
        <v>912</v>
      </c>
      <c r="C515" s="27" t="s">
        <v>21</v>
      </c>
      <c r="D515" s="27" t="s">
        <v>22</v>
      </c>
      <c r="E515" s="27" t="s">
        <v>150</v>
      </c>
      <c r="F515" s="27"/>
      <c r="G515" s="9">
        <f>G516+G519+G522</f>
        <v>2676</v>
      </c>
      <c r="H515" s="9">
        <f t="shared" ref="G515:V517" si="704">H516</f>
        <v>0</v>
      </c>
      <c r="I515" s="9">
        <f t="shared" ref="I515" si="705">I516+I519+I522</f>
        <v>0</v>
      </c>
      <c r="J515" s="9">
        <f t="shared" si="704"/>
        <v>0</v>
      </c>
      <c r="K515" s="9">
        <f t="shared" ref="K515" si="706">K516+K519+K522</f>
        <v>0</v>
      </c>
      <c r="L515" s="9">
        <f t="shared" si="704"/>
        <v>0</v>
      </c>
      <c r="M515" s="9">
        <f t="shared" ref="M515" si="707">M516+M519+M522</f>
        <v>2676</v>
      </c>
      <c r="N515" s="9">
        <f t="shared" si="704"/>
        <v>0</v>
      </c>
      <c r="O515" s="9">
        <f t="shared" ref="O515" si="708">O516+O519+O522</f>
        <v>0</v>
      </c>
      <c r="P515" s="9">
        <f t="shared" si="704"/>
        <v>0</v>
      </c>
      <c r="Q515" s="9">
        <f t="shared" ref="Q515" si="709">Q516+Q519+Q522</f>
        <v>0</v>
      </c>
      <c r="R515" s="9">
        <f t="shared" si="704"/>
        <v>0</v>
      </c>
      <c r="S515" s="9">
        <f t="shared" ref="S515" si="710">S516+S519+S522</f>
        <v>2676</v>
      </c>
      <c r="T515" s="9">
        <f t="shared" si="704"/>
        <v>0</v>
      </c>
      <c r="U515" s="9">
        <f t="shared" ref="U515" si="711">U516+U519+U522</f>
        <v>0</v>
      </c>
      <c r="V515" s="9">
        <f t="shared" si="704"/>
        <v>0</v>
      </c>
      <c r="W515" s="9">
        <f t="shared" ref="W515" si="712">W516+W519+W522</f>
        <v>0</v>
      </c>
      <c r="X515" s="9">
        <f t="shared" ref="U515:Z517" si="713">X516</f>
        <v>0</v>
      </c>
      <c r="Y515" s="9">
        <f t="shared" ref="Y515" si="714">Y516+Y519+Y522</f>
        <v>2676</v>
      </c>
      <c r="Z515" s="9">
        <f t="shared" si="713"/>
        <v>0</v>
      </c>
      <c r="AA515" s="9">
        <f t="shared" ref="AA515" si="715">AA516+AA519+AA522</f>
        <v>0</v>
      </c>
      <c r="AB515" s="9">
        <f t="shared" ref="AB515" si="716">AB516</f>
        <v>0</v>
      </c>
      <c r="AC515" s="9">
        <f t="shared" ref="AC515" si="717">AC516+AC519+AC522</f>
        <v>0</v>
      </c>
      <c r="AD515" s="9">
        <f t="shared" ref="AA515:AF517" si="718">AD516</f>
        <v>0</v>
      </c>
      <c r="AE515" s="9">
        <f t="shared" ref="AE515" si="719">AE516+AE519+AE522</f>
        <v>2676</v>
      </c>
      <c r="AF515" s="9">
        <f t="shared" si="718"/>
        <v>0</v>
      </c>
    </row>
    <row r="516" spans="1:32" ht="19.5" hidden="1" customHeight="1">
      <c r="A516" s="26" t="s">
        <v>25</v>
      </c>
      <c r="B516" s="27" t="str">
        <f>B514</f>
        <v>912</v>
      </c>
      <c r="C516" s="27" t="s">
        <v>21</v>
      </c>
      <c r="D516" s="27" t="s">
        <v>22</v>
      </c>
      <c r="E516" s="27" t="s">
        <v>551</v>
      </c>
      <c r="F516" s="27"/>
      <c r="G516" s="9">
        <f t="shared" si="704"/>
        <v>70</v>
      </c>
      <c r="H516" s="9">
        <f t="shared" si="704"/>
        <v>0</v>
      </c>
      <c r="I516" s="9">
        <f t="shared" si="704"/>
        <v>0</v>
      </c>
      <c r="J516" s="9">
        <f t="shared" si="704"/>
        <v>0</v>
      </c>
      <c r="K516" s="9">
        <f t="shared" si="704"/>
        <v>0</v>
      </c>
      <c r="L516" s="9">
        <f t="shared" si="704"/>
        <v>0</v>
      </c>
      <c r="M516" s="9">
        <f t="shared" si="704"/>
        <v>70</v>
      </c>
      <c r="N516" s="9">
        <f t="shared" si="704"/>
        <v>0</v>
      </c>
      <c r="O516" s="9">
        <f t="shared" si="704"/>
        <v>0</v>
      </c>
      <c r="P516" s="9">
        <f t="shared" si="704"/>
        <v>0</v>
      </c>
      <c r="Q516" s="9">
        <f t="shared" si="704"/>
        <v>0</v>
      </c>
      <c r="R516" s="9">
        <f t="shared" si="704"/>
        <v>0</v>
      </c>
      <c r="S516" s="9">
        <f t="shared" si="704"/>
        <v>70</v>
      </c>
      <c r="T516" s="9">
        <f t="shared" si="704"/>
        <v>0</v>
      </c>
      <c r="U516" s="9">
        <f t="shared" si="713"/>
        <v>0</v>
      </c>
      <c r="V516" s="9">
        <f t="shared" si="713"/>
        <v>0</v>
      </c>
      <c r="W516" s="9">
        <f t="shared" si="713"/>
        <v>0</v>
      </c>
      <c r="X516" s="9">
        <f t="shared" si="713"/>
        <v>0</v>
      </c>
      <c r="Y516" s="9">
        <f t="shared" si="713"/>
        <v>70</v>
      </c>
      <c r="Z516" s="9">
        <f t="shared" si="713"/>
        <v>0</v>
      </c>
      <c r="AA516" s="9">
        <f t="shared" si="718"/>
        <v>0</v>
      </c>
      <c r="AB516" s="9">
        <f t="shared" si="718"/>
        <v>0</v>
      </c>
      <c r="AC516" s="9">
        <f t="shared" si="718"/>
        <v>0</v>
      </c>
      <c r="AD516" s="9">
        <f t="shared" si="718"/>
        <v>0</v>
      </c>
      <c r="AE516" s="9">
        <f t="shared" si="718"/>
        <v>70</v>
      </c>
      <c r="AF516" s="9">
        <f t="shared" si="718"/>
        <v>0</v>
      </c>
    </row>
    <row r="517" spans="1:32" ht="33.6" hidden="1">
      <c r="A517" s="26" t="s">
        <v>12</v>
      </c>
      <c r="B517" s="27" t="str">
        <f t="shared" ref="B517:B525" si="720">B516</f>
        <v>912</v>
      </c>
      <c r="C517" s="27" t="s">
        <v>21</v>
      </c>
      <c r="D517" s="27" t="s">
        <v>22</v>
      </c>
      <c r="E517" s="27" t="s">
        <v>551</v>
      </c>
      <c r="F517" s="27" t="s">
        <v>13</v>
      </c>
      <c r="G517" s="9">
        <f t="shared" si="704"/>
        <v>70</v>
      </c>
      <c r="H517" s="9">
        <f t="shared" si="704"/>
        <v>0</v>
      </c>
      <c r="I517" s="9">
        <f t="shared" si="704"/>
        <v>0</v>
      </c>
      <c r="J517" s="9">
        <f t="shared" si="704"/>
        <v>0</v>
      </c>
      <c r="K517" s="9">
        <f t="shared" si="704"/>
        <v>0</v>
      </c>
      <c r="L517" s="9">
        <f t="shared" si="704"/>
        <v>0</v>
      </c>
      <c r="M517" s="9">
        <f t="shared" si="704"/>
        <v>70</v>
      </c>
      <c r="N517" s="9">
        <f t="shared" si="704"/>
        <v>0</v>
      </c>
      <c r="O517" s="9">
        <f t="shared" si="704"/>
        <v>0</v>
      </c>
      <c r="P517" s="9">
        <f t="shared" si="704"/>
        <v>0</v>
      </c>
      <c r="Q517" s="9">
        <f t="shared" si="704"/>
        <v>0</v>
      </c>
      <c r="R517" s="9">
        <f t="shared" si="704"/>
        <v>0</v>
      </c>
      <c r="S517" s="9">
        <f t="shared" si="704"/>
        <v>70</v>
      </c>
      <c r="T517" s="9">
        <f t="shared" si="704"/>
        <v>0</v>
      </c>
      <c r="U517" s="9">
        <f t="shared" si="713"/>
        <v>0</v>
      </c>
      <c r="V517" s="9">
        <f t="shared" si="713"/>
        <v>0</v>
      </c>
      <c r="W517" s="9">
        <f t="shared" si="713"/>
        <v>0</v>
      </c>
      <c r="X517" s="9">
        <f t="shared" si="713"/>
        <v>0</v>
      </c>
      <c r="Y517" s="9">
        <f t="shared" si="713"/>
        <v>70</v>
      </c>
      <c r="Z517" s="9">
        <f t="shared" si="713"/>
        <v>0</v>
      </c>
      <c r="AA517" s="9">
        <f t="shared" si="718"/>
        <v>0</v>
      </c>
      <c r="AB517" s="9">
        <f t="shared" si="718"/>
        <v>0</v>
      </c>
      <c r="AC517" s="9">
        <f t="shared" si="718"/>
        <v>0</v>
      </c>
      <c r="AD517" s="9">
        <f t="shared" si="718"/>
        <v>0</v>
      </c>
      <c r="AE517" s="9">
        <f t="shared" si="718"/>
        <v>70</v>
      </c>
      <c r="AF517" s="9">
        <f t="shared" si="718"/>
        <v>0</v>
      </c>
    </row>
    <row r="518" spans="1:32" ht="18.75" hidden="1" customHeight="1">
      <c r="A518" s="26" t="s">
        <v>14</v>
      </c>
      <c r="B518" s="27" t="str">
        <f t="shared" si="720"/>
        <v>912</v>
      </c>
      <c r="C518" s="27" t="s">
        <v>21</v>
      </c>
      <c r="D518" s="27" t="s">
        <v>22</v>
      </c>
      <c r="E518" s="27" t="s">
        <v>551</v>
      </c>
      <c r="F518" s="9">
        <v>610</v>
      </c>
      <c r="G518" s="9">
        <v>70</v>
      </c>
      <c r="H518" s="9"/>
      <c r="I518" s="9"/>
      <c r="J518" s="9"/>
      <c r="K518" s="9"/>
      <c r="L518" s="9"/>
      <c r="M518" s="9">
        <f t="shared" ref="M518" si="721">G518+I518+J518+K518+L518</f>
        <v>70</v>
      </c>
      <c r="N518" s="9">
        <f t="shared" ref="N518" si="722">H518+L518</f>
        <v>0</v>
      </c>
      <c r="O518" s="9"/>
      <c r="P518" s="9"/>
      <c r="Q518" s="9"/>
      <c r="R518" s="9"/>
      <c r="S518" s="9">
        <f t="shared" ref="S518" si="723">M518+O518+P518+Q518+R518</f>
        <v>70</v>
      </c>
      <c r="T518" s="9">
        <f t="shared" ref="T518" si="724">N518+R518</f>
        <v>0</v>
      </c>
      <c r="U518" s="9"/>
      <c r="V518" s="9"/>
      <c r="W518" s="9"/>
      <c r="X518" s="9"/>
      <c r="Y518" s="9">
        <f t="shared" ref="Y518" si="725">S518+U518+V518+W518+X518</f>
        <v>70</v>
      </c>
      <c r="Z518" s="9">
        <f t="shared" ref="Z518" si="726">T518+X518</f>
        <v>0</v>
      </c>
      <c r="AA518" s="9"/>
      <c r="AB518" s="9"/>
      <c r="AC518" s="9"/>
      <c r="AD518" s="9"/>
      <c r="AE518" s="9">
        <f t="shared" ref="AE518" si="727">Y518+AA518+AB518+AC518+AD518</f>
        <v>70</v>
      </c>
      <c r="AF518" s="9">
        <f t="shared" ref="AF518" si="728">Z518+AD518</f>
        <v>0</v>
      </c>
    </row>
    <row r="519" spans="1:32" ht="19.5" hidden="1" customHeight="1">
      <c r="A519" s="26" t="s">
        <v>26</v>
      </c>
      <c r="B519" s="27" t="str">
        <f t="shared" si="720"/>
        <v>912</v>
      </c>
      <c r="C519" s="27" t="s">
        <v>21</v>
      </c>
      <c r="D519" s="27" t="s">
        <v>22</v>
      </c>
      <c r="E519" s="27" t="s">
        <v>495</v>
      </c>
      <c r="F519" s="27"/>
      <c r="G519" s="11">
        <f>G520</f>
        <v>934</v>
      </c>
      <c r="H519" s="9"/>
      <c r="I519" s="11">
        <f t="shared" ref="I519:I520" si="729">I520</f>
        <v>0</v>
      </c>
      <c r="J519" s="9"/>
      <c r="K519" s="11">
        <f t="shared" ref="K519:K520" si="730">K520</f>
        <v>0</v>
      </c>
      <c r="L519" s="9"/>
      <c r="M519" s="11">
        <f t="shared" ref="M519:M520" si="731">M520</f>
        <v>934</v>
      </c>
      <c r="N519" s="9"/>
      <c r="O519" s="11">
        <f t="shared" ref="O519:O520" si="732">O520</f>
        <v>0</v>
      </c>
      <c r="P519" s="9"/>
      <c r="Q519" s="11">
        <f t="shared" ref="Q519:Q520" si="733">Q520</f>
        <v>0</v>
      </c>
      <c r="R519" s="9"/>
      <c r="S519" s="11">
        <f t="shared" ref="S519:S520" si="734">S520</f>
        <v>934</v>
      </c>
      <c r="T519" s="9"/>
      <c r="U519" s="11">
        <f t="shared" ref="U519:U520" si="735">U520</f>
        <v>0</v>
      </c>
      <c r="V519" s="9"/>
      <c r="W519" s="11">
        <f t="shared" ref="W519:W520" si="736">W520</f>
        <v>0</v>
      </c>
      <c r="X519" s="9"/>
      <c r="Y519" s="11">
        <f t="shared" ref="Y519:Y520" si="737">Y520</f>
        <v>934</v>
      </c>
      <c r="Z519" s="9"/>
      <c r="AA519" s="11">
        <f t="shared" ref="AA519:AA520" si="738">AA520</f>
        <v>0</v>
      </c>
      <c r="AB519" s="9"/>
      <c r="AC519" s="11">
        <f t="shared" ref="AC519:AC520" si="739">AC520</f>
        <v>0</v>
      </c>
      <c r="AD519" s="9"/>
      <c r="AE519" s="11">
        <f t="shared" ref="AE519:AE520" si="740">AE520</f>
        <v>934</v>
      </c>
      <c r="AF519" s="9"/>
    </row>
    <row r="520" spans="1:32" ht="33.6" hidden="1">
      <c r="A520" s="26" t="s">
        <v>12</v>
      </c>
      <c r="B520" s="27" t="str">
        <f t="shared" si="720"/>
        <v>912</v>
      </c>
      <c r="C520" s="27" t="s">
        <v>21</v>
      </c>
      <c r="D520" s="27" t="s">
        <v>22</v>
      </c>
      <c r="E520" s="27" t="s">
        <v>495</v>
      </c>
      <c r="F520" s="27" t="s">
        <v>13</v>
      </c>
      <c r="G520" s="9">
        <f>G521</f>
        <v>934</v>
      </c>
      <c r="H520" s="9"/>
      <c r="I520" s="9">
        <f t="shared" si="729"/>
        <v>0</v>
      </c>
      <c r="J520" s="9"/>
      <c r="K520" s="9">
        <f t="shared" si="730"/>
        <v>0</v>
      </c>
      <c r="L520" s="9"/>
      <c r="M520" s="9">
        <f t="shared" si="731"/>
        <v>934</v>
      </c>
      <c r="N520" s="9"/>
      <c r="O520" s="9">
        <f t="shared" si="732"/>
        <v>0</v>
      </c>
      <c r="P520" s="9"/>
      <c r="Q520" s="9">
        <f t="shared" si="733"/>
        <v>0</v>
      </c>
      <c r="R520" s="9"/>
      <c r="S520" s="9">
        <f t="shared" si="734"/>
        <v>934</v>
      </c>
      <c r="T520" s="9"/>
      <c r="U520" s="9">
        <f t="shared" si="735"/>
        <v>0</v>
      </c>
      <c r="V520" s="9"/>
      <c r="W520" s="9">
        <f t="shared" si="736"/>
        <v>0</v>
      </c>
      <c r="X520" s="9"/>
      <c r="Y520" s="9">
        <f t="shared" si="737"/>
        <v>934</v>
      </c>
      <c r="Z520" s="9"/>
      <c r="AA520" s="9">
        <f t="shared" si="738"/>
        <v>0</v>
      </c>
      <c r="AB520" s="9"/>
      <c r="AC520" s="9">
        <f t="shared" si="739"/>
        <v>0</v>
      </c>
      <c r="AD520" s="9"/>
      <c r="AE520" s="9">
        <f t="shared" si="740"/>
        <v>934</v>
      </c>
      <c r="AF520" s="9"/>
    </row>
    <row r="521" spans="1:32" ht="21.75" hidden="1" customHeight="1">
      <c r="A521" s="26" t="s">
        <v>14</v>
      </c>
      <c r="B521" s="27" t="str">
        <f t="shared" si="720"/>
        <v>912</v>
      </c>
      <c r="C521" s="27" t="s">
        <v>21</v>
      </c>
      <c r="D521" s="27" t="s">
        <v>22</v>
      </c>
      <c r="E521" s="27" t="s">
        <v>495</v>
      </c>
      <c r="F521" s="9">
        <v>610</v>
      </c>
      <c r="G521" s="9">
        <v>934</v>
      </c>
      <c r="H521" s="9"/>
      <c r="I521" s="9"/>
      <c r="J521" s="9"/>
      <c r="K521" s="9"/>
      <c r="L521" s="9"/>
      <c r="M521" s="9">
        <f t="shared" ref="M521" si="741">G521+I521+J521+K521+L521</f>
        <v>934</v>
      </c>
      <c r="N521" s="9">
        <f t="shared" ref="N521" si="742">H521+L521</f>
        <v>0</v>
      </c>
      <c r="O521" s="9"/>
      <c r="P521" s="9"/>
      <c r="Q521" s="9"/>
      <c r="R521" s="9"/>
      <c r="S521" s="9">
        <f t="shared" ref="S521" si="743">M521+O521+P521+Q521+R521</f>
        <v>934</v>
      </c>
      <c r="T521" s="9">
        <f t="shared" ref="T521" si="744">N521+R521</f>
        <v>0</v>
      </c>
      <c r="U521" s="9"/>
      <c r="V521" s="9"/>
      <c r="W521" s="9"/>
      <c r="X521" s="9"/>
      <c r="Y521" s="9">
        <f t="shared" ref="Y521" si="745">S521+U521+V521+W521+X521</f>
        <v>934</v>
      </c>
      <c r="Z521" s="9">
        <f t="shared" ref="Z521" si="746">T521+X521</f>
        <v>0</v>
      </c>
      <c r="AA521" s="9"/>
      <c r="AB521" s="9"/>
      <c r="AC521" s="9"/>
      <c r="AD521" s="9"/>
      <c r="AE521" s="9">
        <f t="shared" ref="AE521" si="747">Y521+AA521+AB521+AC521+AD521</f>
        <v>934</v>
      </c>
      <c r="AF521" s="9">
        <f t="shared" ref="AF521" si="748">Z521+AD521</f>
        <v>0</v>
      </c>
    </row>
    <row r="522" spans="1:32" ht="33.6" hidden="1">
      <c r="A522" s="26" t="s">
        <v>27</v>
      </c>
      <c r="B522" s="27" t="str">
        <f t="shared" si="720"/>
        <v>912</v>
      </c>
      <c r="C522" s="27" t="s">
        <v>21</v>
      </c>
      <c r="D522" s="27" t="s">
        <v>22</v>
      </c>
      <c r="E522" s="27" t="s">
        <v>552</v>
      </c>
      <c r="F522" s="27"/>
      <c r="G522" s="11">
        <f t="shared" ref="G522:AE522" si="749">G523</f>
        <v>1672</v>
      </c>
      <c r="H522" s="9"/>
      <c r="I522" s="11">
        <f t="shared" si="749"/>
        <v>0</v>
      </c>
      <c r="J522" s="9"/>
      <c r="K522" s="11">
        <f t="shared" si="749"/>
        <v>0</v>
      </c>
      <c r="L522" s="9"/>
      <c r="M522" s="11">
        <f t="shared" si="749"/>
        <v>1672</v>
      </c>
      <c r="N522" s="9"/>
      <c r="O522" s="11">
        <f t="shared" si="749"/>
        <v>0</v>
      </c>
      <c r="P522" s="9"/>
      <c r="Q522" s="11">
        <f t="shared" si="749"/>
        <v>0</v>
      </c>
      <c r="R522" s="9"/>
      <c r="S522" s="11">
        <f t="shared" si="749"/>
        <v>1672</v>
      </c>
      <c r="T522" s="9"/>
      <c r="U522" s="11">
        <f t="shared" si="749"/>
        <v>0</v>
      </c>
      <c r="V522" s="9"/>
      <c r="W522" s="11">
        <f t="shared" si="749"/>
        <v>0</v>
      </c>
      <c r="X522" s="9"/>
      <c r="Y522" s="11">
        <f t="shared" si="749"/>
        <v>1672</v>
      </c>
      <c r="Z522" s="9"/>
      <c r="AA522" s="11">
        <f t="shared" si="749"/>
        <v>0</v>
      </c>
      <c r="AB522" s="9"/>
      <c r="AC522" s="11">
        <f t="shared" si="749"/>
        <v>0</v>
      </c>
      <c r="AD522" s="9"/>
      <c r="AE522" s="11">
        <f t="shared" si="749"/>
        <v>1672</v>
      </c>
      <c r="AF522" s="9"/>
    </row>
    <row r="523" spans="1:32" ht="33.6" hidden="1">
      <c r="A523" s="26" t="s">
        <v>12</v>
      </c>
      <c r="B523" s="27" t="str">
        <f t="shared" si="720"/>
        <v>912</v>
      </c>
      <c r="C523" s="27" t="s">
        <v>21</v>
      </c>
      <c r="D523" s="27" t="s">
        <v>22</v>
      </c>
      <c r="E523" s="27" t="s">
        <v>552</v>
      </c>
      <c r="F523" s="27" t="s">
        <v>13</v>
      </c>
      <c r="G523" s="9">
        <f t="shared" ref="G523:M523" si="750">G524+G525</f>
        <v>1672</v>
      </c>
      <c r="H523" s="9"/>
      <c r="I523" s="9">
        <f t="shared" si="750"/>
        <v>0</v>
      </c>
      <c r="J523" s="9"/>
      <c r="K523" s="9">
        <f t="shared" si="750"/>
        <v>0</v>
      </c>
      <c r="L523" s="9"/>
      <c r="M523" s="9">
        <f t="shared" si="750"/>
        <v>1672</v>
      </c>
      <c r="N523" s="9"/>
      <c r="O523" s="9">
        <f t="shared" ref="O523" si="751">O524+O525</f>
        <v>0</v>
      </c>
      <c r="P523" s="9"/>
      <c r="Q523" s="9">
        <f t="shared" ref="Q523" si="752">Q524+Q525</f>
        <v>0</v>
      </c>
      <c r="R523" s="9"/>
      <c r="S523" s="9">
        <f t="shared" ref="S523" si="753">S524+S525</f>
        <v>1672</v>
      </c>
      <c r="T523" s="9"/>
      <c r="U523" s="9">
        <f t="shared" ref="U523" si="754">U524+U525</f>
        <v>0</v>
      </c>
      <c r="V523" s="9"/>
      <c r="W523" s="9">
        <f t="shared" ref="W523" si="755">W524+W525</f>
        <v>0</v>
      </c>
      <c r="X523" s="9"/>
      <c r="Y523" s="9">
        <f t="shared" ref="Y523" si="756">Y524+Y525</f>
        <v>1672</v>
      </c>
      <c r="Z523" s="9"/>
      <c r="AA523" s="9">
        <f t="shared" ref="AA523" si="757">AA524+AA525</f>
        <v>0</v>
      </c>
      <c r="AB523" s="9"/>
      <c r="AC523" s="9">
        <f t="shared" ref="AC523" si="758">AC524+AC525</f>
        <v>0</v>
      </c>
      <c r="AD523" s="9"/>
      <c r="AE523" s="9">
        <f t="shared" ref="AE523" si="759">AE524+AE525</f>
        <v>1672</v>
      </c>
      <c r="AF523" s="9"/>
    </row>
    <row r="524" spans="1:32" ht="21.75" hidden="1" customHeight="1">
      <c r="A524" s="26" t="s">
        <v>14</v>
      </c>
      <c r="B524" s="27" t="str">
        <f t="shared" si="720"/>
        <v>912</v>
      </c>
      <c r="C524" s="27" t="s">
        <v>21</v>
      </c>
      <c r="D524" s="27" t="s">
        <v>22</v>
      </c>
      <c r="E524" s="27" t="s">
        <v>552</v>
      </c>
      <c r="F524" s="9">
        <v>610</v>
      </c>
      <c r="G524" s="9">
        <v>1546</v>
      </c>
      <c r="H524" s="9"/>
      <c r="I524" s="9"/>
      <c r="J524" s="9"/>
      <c r="K524" s="9"/>
      <c r="L524" s="9"/>
      <c r="M524" s="9">
        <f t="shared" ref="M524:M525" si="760">G524+I524+J524+K524+L524</f>
        <v>1546</v>
      </c>
      <c r="N524" s="9">
        <f t="shared" ref="N524:N525" si="761">H524+L524</f>
        <v>0</v>
      </c>
      <c r="O524" s="9"/>
      <c r="P524" s="9"/>
      <c r="Q524" s="9"/>
      <c r="R524" s="9"/>
      <c r="S524" s="9">
        <f t="shared" ref="S524:S525" si="762">M524+O524+P524+Q524+R524</f>
        <v>1546</v>
      </c>
      <c r="T524" s="9">
        <f t="shared" ref="T524:T525" si="763">N524+R524</f>
        <v>0</v>
      </c>
      <c r="U524" s="9"/>
      <c r="V524" s="9"/>
      <c r="W524" s="9"/>
      <c r="X524" s="9"/>
      <c r="Y524" s="9">
        <f t="shared" ref="Y524:Y525" si="764">S524+U524+V524+W524+X524</f>
        <v>1546</v>
      </c>
      <c r="Z524" s="9">
        <f t="shared" ref="Z524:Z525" si="765">T524+X524</f>
        <v>0</v>
      </c>
      <c r="AA524" s="9"/>
      <c r="AB524" s="9"/>
      <c r="AC524" s="9"/>
      <c r="AD524" s="9"/>
      <c r="AE524" s="9">
        <f t="shared" ref="AE524:AE525" si="766">Y524+AA524+AB524+AC524+AD524</f>
        <v>1546</v>
      </c>
      <c r="AF524" s="9">
        <f t="shared" ref="AF524:AF525" si="767">Z524+AD524</f>
        <v>0</v>
      </c>
    </row>
    <row r="525" spans="1:32" ht="24.75" hidden="1" customHeight="1">
      <c r="A525" s="26" t="s">
        <v>24</v>
      </c>
      <c r="B525" s="27" t="str">
        <f t="shared" si="720"/>
        <v>912</v>
      </c>
      <c r="C525" s="27" t="s">
        <v>21</v>
      </c>
      <c r="D525" s="27" t="s">
        <v>22</v>
      </c>
      <c r="E525" s="27" t="s">
        <v>552</v>
      </c>
      <c r="F525" s="9">
        <v>620</v>
      </c>
      <c r="G525" s="9">
        <v>126</v>
      </c>
      <c r="H525" s="9"/>
      <c r="I525" s="9"/>
      <c r="J525" s="9"/>
      <c r="K525" s="9"/>
      <c r="L525" s="9"/>
      <c r="M525" s="9">
        <f t="shared" si="760"/>
        <v>126</v>
      </c>
      <c r="N525" s="9">
        <f t="shared" si="761"/>
        <v>0</v>
      </c>
      <c r="O525" s="9"/>
      <c r="P525" s="9"/>
      <c r="Q525" s="9"/>
      <c r="R525" s="9"/>
      <c r="S525" s="9">
        <f t="shared" si="762"/>
        <v>126</v>
      </c>
      <c r="T525" s="9">
        <f t="shared" si="763"/>
        <v>0</v>
      </c>
      <c r="U525" s="9"/>
      <c r="V525" s="9"/>
      <c r="W525" s="9"/>
      <c r="X525" s="9"/>
      <c r="Y525" s="9">
        <f t="shared" si="764"/>
        <v>126</v>
      </c>
      <c r="Z525" s="9">
        <f t="shared" si="765"/>
        <v>0</v>
      </c>
      <c r="AA525" s="9"/>
      <c r="AB525" s="9"/>
      <c r="AC525" s="9"/>
      <c r="AD525" s="9"/>
      <c r="AE525" s="9">
        <f t="shared" si="766"/>
        <v>126</v>
      </c>
      <c r="AF525" s="9">
        <f t="shared" si="767"/>
        <v>0</v>
      </c>
    </row>
    <row r="526" spans="1:32" hidden="1">
      <c r="A526" s="26"/>
      <c r="B526" s="27"/>
      <c r="C526" s="27"/>
      <c r="D526" s="27"/>
      <c r="E526" s="27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</row>
    <row r="527" spans="1:32" ht="38.25" hidden="1" customHeight="1">
      <c r="A527" s="24" t="s">
        <v>28</v>
      </c>
      <c r="B527" s="25">
        <v>912</v>
      </c>
      <c r="C527" s="25" t="s">
        <v>21</v>
      </c>
      <c r="D527" s="25" t="s">
        <v>29</v>
      </c>
      <c r="E527" s="25"/>
      <c r="F527" s="25"/>
      <c r="G527" s="15">
        <f t="shared" ref="G527:V531" si="768">G528</f>
        <v>74</v>
      </c>
      <c r="H527" s="15">
        <f t="shared" si="768"/>
        <v>0</v>
      </c>
      <c r="I527" s="15">
        <f t="shared" si="768"/>
        <v>0</v>
      </c>
      <c r="J527" s="15">
        <f t="shared" si="768"/>
        <v>0</v>
      </c>
      <c r="K527" s="15">
        <f t="shared" si="768"/>
        <v>0</v>
      </c>
      <c r="L527" s="15">
        <f t="shared" si="768"/>
        <v>0</v>
      </c>
      <c r="M527" s="15">
        <f t="shared" si="768"/>
        <v>74</v>
      </c>
      <c r="N527" s="15">
        <f t="shared" si="768"/>
        <v>0</v>
      </c>
      <c r="O527" s="15">
        <f t="shared" si="768"/>
        <v>0</v>
      </c>
      <c r="P527" s="15">
        <f t="shared" si="768"/>
        <v>0</v>
      </c>
      <c r="Q527" s="15">
        <f t="shared" si="768"/>
        <v>0</v>
      </c>
      <c r="R527" s="15">
        <f t="shared" si="768"/>
        <v>0</v>
      </c>
      <c r="S527" s="15">
        <f t="shared" si="768"/>
        <v>74</v>
      </c>
      <c r="T527" s="15">
        <f t="shared" si="768"/>
        <v>0</v>
      </c>
      <c r="U527" s="15">
        <f t="shared" si="768"/>
        <v>0</v>
      </c>
      <c r="V527" s="15">
        <f t="shared" si="768"/>
        <v>0</v>
      </c>
      <c r="W527" s="15">
        <f t="shared" ref="U527:AF531" si="769">W528</f>
        <v>0</v>
      </c>
      <c r="X527" s="15">
        <f t="shared" si="769"/>
        <v>0</v>
      </c>
      <c r="Y527" s="15">
        <f t="shared" si="769"/>
        <v>74</v>
      </c>
      <c r="Z527" s="15">
        <f t="shared" si="769"/>
        <v>0</v>
      </c>
      <c r="AA527" s="15">
        <f t="shared" si="769"/>
        <v>0</v>
      </c>
      <c r="AB527" s="15">
        <f t="shared" si="769"/>
        <v>498</v>
      </c>
      <c r="AC527" s="15">
        <f t="shared" si="769"/>
        <v>0</v>
      </c>
      <c r="AD527" s="15">
        <f t="shared" si="769"/>
        <v>0</v>
      </c>
      <c r="AE527" s="15">
        <f t="shared" si="769"/>
        <v>572</v>
      </c>
      <c r="AF527" s="15">
        <f t="shared" si="769"/>
        <v>0</v>
      </c>
    </row>
    <row r="528" spans="1:32" ht="20.25" hidden="1" customHeight="1">
      <c r="A528" s="26" t="s">
        <v>601</v>
      </c>
      <c r="B528" s="27">
        <v>912</v>
      </c>
      <c r="C528" s="27" t="s">
        <v>21</v>
      </c>
      <c r="D528" s="27" t="s">
        <v>29</v>
      </c>
      <c r="E528" s="27" t="s">
        <v>39</v>
      </c>
      <c r="F528" s="27"/>
      <c r="G528" s="9">
        <f t="shared" si="768"/>
        <v>74</v>
      </c>
      <c r="H528" s="9">
        <f t="shared" si="768"/>
        <v>0</v>
      </c>
      <c r="I528" s="9">
        <f t="shared" si="768"/>
        <v>0</v>
      </c>
      <c r="J528" s="9">
        <f t="shared" si="768"/>
        <v>0</v>
      </c>
      <c r="K528" s="9">
        <f t="shared" si="768"/>
        <v>0</v>
      </c>
      <c r="L528" s="9">
        <f t="shared" si="768"/>
        <v>0</v>
      </c>
      <c r="M528" s="9">
        <f t="shared" si="768"/>
        <v>74</v>
      </c>
      <c r="N528" s="9">
        <f t="shared" si="768"/>
        <v>0</v>
      </c>
      <c r="O528" s="9">
        <f t="shared" si="768"/>
        <v>0</v>
      </c>
      <c r="P528" s="9">
        <f t="shared" si="768"/>
        <v>0</v>
      </c>
      <c r="Q528" s="9">
        <f t="shared" si="768"/>
        <v>0</v>
      </c>
      <c r="R528" s="9">
        <f t="shared" si="768"/>
        <v>0</v>
      </c>
      <c r="S528" s="9">
        <f t="shared" si="768"/>
        <v>74</v>
      </c>
      <c r="T528" s="9">
        <f t="shared" si="768"/>
        <v>0</v>
      </c>
      <c r="U528" s="9">
        <f t="shared" si="769"/>
        <v>0</v>
      </c>
      <c r="V528" s="9">
        <f t="shared" si="769"/>
        <v>0</v>
      </c>
      <c r="W528" s="9">
        <f t="shared" si="769"/>
        <v>0</v>
      </c>
      <c r="X528" s="9">
        <f t="shared" si="769"/>
        <v>0</v>
      </c>
      <c r="Y528" s="9">
        <f t="shared" si="769"/>
        <v>74</v>
      </c>
      <c r="Z528" s="9">
        <f t="shared" si="769"/>
        <v>0</v>
      </c>
      <c r="AA528" s="9">
        <f t="shared" si="769"/>
        <v>0</v>
      </c>
      <c r="AB528" s="9">
        <f t="shared" si="769"/>
        <v>498</v>
      </c>
      <c r="AC528" s="9">
        <f t="shared" si="769"/>
        <v>0</v>
      </c>
      <c r="AD528" s="9">
        <f t="shared" si="769"/>
        <v>0</v>
      </c>
      <c r="AE528" s="9">
        <f t="shared" si="769"/>
        <v>572</v>
      </c>
      <c r="AF528" s="9">
        <f t="shared" si="769"/>
        <v>0</v>
      </c>
    </row>
    <row r="529" spans="1:32" ht="20.25" hidden="1" customHeight="1">
      <c r="A529" s="26" t="s">
        <v>15</v>
      </c>
      <c r="B529" s="27">
        <v>912</v>
      </c>
      <c r="C529" s="27" t="s">
        <v>21</v>
      </c>
      <c r="D529" s="27" t="s">
        <v>29</v>
      </c>
      <c r="E529" s="27" t="s">
        <v>42</v>
      </c>
      <c r="F529" s="27"/>
      <c r="G529" s="9">
        <f t="shared" si="768"/>
        <v>74</v>
      </c>
      <c r="H529" s="9">
        <f t="shared" si="768"/>
        <v>0</v>
      </c>
      <c r="I529" s="9">
        <f t="shared" si="768"/>
        <v>0</v>
      </c>
      <c r="J529" s="9">
        <f t="shared" si="768"/>
        <v>0</v>
      </c>
      <c r="K529" s="9">
        <f t="shared" si="768"/>
        <v>0</v>
      </c>
      <c r="L529" s="9">
        <f t="shared" si="768"/>
        <v>0</v>
      </c>
      <c r="M529" s="9">
        <f t="shared" si="768"/>
        <v>74</v>
      </c>
      <c r="N529" s="9">
        <f t="shared" si="768"/>
        <v>0</v>
      </c>
      <c r="O529" s="9">
        <f t="shared" si="768"/>
        <v>0</v>
      </c>
      <c r="P529" s="9">
        <f t="shared" si="768"/>
        <v>0</v>
      </c>
      <c r="Q529" s="9">
        <f t="shared" si="768"/>
        <v>0</v>
      </c>
      <c r="R529" s="9">
        <f t="shared" si="768"/>
        <v>0</v>
      </c>
      <c r="S529" s="9">
        <f t="shared" si="768"/>
        <v>74</v>
      </c>
      <c r="T529" s="9">
        <f t="shared" si="768"/>
        <v>0</v>
      </c>
      <c r="U529" s="9">
        <f t="shared" si="769"/>
        <v>0</v>
      </c>
      <c r="V529" s="9">
        <f t="shared" si="769"/>
        <v>0</v>
      </c>
      <c r="W529" s="9">
        <f t="shared" si="769"/>
        <v>0</v>
      </c>
      <c r="X529" s="9">
        <f t="shared" si="769"/>
        <v>0</v>
      </c>
      <c r="Y529" s="9">
        <f t="shared" si="769"/>
        <v>74</v>
      </c>
      <c r="Z529" s="9">
        <f t="shared" si="769"/>
        <v>0</v>
      </c>
      <c r="AA529" s="9">
        <f t="shared" si="769"/>
        <v>0</v>
      </c>
      <c r="AB529" s="9">
        <f t="shared" si="769"/>
        <v>498</v>
      </c>
      <c r="AC529" s="9">
        <f t="shared" si="769"/>
        <v>0</v>
      </c>
      <c r="AD529" s="9">
        <f t="shared" si="769"/>
        <v>0</v>
      </c>
      <c r="AE529" s="9">
        <f t="shared" si="769"/>
        <v>572</v>
      </c>
      <c r="AF529" s="9">
        <f t="shared" si="769"/>
        <v>0</v>
      </c>
    </row>
    <row r="530" spans="1:32" ht="33.6" hidden="1">
      <c r="A530" s="26" t="s">
        <v>30</v>
      </c>
      <c r="B530" s="27">
        <v>912</v>
      </c>
      <c r="C530" s="27" t="s">
        <v>21</v>
      </c>
      <c r="D530" s="27" t="s">
        <v>29</v>
      </c>
      <c r="E530" s="27" t="s">
        <v>54</v>
      </c>
      <c r="F530" s="27"/>
      <c r="G530" s="9">
        <f t="shared" si="768"/>
        <v>74</v>
      </c>
      <c r="H530" s="9">
        <f t="shared" si="768"/>
        <v>0</v>
      </c>
      <c r="I530" s="9">
        <f t="shared" si="768"/>
        <v>0</v>
      </c>
      <c r="J530" s="9">
        <f t="shared" si="768"/>
        <v>0</v>
      </c>
      <c r="K530" s="9">
        <f t="shared" si="768"/>
        <v>0</v>
      </c>
      <c r="L530" s="9">
        <f t="shared" si="768"/>
        <v>0</v>
      </c>
      <c r="M530" s="9">
        <f t="shared" si="768"/>
        <v>74</v>
      </c>
      <c r="N530" s="9">
        <f t="shared" si="768"/>
        <v>0</v>
      </c>
      <c r="O530" s="9">
        <f t="shared" si="768"/>
        <v>0</v>
      </c>
      <c r="P530" s="9">
        <f t="shared" si="768"/>
        <v>0</v>
      </c>
      <c r="Q530" s="9">
        <f t="shared" si="768"/>
        <v>0</v>
      </c>
      <c r="R530" s="9">
        <f t="shared" si="768"/>
        <v>0</v>
      </c>
      <c r="S530" s="9">
        <f t="shared" si="768"/>
        <v>74</v>
      </c>
      <c r="T530" s="9">
        <f t="shared" si="768"/>
        <v>0</v>
      </c>
      <c r="U530" s="9">
        <f t="shared" si="769"/>
        <v>0</v>
      </c>
      <c r="V530" s="9">
        <f t="shared" si="769"/>
        <v>0</v>
      </c>
      <c r="W530" s="9">
        <f t="shared" si="769"/>
        <v>0</v>
      </c>
      <c r="X530" s="9">
        <f t="shared" si="769"/>
        <v>0</v>
      </c>
      <c r="Y530" s="9">
        <f t="shared" si="769"/>
        <v>74</v>
      </c>
      <c r="Z530" s="9">
        <f t="shared" si="769"/>
        <v>0</v>
      </c>
      <c r="AA530" s="9">
        <f t="shared" si="769"/>
        <v>0</v>
      </c>
      <c r="AB530" s="9">
        <f t="shared" si="769"/>
        <v>498</v>
      </c>
      <c r="AC530" s="9">
        <f t="shared" si="769"/>
        <v>0</v>
      </c>
      <c r="AD530" s="9">
        <f t="shared" si="769"/>
        <v>0</v>
      </c>
      <c r="AE530" s="9">
        <f t="shared" si="769"/>
        <v>572</v>
      </c>
      <c r="AF530" s="9">
        <f t="shared" si="769"/>
        <v>0</v>
      </c>
    </row>
    <row r="531" spans="1:32" ht="33.6" hidden="1">
      <c r="A531" s="26" t="s">
        <v>243</v>
      </c>
      <c r="B531" s="27">
        <v>912</v>
      </c>
      <c r="C531" s="27" t="s">
        <v>21</v>
      </c>
      <c r="D531" s="27" t="s">
        <v>29</v>
      </c>
      <c r="E531" s="27" t="s">
        <v>54</v>
      </c>
      <c r="F531" s="27" t="s">
        <v>31</v>
      </c>
      <c r="G531" s="9">
        <f t="shared" si="768"/>
        <v>74</v>
      </c>
      <c r="H531" s="9">
        <f t="shared" si="768"/>
        <v>0</v>
      </c>
      <c r="I531" s="9">
        <f t="shared" si="768"/>
        <v>0</v>
      </c>
      <c r="J531" s="9">
        <f t="shared" si="768"/>
        <v>0</v>
      </c>
      <c r="K531" s="9">
        <f t="shared" si="768"/>
        <v>0</v>
      </c>
      <c r="L531" s="9">
        <f t="shared" si="768"/>
        <v>0</v>
      </c>
      <c r="M531" s="9">
        <f t="shared" si="768"/>
        <v>74</v>
      </c>
      <c r="N531" s="9">
        <f t="shared" si="768"/>
        <v>0</v>
      </c>
      <c r="O531" s="9">
        <f t="shared" si="768"/>
        <v>0</v>
      </c>
      <c r="P531" s="9">
        <f t="shared" si="768"/>
        <v>0</v>
      </c>
      <c r="Q531" s="9">
        <f t="shared" si="768"/>
        <v>0</v>
      </c>
      <c r="R531" s="9">
        <f t="shared" si="768"/>
        <v>0</v>
      </c>
      <c r="S531" s="9">
        <f t="shared" si="768"/>
        <v>74</v>
      </c>
      <c r="T531" s="9">
        <f t="shared" si="768"/>
        <v>0</v>
      </c>
      <c r="U531" s="9">
        <f t="shared" si="769"/>
        <v>0</v>
      </c>
      <c r="V531" s="9">
        <f t="shared" si="769"/>
        <v>0</v>
      </c>
      <c r="W531" s="9">
        <f t="shared" si="769"/>
        <v>0</v>
      </c>
      <c r="X531" s="9">
        <f t="shared" si="769"/>
        <v>0</v>
      </c>
      <c r="Y531" s="9">
        <f t="shared" si="769"/>
        <v>74</v>
      </c>
      <c r="Z531" s="9">
        <f t="shared" si="769"/>
        <v>0</v>
      </c>
      <c r="AA531" s="9">
        <f t="shared" si="769"/>
        <v>0</v>
      </c>
      <c r="AB531" s="9">
        <f t="shared" si="769"/>
        <v>498</v>
      </c>
      <c r="AC531" s="9">
        <f t="shared" si="769"/>
        <v>0</v>
      </c>
      <c r="AD531" s="9">
        <f t="shared" si="769"/>
        <v>0</v>
      </c>
      <c r="AE531" s="9">
        <f t="shared" si="769"/>
        <v>572</v>
      </c>
      <c r="AF531" s="9">
        <f t="shared" si="769"/>
        <v>0</v>
      </c>
    </row>
    <row r="532" spans="1:32" ht="33.6" hidden="1">
      <c r="A532" s="26" t="s">
        <v>37</v>
      </c>
      <c r="B532" s="27">
        <v>912</v>
      </c>
      <c r="C532" s="27" t="s">
        <v>21</v>
      </c>
      <c r="D532" s="27" t="s">
        <v>29</v>
      </c>
      <c r="E532" s="27" t="s">
        <v>54</v>
      </c>
      <c r="F532" s="27" t="s">
        <v>38</v>
      </c>
      <c r="G532" s="9">
        <v>74</v>
      </c>
      <c r="H532" s="9"/>
      <c r="I532" s="9"/>
      <c r="J532" s="9"/>
      <c r="K532" s="9"/>
      <c r="L532" s="9"/>
      <c r="M532" s="9">
        <f t="shared" ref="M532" si="770">G532+I532+J532+K532+L532</f>
        <v>74</v>
      </c>
      <c r="N532" s="9">
        <f t="shared" ref="N532" si="771">H532+L532</f>
        <v>0</v>
      </c>
      <c r="O532" s="9"/>
      <c r="P532" s="9"/>
      <c r="Q532" s="9"/>
      <c r="R532" s="9"/>
      <c r="S532" s="9">
        <f t="shared" ref="S532" si="772">M532+O532+P532+Q532+R532</f>
        <v>74</v>
      </c>
      <c r="T532" s="9">
        <f t="shared" ref="T532" si="773">N532+R532</f>
        <v>0</v>
      </c>
      <c r="U532" s="9"/>
      <c r="V532" s="9"/>
      <c r="W532" s="9"/>
      <c r="X532" s="9"/>
      <c r="Y532" s="9">
        <f t="shared" ref="Y532" si="774">S532+U532+V532+W532+X532</f>
        <v>74</v>
      </c>
      <c r="Z532" s="9">
        <f t="shared" ref="Z532" si="775">T532+X532</f>
        <v>0</v>
      </c>
      <c r="AA532" s="9"/>
      <c r="AB532" s="9">
        <v>498</v>
      </c>
      <c r="AC532" s="9"/>
      <c r="AD532" s="9"/>
      <c r="AE532" s="9">
        <f t="shared" ref="AE532" si="776">Y532+AA532+AB532+AC532+AD532</f>
        <v>572</v>
      </c>
      <c r="AF532" s="9">
        <f t="shared" ref="AF532" si="777">Z532+AD532</f>
        <v>0</v>
      </c>
    </row>
    <row r="533" spans="1:32" hidden="1">
      <c r="A533" s="26"/>
      <c r="B533" s="27"/>
      <c r="C533" s="27"/>
      <c r="D533" s="27"/>
      <c r="E533" s="4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</row>
    <row r="534" spans="1:32" ht="40.799999999999997" hidden="1">
      <c r="A534" s="21" t="s">
        <v>488</v>
      </c>
      <c r="B534" s="22">
        <v>913</v>
      </c>
      <c r="C534" s="22"/>
      <c r="D534" s="22"/>
      <c r="E534" s="22"/>
      <c r="F534" s="22"/>
      <c r="G534" s="6">
        <f t="shared" ref="G534:AF534" si="778">G536+G567+G601+G638+G649+G676</f>
        <v>2110015</v>
      </c>
      <c r="H534" s="6">
        <f t="shared" si="778"/>
        <v>123199</v>
      </c>
      <c r="I534" s="6">
        <f t="shared" si="778"/>
        <v>0</v>
      </c>
      <c r="J534" s="6">
        <f t="shared" si="778"/>
        <v>34027</v>
      </c>
      <c r="K534" s="6">
        <f t="shared" si="778"/>
        <v>0</v>
      </c>
      <c r="L534" s="6">
        <f t="shared" si="778"/>
        <v>0</v>
      </c>
      <c r="M534" s="6">
        <f t="shared" si="778"/>
        <v>2144042</v>
      </c>
      <c r="N534" s="6">
        <f t="shared" si="778"/>
        <v>123199</v>
      </c>
      <c r="O534" s="6">
        <f t="shared" si="778"/>
        <v>0</v>
      </c>
      <c r="P534" s="6">
        <f t="shared" si="778"/>
        <v>11623</v>
      </c>
      <c r="Q534" s="6">
        <f t="shared" si="778"/>
        <v>0</v>
      </c>
      <c r="R534" s="6">
        <f t="shared" si="778"/>
        <v>759715</v>
      </c>
      <c r="S534" s="6">
        <f t="shared" si="778"/>
        <v>2915380</v>
      </c>
      <c r="T534" s="6">
        <f t="shared" si="778"/>
        <v>882914</v>
      </c>
      <c r="U534" s="6">
        <f t="shared" si="778"/>
        <v>0</v>
      </c>
      <c r="V534" s="6">
        <f t="shared" si="778"/>
        <v>25027</v>
      </c>
      <c r="W534" s="6">
        <f t="shared" si="778"/>
        <v>0</v>
      </c>
      <c r="X534" s="6">
        <f t="shared" si="778"/>
        <v>0</v>
      </c>
      <c r="Y534" s="6">
        <f t="shared" si="778"/>
        <v>2940407</v>
      </c>
      <c r="Z534" s="6">
        <f t="shared" si="778"/>
        <v>882914</v>
      </c>
      <c r="AA534" s="6">
        <f t="shared" si="778"/>
        <v>0</v>
      </c>
      <c r="AB534" s="6">
        <f t="shared" si="778"/>
        <v>2566</v>
      </c>
      <c r="AC534" s="6">
        <f t="shared" si="778"/>
        <v>0</v>
      </c>
      <c r="AD534" s="6">
        <f t="shared" si="778"/>
        <v>3120581</v>
      </c>
      <c r="AE534" s="6">
        <f t="shared" si="778"/>
        <v>6063554</v>
      </c>
      <c r="AF534" s="6">
        <f t="shared" si="778"/>
        <v>4003495</v>
      </c>
    </row>
    <row r="535" spans="1:32" ht="19.5" hidden="1" customHeight="1">
      <c r="A535" s="21"/>
      <c r="B535" s="22"/>
      <c r="C535" s="22"/>
      <c r="D535" s="22"/>
      <c r="E535" s="22"/>
      <c r="F535" s="22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</row>
    <row r="536" spans="1:32" ht="17.399999999999999" hidden="1">
      <c r="A536" s="24" t="s">
        <v>184</v>
      </c>
      <c r="B536" s="56">
        <v>913</v>
      </c>
      <c r="C536" s="25" t="s">
        <v>7</v>
      </c>
      <c r="D536" s="25" t="s">
        <v>22</v>
      </c>
      <c r="E536" s="25"/>
      <c r="F536" s="25"/>
      <c r="G536" s="7">
        <f>G537+G561</f>
        <v>998044</v>
      </c>
      <c r="H536" s="7">
        <f>H537+H561</f>
        <v>0</v>
      </c>
      <c r="I536" s="7">
        <f t="shared" ref="I536:N536" si="779">I537+I561</f>
        <v>0</v>
      </c>
      <c r="J536" s="7">
        <f t="shared" si="779"/>
        <v>18038</v>
      </c>
      <c r="K536" s="7">
        <f t="shared" si="779"/>
        <v>0</v>
      </c>
      <c r="L536" s="7">
        <f t="shared" si="779"/>
        <v>0</v>
      </c>
      <c r="M536" s="7">
        <f t="shared" si="779"/>
        <v>1016082</v>
      </c>
      <c r="N536" s="7">
        <f t="shared" si="779"/>
        <v>0</v>
      </c>
      <c r="O536" s="7">
        <f t="shared" ref="O536:T536" si="780">O537+O561</f>
        <v>0</v>
      </c>
      <c r="P536" s="7">
        <f t="shared" si="780"/>
        <v>11623</v>
      </c>
      <c r="Q536" s="7">
        <f t="shared" si="780"/>
        <v>0</v>
      </c>
      <c r="R536" s="7">
        <f t="shared" si="780"/>
        <v>293069</v>
      </c>
      <c r="S536" s="7">
        <f t="shared" si="780"/>
        <v>1320774</v>
      </c>
      <c r="T536" s="7">
        <f t="shared" si="780"/>
        <v>293069</v>
      </c>
      <c r="U536" s="7">
        <f t="shared" ref="U536:Z536" si="781">U537+U561</f>
        <v>0</v>
      </c>
      <c r="V536" s="7">
        <f t="shared" si="781"/>
        <v>19161</v>
      </c>
      <c r="W536" s="7">
        <f t="shared" si="781"/>
        <v>0</v>
      </c>
      <c r="X536" s="7">
        <f t="shared" si="781"/>
        <v>0</v>
      </c>
      <c r="Y536" s="7">
        <f t="shared" si="781"/>
        <v>1339935</v>
      </c>
      <c r="Z536" s="7">
        <f t="shared" si="781"/>
        <v>293069</v>
      </c>
      <c r="AA536" s="7">
        <f t="shared" ref="AA536:AF536" si="782">AA537+AA561</f>
        <v>0</v>
      </c>
      <c r="AB536" s="7">
        <f t="shared" si="782"/>
        <v>0</v>
      </c>
      <c r="AC536" s="7">
        <f t="shared" si="782"/>
        <v>0</v>
      </c>
      <c r="AD536" s="7">
        <f t="shared" si="782"/>
        <v>1244753</v>
      </c>
      <c r="AE536" s="7">
        <f t="shared" si="782"/>
        <v>2584688</v>
      </c>
      <c r="AF536" s="7">
        <f t="shared" si="782"/>
        <v>1537822</v>
      </c>
    </row>
    <row r="537" spans="1:32" ht="34.5" hidden="1" customHeight="1">
      <c r="A537" s="29" t="s">
        <v>600</v>
      </c>
      <c r="B537" s="27">
        <f t="shared" ref="B537:B542" si="783">B536</f>
        <v>913</v>
      </c>
      <c r="C537" s="27" t="s">
        <v>7</v>
      </c>
      <c r="D537" s="27" t="s">
        <v>22</v>
      </c>
      <c r="E537" s="27" t="s">
        <v>185</v>
      </c>
      <c r="F537" s="27"/>
      <c r="G537" s="9">
        <f>G538+G543+G548</f>
        <v>994606</v>
      </c>
      <c r="H537" s="9">
        <f>H538+H543+H548</f>
        <v>0</v>
      </c>
      <c r="I537" s="9">
        <f t="shared" ref="I537:N537" si="784">I538+I543+I548</f>
        <v>0</v>
      </c>
      <c r="J537" s="9">
        <f t="shared" si="784"/>
        <v>18038</v>
      </c>
      <c r="K537" s="9">
        <f t="shared" si="784"/>
        <v>0</v>
      </c>
      <c r="L537" s="9">
        <f t="shared" si="784"/>
        <v>0</v>
      </c>
      <c r="M537" s="9">
        <f t="shared" si="784"/>
        <v>1012644</v>
      </c>
      <c r="N537" s="9">
        <f t="shared" si="784"/>
        <v>0</v>
      </c>
      <c r="O537" s="9">
        <f>O538+O543+O548+O552</f>
        <v>0</v>
      </c>
      <c r="P537" s="9">
        <f t="shared" ref="P537:T537" si="785">P538+P543+P548+P552</f>
        <v>11623</v>
      </c>
      <c r="Q537" s="9">
        <f t="shared" si="785"/>
        <v>0</v>
      </c>
      <c r="R537" s="9">
        <f t="shared" si="785"/>
        <v>293069</v>
      </c>
      <c r="S537" s="9">
        <f t="shared" si="785"/>
        <v>1317336</v>
      </c>
      <c r="T537" s="9">
        <f t="shared" si="785"/>
        <v>293069</v>
      </c>
      <c r="U537" s="9">
        <f>U538+U543+U548+U552</f>
        <v>0</v>
      </c>
      <c r="V537" s="9">
        <f t="shared" ref="V537:Z537" si="786">V538+V543+V548+V552</f>
        <v>19161</v>
      </c>
      <c r="W537" s="9">
        <f t="shared" si="786"/>
        <v>0</v>
      </c>
      <c r="X537" s="9">
        <f t="shared" si="786"/>
        <v>0</v>
      </c>
      <c r="Y537" s="9">
        <f t="shared" si="786"/>
        <v>1336497</v>
      </c>
      <c r="Z537" s="9">
        <f t="shared" si="786"/>
        <v>293069</v>
      </c>
      <c r="AA537" s="9">
        <f>AA538+AA543+AA548+AA552</f>
        <v>0</v>
      </c>
      <c r="AB537" s="9">
        <f t="shared" ref="AB537:AF537" si="787">AB538+AB543+AB548+AB552</f>
        <v>0</v>
      </c>
      <c r="AC537" s="9">
        <f t="shared" si="787"/>
        <v>0</v>
      </c>
      <c r="AD537" s="9">
        <f t="shared" si="787"/>
        <v>1244753</v>
      </c>
      <c r="AE537" s="9">
        <f t="shared" si="787"/>
        <v>2581250</v>
      </c>
      <c r="AF537" s="9">
        <f t="shared" si="787"/>
        <v>1537822</v>
      </c>
    </row>
    <row r="538" spans="1:32" ht="33.6" hidden="1">
      <c r="A538" s="26" t="s">
        <v>10</v>
      </c>
      <c r="B538" s="27">
        <f t="shared" si="783"/>
        <v>913</v>
      </c>
      <c r="C538" s="27" t="s">
        <v>7</v>
      </c>
      <c r="D538" s="27" t="s">
        <v>22</v>
      </c>
      <c r="E538" s="27" t="s">
        <v>196</v>
      </c>
      <c r="F538" s="27"/>
      <c r="G538" s="11">
        <f>G539</f>
        <v>635842</v>
      </c>
      <c r="H538" s="11">
        <f>H539</f>
        <v>0</v>
      </c>
      <c r="I538" s="11">
        <f t="shared" ref="I538:X539" si="788">I539</f>
        <v>0</v>
      </c>
      <c r="J538" s="11">
        <f t="shared" si="788"/>
        <v>18038</v>
      </c>
      <c r="K538" s="11">
        <f t="shared" si="788"/>
        <v>0</v>
      </c>
      <c r="L538" s="11">
        <f t="shared" si="788"/>
        <v>0</v>
      </c>
      <c r="M538" s="11">
        <f t="shared" si="788"/>
        <v>653880</v>
      </c>
      <c r="N538" s="11">
        <f t="shared" si="788"/>
        <v>0</v>
      </c>
      <c r="O538" s="11">
        <f t="shared" si="788"/>
        <v>0</v>
      </c>
      <c r="P538" s="11">
        <f t="shared" si="788"/>
        <v>0</v>
      </c>
      <c r="Q538" s="11">
        <f t="shared" si="788"/>
        <v>0</v>
      </c>
      <c r="R538" s="11">
        <f t="shared" si="788"/>
        <v>0</v>
      </c>
      <c r="S538" s="11">
        <f t="shared" si="788"/>
        <v>653880</v>
      </c>
      <c r="T538" s="11">
        <f t="shared" si="788"/>
        <v>0</v>
      </c>
      <c r="U538" s="11">
        <f t="shared" si="788"/>
        <v>0</v>
      </c>
      <c r="V538" s="11">
        <f t="shared" si="788"/>
        <v>19161</v>
      </c>
      <c r="W538" s="11">
        <f t="shared" si="788"/>
        <v>0</v>
      </c>
      <c r="X538" s="11">
        <f t="shared" si="788"/>
        <v>0</v>
      </c>
      <c r="Y538" s="11">
        <f t="shared" ref="U538:AF539" si="789">Y539</f>
        <v>673041</v>
      </c>
      <c r="Z538" s="11">
        <f t="shared" si="789"/>
        <v>0</v>
      </c>
      <c r="AA538" s="11">
        <f t="shared" si="789"/>
        <v>0</v>
      </c>
      <c r="AB538" s="11">
        <f t="shared" si="789"/>
        <v>0</v>
      </c>
      <c r="AC538" s="11">
        <f t="shared" si="789"/>
        <v>0</v>
      </c>
      <c r="AD538" s="11">
        <f t="shared" si="789"/>
        <v>0</v>
      </c>
      <c r="AE538" s="11">
        <f t="shared" si="789"/>
        <v>673041</v>
      </c>
      <c r="AF538" s="11">
        <f t="shared" si="789"/>
        <v>0</v>
      </c>
    </row>
    <row r="539" spans="1:32" ht="19.5" hidden="1" customHeight="1">
      <c r="A539" s="26" t="s">
        <v>197</v>
      </c>
      <c r="B539" s="27">
        <f t="shared" si="783"/>
        <v>913</v>
      </c>
      <c r="C539" s="27" t="s">
        <v>7</v>
      </c>
      <c r="D539" s="27" t="s">
        <v>22</v>
      </c>
      <c r="E539" s="27" t="s">
        <v>198</v>
      </c>
      <c r="F539" s="27"/>
      <c r="G539" s="11">
        <f>G540</f>
        <v>635842</v>
      </c>
      <c r="H539" s="11">
        <f>H540</f>
        <v>0</v>
      </c>
      <c r="I539" s="11">
        <f t="shared" si="788"/>
        <v>0</v>
      </c>
      <c r="J539" s="11">
        <f t="shared" si="788"/>
        <v>18038</v>
      </c>
      <c r="K539" s="11">
        <f t="shared" si="788"/>
        <v>0</v>
      </c>
      <c r="L539" s="11">
        <f t="shared" si="788"/>
        <v>0</v>
      </c>
      <c r="M539" s="11">
        <f t="shared" si="788"/>
        <v>653880</v>
      </c>
      <c r="N539" s="11">
        <f t="shared" si="788"/>
        <v>0</v>
      </c>
      <c r="O539" s="11">
        <f t="shared" si="788"/>
        <v>0</v>
      </c>
      <c r="P539" s="11">
        <f t="shared" si="788"/>
        <v>0</v>
      </c>
      <c r="Q539" s="11">
        <f t="shared" si="788"/>
        <v>0</v>
      </c>
      <c r="R539" s="11">
        <f t="shared" si="788"/>
        <v>0</v>
      </c>
      <c r="S539" s="11">
        <f t="shared" si="788"/>
        <v>653880</v>
      </c>
      <c r="T539" s="11">
        <f t="shared" si="788"/>
        <v>0</v>
      </c>
      <c r="U539" s="11">
        <f t="shared" si="789"/>
        <v>0</v>
      </c>
      <c r="V539" s="11">
        <f t="shared" si="789"/>
        <v>19161</v>
      </c>
      <c r="W539" s="11">
        <f t="shared" si="789"/>
        <v>0</v>
      </c>
      <c r="X539" s="11">
        <f t="shared" si="789"/>
        <v>0</v>
      </c>
      <c r="Y539" s="11">
        <f t="shared" si="789"/>
        <v>673041</v>
      </c>
      <c r="Z539" s="11">
        <f t="shared" si="789"/>
        <v>0</v>
      </c>
      <c r="AA539" s="11">
        <f t="shared" si="789"/>
        <v>0</v>
      </c>
      <c r="AB539" s="11">
        <f t="shared" si="789"/>
        <v>0</v>
      </c>
      <c r="AC539" s="11">
        <f t="shared" si="789"/>
        <v>0</v>
      </c>
      <c r="AD539" s="11">
        <f t="shared" si="789"/>
        <v>0</v>
      </c>
      <c r="AE539" s="11">
        <f t="shared" si="789"/>
        <v>673041</v>
      </c>
      <c r="AF539" s="11">
        <f t="shared" si="789"/>
        <v>0</v>
      </c>
    </row>
    <row r="540" spans="1:32" ht="33.6" hidden="1">
      <c r="A540" s="26" t="s">
        <v>12</v>
      </c>
      <c r="B540" s="27">
        <f t="shared" si="783"/>
        <v>913</v>
      </c>
      <c r="C540" s="27" t="s">
        <v>7</v>
      </c>
      <c r="D540" s="27" t="s">
        <v>22</v>
      </c>
      <c r="E540" s="27" t="s">
        <v>198</v>
      </c>
      <c r="F540" s="27" t="s">
        <v>13</v>
      </c>
      <c r="G540" s="8">
        <f t="shared" ref="G540:H540" si="790">G541+G542</f>
        <v>635842</v>
      </c>
      <c r="H540" s="8">
        <f t="shared" si="790"/>
        <v>0</v>
      </c>
      <c r="I540" s="8">
        <f t="shared" ref="I540:N540" si="791">I541+I542</f>
        <v>0</v>
      </c>
      <c r="J540" s="8">
        <f t="shared" si="791"/>
        <v>18038</v>
      </c>
      <c r="K540" s="8">
        <f t="shared" si="791"/>
        <v>0</v>
      </c>
      <c r="L540" s="8">
        <f t="shared" si="791"/>
        <v>0</v>
      </c>
      <c r="M540" s="8">
        <f t="shared" si="791"/>
        <v>653880</v>
      </c>
      <c r="N540" s="8">
        <f t="shared" si="791"/>
        <v>0</v>
      </c>
      <c r="O540" s="8">
        <f t="shared" ref="O540:T540" si="792">O541+O542</f>
        <v>0</v>
      </c>
      <c r="P540" s="8">
        <f t="shared" si="792"/>
        <v>0</v>
      </c>
      <c r="Q540" s="8">
        <f t="shared" si="792"/>
        <v>0</v>
      </c>
      <c r="R540" s="8">
        <f t="shared" si="792"/>
        <v>0</v>
      </c>
      <c r="S540" s="8">
        <f t="shared" si="792"/>
        <v>653880</v>
      </c>
      <c r="T540" s="8">
        <f t="shared" si="792"/>
        <v>0</v>
      </c>
      <c r="U540" s="8">
        <f t="shared" ref="U540:Z540" si="793">U541+U542</f>
        <v>0</v>
      </c>
      <c r="V540" s="8">
        <f t="shared" si="793"/>
        <v>19161</v>
      </c>
      <c r="W540" s="8">
        <f t="shared" si="793"/>
        <v>0</v>
      </c>
      <c r="X540" s="8">
        <f t="shared" si="793"/>
        <v>0</v>
      </c>
      <c r="Y540" s="8">
        <f t="shared" si="793"/>
        <v>673041</v>
      </c>
      <c r="Z540" s="8">
        <f t="shared" si="793"/>
        <v>0</v>
      </c>
      <c r="AA540" s="8">
        <f t="shared" ref="AA540:AF540" si="794">AA541+AA542</f>
        <v>0</v>
      </c>
      <c r="AB540" s="8">
        <f t="shared" si="794"/>
        <v>0</v>
      </c>
      <c r="AC540" s="8">
        <f t="shared" si="794"/>
        <v>0</v>
      </c>
      <c r="AD540" s="8">
        <f t="shared" si="794"/>
        <v>0</v>
      </c>
      <c r="AE540" s="8">
        <f t="shared" si="794"/>
        <v>673041</v>
      </c>
      <c r="AF540" s="8">
        <f t="shared" si="794"/>
        <v>0</v>
      </c>
    </row>
    <row r="541" spans="1:32" ht="21.75" hidden="1" customHeight="1">
      <c r="A541" s="39" t="s">
        <v>14</v>
      </c>
      <c r="B541" s="27">
        <f t="shared" si="783"/>
        <v>913</v>
      </c>
      <c r="C541" s="27" t="s">
        <v>7</v>
      </c>
      <c r="D541" s="27" t="s">
        <v>22</v>
      </c>
      <c r="E541" s="27" t="s">
        <v>198</v>
      </c>
      <c r="F541" s="9">
        <v>610</v>
      </c>
      <c r="G541" s="9">
        <f>562742+3515</f>
        <v>566257</v>
      </c>
      <c r="H541" s="9"/>
      <c r="I541" s="9"/>
      <c r="J541" s="9">
        <f>14151+2465</f>
        <v>16616</v>
      </c>
      <c r="K541" s="9"/>
      <c r="L541" s="9"/>
      <c r="M541" s="9">
        <f t="shared" ref="M541:M542" si="795">G541+I541+J541+K541+L541</f>
        <v>582873</v>
      </c>
      <c r="N541" s="9">
        <f t="shared" ref="N541:N542" si="796">H541+L541</f>
        <v>0</v>
      </c>
      <c r="O541" s="9"/>
      <c r="P541" s="9"/>
      <c r="Q541" s="9"/>
      <c r="R541" s="9"/>
      <c r="S541" s="9">
        <f t="shared" ref="S541:S542" si="797">M541+O541+P541+Q541+R541</f>
        <v>582873</v>
      </c>
      <c r="T541" s="9">
        <f t="shared" ref="T541:T542" si="798">N541+R541</f>
        <v>0</v>
      </c>
      <c r="U541" s="9"/>
      <c r="V541" s="9">
        <f>15050+2599</f>
        <v>17649</v>
      </c>
      <c r="W541" s="9"/>
      <c r="X541" s="9"/>
      <c r="Y541" s="9">
        <f t="shared" ref="Y541:Y542" si="799">S541+U541+V541+W541+X541</f>
        <v>600522</v>
      </c>
      <c r="Z541" s="9">
        <f t="shared" ref="Z541:Z542" si="800">T541+X541</f>
        <v>0</v>
      </c>
      <c r="AA541" s="9"/>
      <c r="AB541" s="9"/>
      <c r="AC541" s="9"/>
      <c r="AD541" s="9"/>
      <c r="AE541" s="9">
        <f t="shared" ref="AE541:AE542" si="801">Y541+AA541+AB541+AC541+AD541</f>
        <v>600522</v>
      </c>
      <c r="AF541" s="9">
        <f t="shared" ref="AF541:AF542" si="802">Z541+AD541</f>
        <v>0</v>
      </c>
    </row>
    <row r="542" spans="1:32" ht="19.5" hidden="1" customHeight="1">
      <c r="A542" s="39" t="s">
        <v>24</v>
      </c>
      <c r="B542" s="27">
        <f t="shared" si="783"/>
        <v>913</v>
      </c>
      <c r="C542" s="27" t="s">
        <v>7</v>
      </c>
      <c r="D542" s="27" t="s">
        <v>22</v>
      </c>
      <c r="E542" s="27" t="s">
        <v>198</v>
      </c>
      <c r="F542" s="9">
        <v>620</v>
      </c>
      <c r="G542" s="9">
        <f>73100-3515</f>
        <v>69585</v>
      </c>
      <c r="H542" s="9"/>
      <c r="I542" s="9"/>
      <c r="J542" s="9">
        <v>1422</v>
      </c>
      <c r="K542" s="9"/>
      <c r="L542" s="9"/>
      <c r="M542" s="9">
        <f t="shared" si="795"/>
        <v>71007</v>
      </c>
      <c r="N542" s="9">
        <f t="shared" si="796"/>
        <v>0</v>
      </c>
      <c r="O542" s="9"/>
      <c r="P542" s="9"/>
      <c r="Q542" s="9"/>
      <c r="R542" s="9"/>
      <c r="S542" s="9">
        <f t="shared" si="797"/>
        <v>71007</v>
      </c>
      <c r="T542" s="9">
        <f t="shared" si="798"/>
        <v>0</v>
      </c>
      <c r="U542" s="9"/>
      <c r="V542" s="9">
        <v>1512</v>
      </c>
      <c r="W542" s="9"/>
      <c r="X542" s="9"/>
      <c r="Y542" s="9">
        <f t="shared" si="799"/>
        <v>72519</v>
      </c>
      <c r="Z542" s="9">
        <f t="shared" si="800"/>
        <v>0</v>
      </c>
      <c r="AA542" s="9"/>
      <c r="AB542" s="9"/>
      <c r="AC542" s="9"/>
      <c r="AD542" s="9"/>
      <c r="AE542" s="9">
        <f t="shared" si="801"/>
        <v>72519</v>
      </c>
      <c r="AF542" s="9">
        <f t="shared" si="802"/>
        <v>0</v>
      </c>
    </row>
    <row r="543" spans="1:32" ht="18" hidden="1" customHeight="1">
      <c r="A543" s="26" t="s">
        <v>15</v>
      </c>
      <c r="B543" s="27">
        <f>B540</f>
        <v>913</v>
      </c>
      <c r="C543" s="27" t="s">
        <v>7</v>
      </c>
      <c r="D543" s="27" t="s">
        <v>22</v>
      </c>
      <c r="E543" s="27" t="s">
        <v>186</v>
      </c>
      <c r="F543" s="27"/>
      <c r="G543" s="11">
        <f>G544</f>
        <v>86578</v>
      </c>
      <c r="H543" s="11">
        <f>H544</f>
        <v>0</v>
      </c>
      <c r="I543" s="11">
        <f t="shared" ref="I543:X544" si="803">I544</f>
        <v>0</v>
      </c>
      <c r="J543" s="11">
        <f t="shared" si="803"/>
        <v>0</v>
      </c>
      <c r="K543" s="11">
        <f t="shared" si="803"/>
        <v>0</v>
      </c>
      <c r="L543" s="11">
        <f t="shared" si="803"/>
        <v>0</v>
      </c>
      <c r="M543" s="11">
        <f t="shared" si="803"/>
        <v>86578</v>
      </c>
      <c r="N543" s="11">
        <f t="shared" si="803"/>
        <v>0</v>
      </c>
      <c r="O543" s="11">
        <f t="shared" si="803"/>
        <v>0</v>
      </c>
      <c r="P543" s="11">
        <f t="shared" si="803"/>
        <v>0</v>
      </c>
      <c r="Q543" s="11">
        <f t="shared" si="803"/>
        <v>0</v>
      </c>
      <c r="R543" s="11">
        <f t="shared" si="803"/>
        <v>0</v>
      </c>
      <c r="S543" s="11">
        <f t="shared" si="803"/>
        <v>86578</v>
      </c>
      <c r="T543" s="11">
        <f t="shared" si="803"/>
        <v>0</v>
      </c>
      <c r="U543" s="11">
        <f t="shared" si="803"/>
        <v>0</v>
      </c>
      <c r="V543" s="11">
        <f t="shared" si="803"/>
        <v>0</v>
      </c>
      <c r="W543" s="11">
        <f t="shared" si="803"/>
        <v>0</v>
      </c>
      <c r="X543" s="11">
        <f t="shared" si="803"/>
        <v>0</v>
      </c>
      <c r="Y543" s="11">
        <f t="shared" ref="U543:AF544" si="804">Y544</f>
        <v>86578</v>
      </c>
      <c r="Z543" s="11">
        <f t="shared" si="804"/>
        <v>0</v>
      </c>
      <c r="AA543" s="11">
        <f t="shared" si="804"/>
        <v>0</v>
      </c>
      <c r="AB543" s="11">
        <f t="shared" si="804"/>
        <v>0</v>
      </c>
      <c r="AC543" s="11">
        <f t="shared" si="804"/>
        <v>0</v>
      </c>
      <c r="AD543" s="11">
        <f t="shared" si="804"/>
        <v>0</v>
      </c>
      <c r="AE543" s="11">
        <f t="shared" si="804"/>
        <v>86578</v>
      </c>
      <c r="AF543" s="11">
        <f t="shared" si="804"/>
        <v>0</v>
      </c>
    </row>
    <row r="544" spans="1:32" ht="16.5" hidden="1" customHeight="1">
      <c r="A544" s="26" t="s">
        <v>199</v>
      </c>
      <c r="B544" s="27">
        <f>B543</f>
        <v>913</v>
      </c>
      <c r="C544" s="27" t="s">
        <v>7</v>
      </c>
      <c r="D544" s="27" t="s">
        <v>22</v>
      </c>
      <c r="E544" s="27" t="s">
        <v>200</v>
      </c>
      <c r="F544" s="27"/>
      <c r="G544" s="11">
        <f>G545</f>
        <v>86578</v>
      </c>
      <c r="H544" s="11">
        <f>H545</f>
        <v>0</v>
      </c>
      <c r="I544" s="11">
        <f t="shared" si="803"/>
        <v>0</v>
      </c>
      <c r="J544" s="11">
        <f t="shared" si="803"/>
        <v>0</v>
      </c>
      <c r="K544" s="11">
        <f t="shared" si="803"/>
        <v>0</v>
      </c>
      <c r="L544" s="11">
        <f t="shared" si="803"/>
        <v>0</v>
      </c>
      <c r="M544" s="11">
        <f t="shared" si="803"/>
        <v>86578</v>
      </c>
      <c r="N544" s="11">
        <f t="shared" si="803"/>
        <v>0</v>
      </c>
      <c r="O544" s="11">
        <f t="shared" si="803"/>
        <v>0</v>
      </c>
      <c r="P544" s="11">
        <f t="shared" si="803"/>
        <v>0</v>
      </c>
      <c r="Q544" s="11">
        <f t="shared" si="803"/>
        <v>0</v>
      </c>
      <c r="R544" s="11">
        <f t="shared" si="803"/>
        <v>0</v>
      </c>
      <c r="S544" s="11">
        <f t="shared" si="803"/>
        <v>86578</v>
      </c>
      <c r="T544" s="11">
        <f t="shared" si="803"/>
        <v>0</v>
      </c>
      <c r="U544" s="11">
        <f t="shared" si="804"/>
        <v>0</v>
      </c>
      <c r="V544" s="11">
        <f t="shared" si="804"/>
        <v>0</v>
      </c>
      <c r="W544" s="11">
        <f t="shared" si="804"/>
        <v>0</v>
      </c>
      <c r="X544" s="11">
        <f t="shared" si="804"/>
        <v>0</v>
      </c>
      <c r="Y544" s="11">
        <f t="shared" si="804"/>
        <v>86578</v>
      </c>
      <c r="Z544" s="11">
        <f t="shared" si="804"/>
        <v>0</v>
      </c>
      <c r="AA544" s="11">
        <f t="shared" si="804"/>
        <v>0</v>
      </c>
      <c r="AB544" s="11">
        <f t="shared" si="804"/>
        <v>0</v>
      </c>
      <c r="AC544" s="11">
        <f t="shared" si="804"/>
        <v>0</v>
      </c>
      <c r="AD544" s="11">
        <f t="shared" si="804"/>
        <v>0</v>
      </c>
      <c r="AE544" s="11">
        <f t="shared" si="804"/>
        <v>86578</v>
      </c>
      <c r="AF544" s="11">
        <f t="shared" si="804"/>
        <v>0</v>
      </c>
    </row>
    <row r="545" spans="1:32" ht="33.6" hidden="1">
      <c r="A545" s="26" t="s">
        <v>12</v>
      </c>
      <c r="B545" s="27">
        <f>B544</f>
        <v>913</v>
      </c>
      <c r="C545" s="27" t="s">
        <v>7</v>
      </c>
      <c r="D545" s="27" t="s">
        <v>22</v>
      </c>
      <c r="E545" s="27" t="s">
        <v>200</v>
      </c>
      <c r="F545" s="27" t="s">
        <v>13</v>
      </c>
      <c r="G545" s="8">
        <f t="shared" ref="G545:H545" si="805">G546+G547</f>
        <v>86578</v>
      </c>
      <c r="H545" s="8">
        <f t="shared" si="805"/>
        <v>0</v>
      </c>
      <c r="I545" s="8">
        <f t="shared" ref="I545:N545" si="806">I546+I547</f>
        <v>0</v>
      </c>
      <c r="J545" s="8">
        <f t="shared" si="806"/>
        <v>0</v>
      </c>
      <c r="K545" s="8">
        <f t="shared" si="806"/>
        <v>0</v>
      </c>
      <c r="L545" s="8">
        <f t="shared" si="806"/>
        <v>0</v>
      </c>
      <c r="M545" s="8">
        <f t="shared" si="806"/>
        <v>86578</v>
      </c>
      <c r="N545" s="8">
        <f t="shared" si="806"/>
        <v>0</v>
      </c>
      <c r="O545" s="8">
        <f t="shared" ref="O545:T545" si="807">O546+O547</f>
        <v>0</v>
      </c>
      <c r="P545" s="8">
        <f t="shared" si="807"/>
        <v>0</v>
      </c>
      <c r="Q545" s="8">
        <f t="shared" si="807"/>
        <v>0</v>
      </c>
      <c r="R545" s="8">
        <f t="shared" si="807"/>
        <v>0</v>
      </c>
      <c r="S545" s="8">
        <f t="shared" si="807"/>
        <v>86578</v>
      </c>
      <c r="T545" s="8">
        <f t="shared" si="807"/>
        <v>0</v>
      </c>
      <c r="U545" s="8">
        <f t="shared" ref="U545:Z545" si="808">U546+U547</f>
        <v>0</v>
      </c>
      <c r="V545" s="8">
        <f t="shared" si="808"/>
        <v>0</v>
      </c>
      <c r="W545" s="8">
        <f t="shared" si="808"/>
        <v>0</v>
      </c>
      <c r="X545" s="8">
        <f t="shared" si="808"/>
        <v>0</v>
      </c>
      <c r="Y545" s="8">
        <f t="shared" si="808"/>
        <v>86578</v>
      </c>
      <c r="Z545" s="8">
        <f t="shared" si="808"/>
        <v>0</v>
      </c>
      <c r="AA545" s="8">
        <f t="shared" ref="AA545:AF545" si="809">AA546+AA547</f>
        <v>0</v>
      </c>
      <c r="AB545" s="8">
        <f t="shared" si="809"/>
        <v>0</v>
      </c>
      <c r="AC545" s="8">
        <f t="shared" si="809"/>
        <v>0</v>
      </c>
      <c r="AD545" s="8">
        <f t="shared" si="809"/>
        <v>0</v>
      </c>
      <c r="AE545" s="8">
        <f t="shared" si="809"/>
        <v>86578</v>
      </c>
      <c r="AF545" s="8">
        <f t="shared" si="809"/>
        <v>0</v>
      </c>
    </row>
    <row r="546" spans="1:32" ht="18.75" hidden="1" customHeight="1">
      <c r="A546" s="39" t="s">
        <v>14</v>
      </c>
      <c r="B546" s="27">
        <f>B545</f>
        <v>913</v>
      </c>
      <c r="C546" s="27" t="s">
        <v>7</v>
      </c>
      <c r="D546" s="27" t="s">
        <v>22</v>
      </c>
      <c r="E546" s="27" t="s">
        <v>200</v>
      </c>
      <c r="F546" s="9">
        <v>610</v>
      </c>
      <c r="G546" s="9">
        <v>83314</v>
      </c>
      <c r="H546" s="9"/>
      <c r="I546" s="9"/>
      <c r="J546" s="9"/>
      <c r="K546" s="9"/>
      <c r="L546" s="9"/>
      <c r="M546" s="9">
        <f t="shared" ref="M546:M547" si="810">G546+I546+J546+K546+L546</f>
        <v>83314</v>
      </c>
      <c r="N546" s="9">
        <f t="shared" ref="N546:N547" si="811">H546+L546</f>
        <v>0</v>
      </c>
      <c r="O546" s="9"/>
      <c r="P546" s="9"/>
      <c r="Q546" s="9"/>
      <c r="R546" s="9"/>
      <c r="S546" s="9">
        <f t="shared" ref="S546:S547" si="812">M546+O546+P546+Q546+R546</f>
        <v>83314</v>
      </c>
      <c r="T546" s="9">
        <f t="shared" ref="T546:T547" si="813">N546+R546</f>
        <v>0</v>
      </c>
      <c r="U546" s="9"/>
      <c r="V546" s="9"/>
      <c r="W546" s="9"/>
      <c r="X546" s="9"/>
      <c r="Y546" s="9">
        <f t="shared" ref="Y546:Y547" si="814">S546+U546+V546+W546+X546</f>
        <v>83314</v>
      </c>
      <c r="Z546" s="9">
        <f t="shared" ref="Z546:Z547" si="815">T546+X546</f>
        <v>0</v>
      </c>
      <c r="AA546" s="9"/>
      <c r="AB546" s="9"/>
      <c r="AC546" s="9"/>
      <c r="AD546" s="9"/>
      <c r="AE546" s="9">
        <f t="shared" ref="AE546:AE547" si="816">Y546+AA546+AB546+AC546+AD546</f>
        <v>83314</v>
      </c>
      <c r="AF546" s="9">
        <f t="shared" ref="AF546:AF547" si="817">Z546+AD546</f>
        <v>0</v>
      </c>
    </row>
    <row r="547" spans="1:32" ht="18.75" hidden="1" customHeight="1">
      <c r="A547" s="39" t="s">
        <v>24</v>
      </c>
      <c r="B547" s="27">
        <f>B543</f>
        <v>913</v>
      </c>
      <c r="C547" s="27" t="s">
        <v>7</v>
      </c>
      <c r="D547" s="27" t="s">
        <v>22</v>
      </c>
      <c r="E547" s="27" t="s">
        <v>200</v>
      </c>
      <c r="F547" s="9">
        <v>620</v>
      </c>
      <c r="G547" s="9">
        <v>3264</v>
      </c>
      <c r="H547" s="9"/>
      <c r="I547" s="9"/>
      <c r="J547" s="9"/>
      <c r="K547" s="9"/>
      <c r="L547" s="9"/>
      <c r="M547" s="9">
        <f t="shared" si="810"/>
        <v>3264</v>
      </c>
      <c r="N547" s="9">
        <f t="shared" si="811"/>
        <v>0</v>
      </c>
      <c r="O547" s="9"/>
      <c r="P547" s="9"/>
      <c r="Q547" s="9"/>
      <c r="R547" s="9"/>
      <c r="S547" s="9">
        <f t="shared" si="812"/>
        <v>3264</v>
      </c>
      <c r="T547" s="9">
        <f t="shared" si="813"/>
        <v>0</v>
      </c>
      <c r="U547" s="9"/>
      <c r="V547" s="9"/>
      <c r="W547" s="9"/>
      <c r="X547" s="9"/>
      <c r="Y547" s="9">
        <f t="shared" si="814"/>
        <v>3264</v>
      </c>
      <c r="Z547" s="9">
        <f t="shared" si="815"/>
        <v>0</v>
      </c>
      <c r="AA547" s="9"/>
      <c r="AB547" s="9"/>
      <c r="AC547" s="9"/>
      <c r="AD547" s="9"/>
      <c r="AE547" s="9">
        <f t="shared" si="816"/>
        <v>3264</v>
      </c>
      <c r="AF547" s="9">
        <f t="shared" si="817"/>
        <v>0</v>
      </c>
    </row>
    <row r="548" spans="1:32" ht="22.5" hidden="1" customHeight="1">
      <c r="A548" s="26" t="s">
        <v>139</v>
      </c>
      <c r="B548" s="27" t="s">
        <v>201</v>
      </c>
      <c r="C548" s="27" t="s">
        <v>7</v>
      </c>
      <c r="D548" s="27" t="s">
        <v>22</v>
      </c>
      <c r="E548" s="27" t="s">
        <v>202</v>
      </c>
      <c r="F548" s="27"/>
      <c r="G548" s="8">
        <f t="shared" ref="G548:V550" si="818">G549</f>
        <v>272186</v>
      </c>
      <c r="H548" s="8">
        <f t="shared" si="818"/>
        <v>0</v>
      </c>
      <c r="I548" s="8">
        <f t="shared" si="818"/>
        <v>0</v>
      </c>
      <c r="J548" s="8">
        <f t="shared" si="818"/>
        <v>0</v>
      </c>
      <c r="K548" s="8">
        <f t="shared" si="818"/>
        <v>0</v>
      </c>
      <c r="L548" s="8">
        <f t="shared" si="818"/>
        <v>0</v>
      </c>
      <c r="M548" s="8">
        <f t="shared" si="818"/>
        <v>272186</v>
      </c>
      <c r="N548" s="8">
        <f t="shared" si="818"/>
        <v>0</v>
      </c>
      <c r="O548" s="8">
        <f t="shared" si="818"/>
        <v>0</v>
      </c>
      <c r="P548" s="8">
        <f t="shared" si="818"/>
        <v>11623</v>
      </c>
      <c r="Q548" s="8">
        <f t="shared" si="818"/>
        <v>0</v>
      </c>
      <c r="R548" s="8">
        <f t="shared" si="818"/>
        <v>0</v>
      </c>
      <c r="S548" s="8">
        <f t="shared" si="818"/>
        <v>283809</v>
      </c>
      <c r="T548" s="8">
        <f t="shared" si="818"/>
        <v>0</v>
      </c>
      <c r="U548" s="8">
        <f t="shared" si="818"/>
        <v>0</v>
      </c>
      <c r="V548" s="8">
        <f t="shared" si="818"/>
        <v>0</v>
      </c>
      <c r="W548" s="8">
        <f t="shared" ref="U548:AF550" si="819">W549</f>
        <v>0</v>
      </c>
      <c r="X548" s="8">
        <f t="shared" si="819"/>
        <v>0</v>
      </c>
      <c r="Y548" s="8">
        <f t="shared" si="819"/>
        <v>283809</v>
      </c>
      <c r="Z548" s="8">
        <f t="shared" si="819"/>
        <v>0</v>
      </c>
      <c r="AA548" s="8">
        <f t="shared" si="819"/>
        <v>0</v>
      </c>
      <c r="AB548" s="8">
        <f t="shared" si="819"/>
        <v>0</v>
      </c>
      <c r="AC548" s="8">
        <f t="shared" si="819"/>
        <v>0</v>
      </c>
      <c r="AD548" s="8">
        <f t="shared" si="819"/>
        <v>0</v>
      </c>
      <c r="AE548" s="8">
        <f t="shared" si="819"/>
        <v>283809</v>
      </c>
      <c r="AF548" s="8">
        <f t="shared" si="819"/>
        <v>0</v>
      </c>
    </row>
    <row r="549" spans="1:32" ht="33.6" hidden="1">
      <c r="A549" s="26" t="s">
        <v>203</v>
      </c>
      <c r="B549" s="27" t="s">
        <v>201</v>
      </c>
      <c r="C549" s="27" t="s">
        <v>7</v>
      </c>
      <c r="D549" s="27" t="s">
        <v>22</v>
      </c>
      <c r="E549" s="27" t="s">
        <v>204</v>
      </c>
      <c r="F549" s="27"/>
      <c r="G549" s="8">
        <f t="shared" si="818"/>
        <v>272186</v>
      </c>
      <c r="H549" s="8">
        <f t="shared" si="818"/>
        <v>0</v>
      </c>
      <c r="I549" s="8">
        <f t="shared" si="818"/>
        <v>0</v>
      </c>
      <c r="J549" s="8">
        <f t="shared" si="818"/>
        <v>0</v>
      </c>
      <c r="K549" s="8">
        <f t="shared" si="818"/>
        <v>0</v>
      </c>
      <c r="L549" s="8">
        <f t="shared" si="818"/>
        <v>0</v>
      </c>
      <c r="M549" s="8">
        <f t="shared" si="818"/>
        <v>272186</v>
      </c>
      <c r="N549" s="8">
        <f t="shared" si="818"/>
        <v>0</v>
      </c>
      <c r="O549" s="8">
        <f t="shared" si="818"/>
        <v>0</v>
      </c>
      <c r="P549" s="8">
        <f t="shared" si="818"/>
        <v>11623</v>
      </c>
      <c r="Q549" s="8">
        <f t="shared" si="818"/>
        <v>0</v>
      </c>
      <c r="R549" s="8">
        <f t="shared" si="818"/>
        <v>0</v>
      </c>
      <c r="S549" s="8">
        <f t="shared" si="818"/>
        <v>283809</v>
      </c>
      <c r="T549" s="8">
        <f t="shared" si="818"/>
        <v>0</v>
      </c>
      <c r="U549" s="8">
        <f t="shared" si="819"/>
        <v>0</v>
      </c>
      <c r="V549" s="8">
        <f t="shared" si="819"/>
        <v>0</v>
      </c>
      <c r="W549" s="8">
        <f t="shared" si="819"/>
        <v>0</v>
      </c>
      <c r="X549" s="8">
        <f t="shared" si="819"/>
        <v>0</v>
      </c>
      <c r="Y549" s="8">
        <f t="shared" si="819"/>
        <v>283809</v>
      </c>
      <c r="Z549" s="8">
        <f t="shared" si="819"/>
        <v>0</v>
      </c>
      <c r="AA549" s="8">
        <f t="shared" si="819"/>
        <v>0</v>
      </c>
      <c r="AB549" s="8">
        <f t="shared" si="819"/>
        <v>0</v>
      </c>
      <c r="AC549" s="8">
        <f t="shared" si="819"/>
        <v>0</v>
      </c>
      <c r="AD549" s="8">
        <f t="shared" si="819"/>
        <v>0</v>
      </c>
      <c r="AE549" s="8">
        <f t="shared" si="819"/>
        <v>283809</v>
      </c>
      <c r="AF549" s="8">
        <f t="shared" si="819"/>
        <v>0</v>
      </c>
    </row>
    <row r="550" spans="1:32" ht="33.6" hidden="1">
      <c r="A550" s="26" t="s">
        <v>12</v>
      </c>
      <c r="B550" s="27" t="str">
        <f>B548</f>
        <v>913</v>
      </c>
      <c r="C550" s="27" t="s">
        <v>7</v>
      </c>
      <c r="D550" s="27" t="s">
        <v>22</v>
      </c>
      <c r="E550" s="27" t="s">
        <v>204</v>
      </c>
      <c r="F550" s="27" t="s">
        <v>13</v>
      </c>
      <c r="G550" s="8">
        <f t="shared" si="818"/>
        <v>272186</v>
      </c>
      <c r="H550" s="8">
        <f t="shared" si="818"/>
        <v>0</v>
      </c>
      <c r="I550" s="8">
        <f t="shared" si="818"/>
        <v>0</v>
      </c>
      <c r="J550" s="8">
        <f t="shared" si="818"/>
        <v>0</v>
      </c>
      <c r="K550" s="8">
        <f t="shared" si="818"/>
        <v>0</v>
      </c>
      <c r="L550" s="8">
        <f t="shared" si="818"/>
        <v>0</v>
      </c>
      <c r="M550" s="8">
        <f t="shared" si="818"/>
        <v>272186</v>
      </c>
      <c r="N550" s="8">
        <f t="shared" si="818"/>
        <v>0</v>
      </c>
      <c r="O550" s="8">
        <f t="shared" si="818"/>
        <v>0</v>
      </c>
      <c r="P550" s="8">
        <f t="shared" si="818"/>
        <v>11623</v>
      </c>
      <c r="Q550" s="8">
        <f t="shared" si="818"/>
        <v>0</v>
      </c>
      <c r="R550" s="8">
        <f t="shared" si="818"/>
        <v>0</v>
      </c>
      <c r="S550" s="8">
        <f t="shared" si="818"/>
        <v>283809</v>
      </c>
      <c r="T550" s="8">
        <f t="shared" si="818"/>
        <v>0</v>
      </c>
      <c r="U550" s="8">
        <f t="shared" si="819"/>
        <v>0</v>
      </c>
      <c r="V550" s="8">
        <f t="shared" si="819"/>
        <v>0</v>
      </c>
      <c r="W550" s="8">
        <f t="shared" si="819"/>
        <v>0</v>
      </c>
      <c r="X550" s="8">
        <f t="shared" si="819"/>
        <v>0</v>
      </c>
      <c r="Y550" s="8">
        <f t="shared" si="819"/>
        <v>283809</v>
      </c>
      <c r="Z550" s="8">
        <f t="shared" si="819"/>
        <v>0</v>
      </c>
      <c r="AA550" s="8">
        <f t="shared" si="819"/>
        <v>0</v>
      </c>
      <c r="AB550" s="8">
        <f t="shared" si="819"/>
        <v>0</v>
      </c>
      <c r="AC550" s="8">
        <f t="shared" si="819"/>
        <v>0</v>
      </c>
      <c r="AD550" s="8">
        <f t="shared" si="819"/>
        <v>0</v>
      </c>
      <c r="AE550" s="8">
        <f t="shared" si="819"/>
        <v>283809</v>
      </c>
      <c r="AF550" s="8">
        <f t="shared" si="819"/>
        <v>0</v>
      </c>
    </row>
    <row r="551" spans="1:32" ht="33.75" hidden="1" customHeight="1">
      <c r="A551" s="26" t="s">
        <v>131</v>
      </c>
      <c r="B551" s="27" t="str">
        <f>B549</f>
        <v>913</v>
      </c>
      <c r="C551" s="27" t="s">
        <v>7</v>
      </c>
      <c r="D551" s="27" t="s">
        <v>22</v>
      </c>
      <c r="E551" s="27" t="s">
        <v>204</v>
      </c>
      <c r="F551" s="9">
        <v>630</v>
      </c>
      <c r="G551" s="9">
        <f>272812-626</f>
        <v>272186</v>
      </c>
      <c r="H551" s="9"/>
      <c r="I551" s="9"/>
      <c r="J551" s="9"/>
      <c r="K551" s="9"/>
      <c r="L551" s="9"/>
      <c r="M551" s="9">
        <f t="shared" ref="M551" si="820">G551+I551+J551+K551+L551</f>
        <v>272186</v>
      </c>
      <c r="N551" s="9">
        <f t="shared" ref="N551" si="821">H551+L551</f>
        <v>0</v>
      </c>
      <c r="O551" s="9"/>
      <c r="P551" s="9">
        <v>11623</v>
      </c>
      <c r="Q551" s="9"/>
      <c r="R551" s="9"/>
      <c r="S551" s="9">
        <f t="shared" ref="S551" si="822">M551+O551+P551+Q551+R551</f>
        <v>283809</v>
      </c>
      <c r="T551" s="9">
        <f t="shared" ref="T551" si="823">N551+R551</f>
        <v>0</v>
      </c>
      <c r="U551" s="9"/>
      <c r="V551" s="9"/>
      <c r="W551" s="9"/>
      <c r="X551" s="9"/>
      <c r="Y551" s="9">
        <f t="shared" ref="Y551" si="824">S551+U551+V551+W551+X551</f>
        <v>283809</v>
      </c>
      <c r="Z551" s="9">
        <f t="shared" ref="Z551" si="825">T551+X551</f>
        <v>0</v>
      </c>
      <c r="AA551" s="9"/>
      <c r="AB551" s="9"/>
      <c r="AC551" s="9"/>
      <c r="AD551" s="9"/>
      <c r="AE551" s="9">
        <f t="shared" ref="AE551" si="826">Y551+AA551+AB551+AC551+AD551</f>
        <v>283809</v>
      </c>
      <c r="AF551" s="9">
        <f t="shared" ref="AF551" si="827">Z551+AD551</f>
        <v>0</v>
      </c>
    </row>
    <row r="552" spans="1:32" ht="20.25" hidden="1" customHeight="1">
      <c r="A552" s="26" t="s">
        <v>602</v>
      </c>
      <c r="B552" s="43" t="s">
        <v>201</v>
      </c>
      <c r="C552" s="27" t="s">
        <v>7</v>
      </c>
      <c r="D552" s="27" t="s">
        <v>22</v>
      </c>
      <c r="E552" s="27" t="s">
        <v>637</v>
      </c>
      <c r="F552" s="9"/>
      <c r="G552" s="9"/>
      <c r="H552" s="9"/>
      <c r="I552" s="9"/>
      <c r="J552" s="9"/>
      <c r="K552" s="9"/>
      <c r="L552" s="9"/>
      <c r="M552" s="9"/>
      <c r="N552" s="9"/>
      <c r="O552" s="9">
        <f>O553+O557</f>
        <v>0</v>
      </c>
      <c r="P552" s="9">
        <f t="shared" ref="P552:T552" si="828">P553+P557</f>
        <v>0</v>
      </c>
      <c r="Q552" s="9">
        <f t="shared" si="828"/>
        <v>0</v>
      </c>
      <c r="R552" s="9">
        <f t="shared" si="828"/>
        <v>293069</v>
      </c>
      <c r="S552" s="9">
        <f t="shared" si="828"/>
        <v>293069</v>
      </c>
      <c r="T552" s="9">
        <f t="shared" si="828"/>
        <v>293069</v>
      </c>
      <c r="U552" s="9">
        <f>U553+U557</f>
        <v>0</v>
      </c>
      <c r="V552" s="9">
        <f t="shared" ref="V552:Z552" si="829">V553+V557</f>
        <v>0</v>
      </c>
      <c r="W552" s="9">
        <f t="shared" si="829"/>
        <v>0</v>
      </c>
      <c r="X552" s="9">
        <f t="shared" si="829"/>
        <v>0</v>
      </c>
      <c r="Y552" s="9">
        <f t="shared" si="829"/>
        <v>293069</v>
      </c>
      <c r="Z552" s="9">
        <f t="shared" si="829"/>
        <v>293069</v>
      </c>
      <c r="AA552" s="9">
        <f>AA553+AA557</f>
        <v>0</v>
      </c>
      <c r="AB552" s="9">
        <f t="shared" ref="AB552:AF552" si="830">AB553+AB557</f>
        <v>0</v>
      </c>
      <c r="AC552" s="9">
        <f t="shared" si="830"/>
        <v>0</v>
      </c>
      <c r="AD552" s="9">
        <f t="shared" si="830"/>
        <v>1244753</v>
      </c>
      <c r="AE552" s="9">
        <f t="shared" si="830"/>
        <v>1537822</v>
      </c>
      <c r="AF552" s="9">
        <f t="shared" si="830"/>
        <v>1537822</v>
      </c>
    </row>
    <row r="553" spans="1:32" ht="53.25" hidden="1" customHeight="1">
      <c r="A553" s="26" t="s">
        <v>638</v>
      </c>
      <c r="B553" s="43" t="s">
        <v>201</v>
      </c>
      <c r="C553" s="27" t="s">
        <v>7</v>
      </c>
      <c r="D553" s="27" t="s">
        <v>22</v>
      </c>
      <c r="E553" s="27" t="s">
        <v>639</v>
      </c>
      <c r="F553" s="9"/>
      <c r="G553" s="9"/>
      <c r="H553" s="9"/>
      <c r="I553" s="9"/>
      <c r="J553" s="9"/>
      <c r="K553" s="9"/>
      <c r="L553" s="9"/>
      <c r="M553" s="9"/>
      <c r="N553" s="9"/>
      <c r="O553" s="9">
        <f>O554</f>
        <v>0</v>
      </c>
      <c r="P553" s="9">
        <f t="shared" ref="P553:AF553" si="831">P554</f>
        <v>0</v>
      </c>
      <c r="Q553" s="9">
        <f t="shared" si="831"/>
        <v>0</v>
      </c>
      <c r="R553" s="9">
        <f t="shared" si="831"/>
        <v>258210</v>
      </c>
      <c r="S553" s="9">
        <f t="shared" si="831"/>
        <v>258210</v>
      </c>
      <c r="T553" s="9">
        <f t="shared" si="831"/>
        <v>258210</v>
      </c>
      <c r="U553" s="9">
        <f>U554</f>
        <v>0</v>
      </c>
      <c r="V553" s="9">
        <f t="shared" si="831"/>
        <v>0</v>
      </c>
      <c r="W553" s="9">
        <f t="shared" si="831"/>
        <v>0</v>
      </c>
      <c r="X553" s="9">
        <f t="shared" si="831"/>
        <v>0</v>
      </c>
      <c r="Y553" s="9">
        <f t="shared" si="831"/>
        <v>258210</v>
      </c>
      <c r="Z553" s="9">
        <f t="shared" si="831"/>
        <v>258210</v>
      </c>
      <c r="AA553" s="9">
        <f>AA554</f>
        <v>0</v>
      </c>
      <c r="AB553" s="9">
        <f t="shared" si="831"/>
        <v>0</v>
      </c>
      <c r="AC553" s="9">
        <f t="shared" si="831"/>
        <v>0</v>
      </c>
      <c r="AD553" s="9">
        <f t="shared" si="831"/>
        <v>1095193</v>
      </c>
      <c r="AE553" s="9">
        <f t="shared" si="831"/>
        <v>1353403</v>
      </c>
      <c r="AF553" s="9">
        <f t="shared" si="831"/>
        <v>1353403</v>
      </c>
    </row>
    <row r="554" spans="1:32" ht="33.75" hidden="1" customHeight="1">
      <c r="A554" s="26" t="s">
        <v>12</v>
      </c>
      <c r="B554" s="43" t="s">
        <v>201</v>
      </c>
      <c r="C554" s="27" t="s">
        <v>7</v>
      </c>
      <c r="D554" s="27" t="s">
        <v>22</v>
      </c>
      <c r="E554" s="27" t="s">
        <v>639</v>
      </c>
      <c r="F554" s="9">
        <v>600</v>
      </c>
      <c r="G554" s="9"/>
      <c r="H554" s="9"/>
      <c r="I554" s="9"/>
      <c r="J554" s="9"/>
      <c r="K554" s="9"/>
      <c r="L554" s="9"/>
      <c r="M554" s="9"/>
      <c r="N554" s="9"/>
      <c r="O554" s="9">
        <f>O555+O556</f>
        <v>0</v>
      </c>
      <c r="P554" s="9">
        <f t="shared" ref="P554:T554" si="832">P555+P556</f>
        <v>0</v>
      </c>
      <c r="Q554" s="9">
        <f t="shared" si="832"/>
        <v>0</v>
      </c>
      <c r="R554" s="9">
        <f t="shared" si="832"/>
        <v>258210</v>
      </c>
      <c r="S554" s="9">
        <f t="shared" si="832"/>
        <v>258210</v>
      </c>
      <c r="T554" s="9">
        <f t="shared" si="832"/>
        <v>258210</v>
      </c>
      <c r="U554" s="9">
        <f>U555+U556</f>
        <v>0</v>
      </c>
      <c r="V554" s="9">
        <f t="shared" ref="V554:Z554" si="833">V555+V556</f>
        <v>0</v>
      </c>
      <c r="W554" s="9">
        <f t="shared" si="833"/>
        <v>0</v>
      </c>
      <c r="X554" s="9">
        <f t="shared" si="833"/>
        <v>0</v>
      </c>
      <c r="Y554" s="9">
        <f t="shared" si="833"/>
        <v>258210</v>
      </c>
      <c r="Z554" s="9">
        <f t="shared" si="833"/>
        <v>258210</v>
      </c>
      <c r="AA554" s="9">
        <f>AA555+AA556</f>
        <v>0</v>
      </c>
      <c r="AB554" s="9">
        <f t="shared" ref="AB554:AF554" si="834">AB555+AB556</f>
        <v>0</v>
      </c>
      <c r="AC554" s="9">
        <f t="shared" si="834"/>
        <v>0</v>
      </c>
      <c r="AD554" s="9">
        <f t="shared" si="834"/>
        <v>1095193</v>
      </c>
      <c r="AE554" s="9">
        <f t="shared" si="834"/>
        <v>1353403</v>
      </c>
      <c r="AF554" s="9">
        <f t="shared" si="834"/>
        <v>1353403</v>
      </c>
    </row>
    <row r="555" spans="1:32" ht="20.25" hidden="1" customHeight="1">
      <c r="A555" s="39" t="s">
        <v>14</v>
      </c>
      <c r="B555" s="43" t="s">
        <v>201</v>
      </c>
      <c r="C555" s="27" t="s">
        <v>7</v>
      </c>
      <c r="D555" s="27" t="s">
        <v>22</v>
      </c>
      <c r="E555" s="27" t="s">
        <v>639</v>
      </c>
      <c r="F555" s="9">
        <v>610</v>
      </c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>
        <v>239210</v>
      </c>
      <c r="S555" s="9">
        <f t="shared" ref="S555:S556" si="835">M555+O555+P555+Q555+R555</f>
        <v>239210</v>
      </c>
      <c r="T555" s="9">
        <f t="shared" ref="T555:T556" si="836">N555+R555</f>
        <v>239210</v>
      </c>
      <c r="U555" s="9"/>
      <c r="V555" s="9"/>
      <c r="W555" s="9"/>
      <c r="X555" s="9"/>
      <c r="Y555" s="9">
        <f t="shared" ref="Y555:Y556" si="837">S555+U555+V555+W555+X555</f>
        <v>239210</v>
      </c>
      <c r="Z555" s="9">
        <f t="shared" ref="Z555:Z556" si="838">T555+X555</f>
        <v>239210</v>
      </c>
      <c r="AA555" s="9"/>
      <c r="AB555" s="9"/>
      <c r="AC555" s="9"/>
      <c r="AD555" s="9">
        <f>137237+873630</f>
        <v>1010867</v>
      </c>
      <c r="AE555" s="9">
        <f t="shared" ref="AE555:AE556" si="839">Y555+AA555+AB555+AC555+AD555</f>
        <v>1250077</v>
      </c>
      <c r="AF555" s="9">
        <f t="shared" ref="AF555:AF556" si="840">Z555+AD555</f>
        <v>1250077</v>
      </c>
    </row>
    <row r="556" spans="1:32" ht="21" hidden="1" customHeight="1">
      <c r="A556" s="39" t="s">
        <v>24</v>
      </c>
      <c r="B556" s="43" t="s">
        <v>201</v>
      </c>
      <c r="C556" s="27" t="s">
        <v>7</v>
      </c>
      <c r="D556" s="27" t="s">
        <v>22</v>
      </c>
      <c r="E556" s="27" t="s">
        <v>639</v>
      </c>
      <c r="F556" s="9">
        <v>620</v>
      </c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>
        <v>19000</v>
      </c>
      <c r="S556" s="9">
        <f t="shared" si="835"/>
        <v>19000</v>
      </c>
      <c r="T556" s="9">
        <f t="shared" si="836"/>
        <v>19000</v>
      </c>
      <c r="U556" s="9"/>
      <c r="V556" s="9"/>
      <c r="W556" s="9"/>
      <c r="X556" s="9"/>
      <c r="Y556" s="9">
        <f t="shared" si="837"/>
        <v>19000</v>
      </c>
      <c r="Z556" s="9">
        <f t="shared" si="838"/>
        <v>19000</v>
      </c>
      <c r="AA556" s="9"/>
      <c r="AB556" s="9"/>
      <c r="AC556" s="9"/>
      <c r="AD556" s="9">
        <v>84326</v>
      </c>
      <c r="AE556" s="9">
        <f t="shared" si="839"/>
        <v>103326</v>
      </c>
      <c r="AF556" s="9">
        <f t="shared" si="840"/>
        <v>103326</v>
      </c>
    </row>
    <row r="557" spans="1:32" ht="101.25" hidden="1" customHeight="1">
      <c r="A557" s="39" t="s">
        <v>640</v>
      </c>
      <c r="B557" s="43" t="s">
        <v>201</v>
      </c>
      <c r="C557" s="27" t="s">
        <v>7</v>
      </c>
      <c r="D557" s="27" t="s">
        <v>22</v>
      </c>
      <c r="E557" s="27" t="s">
        <v>641</v>
      </c>
      <c r="F557" s="9"/>
      <c r="G557" s="9"/>
      <c r="H557" s="9"/>
      <c r="I557" s="9"/>
      <c r="J557" s="9"/>
      <c r="K557" s="9"/>
      <c r="L557" s="9"/>
      <c r="M557" s="9"/>
      <c r="N557" s="9"/>
      <c r="O557" s="9">
        <f>O558</f>
        <v>0</v>
      </c>
      <c r="P557" s="9">
        <f t="shared" ref="P557:AF557" si="841">P558</f>
        <v>0</v>
      </c>
      <c r="Q557" s="9">
        <f t="shared" si="841"/>
        <v>0</v>
      </c>
      <c r="R557" s="9">
        <f t="shared" si="841"/>
        <v>34859</v>
      </c>
      <c r="S557" s="9">
        <f t="shared" si="841"/>
        <v>34859</v>
      </c>
      <c r="T557" s="9">
        <f t="shared" si="841"/>
        <v>34859</v>
      </c>
      <c r="U557" s="9">
        <f>U558</f>
        <v>0</v>
      </c>
      <c r="V557" s="9">
        <f t="shared" si="841"/>
        <v>0</v>
      </c>
      <c r="W557" s="9">
        <f t="shared" si="841"/>
        <v>0</v>
      </c>
      <c r="X557" s="9">
        <f t="shared" si="841"/>
        <v>0</v>
      </c>
      <c r="Y557" s="9">
        <f t="shared" si="841"/>
        <v>34859</v>
      </c>
      <c r="Z557" s="9">
        <f t="shared" si="841"/>
        <v>34859</v>
      </c>
      <c r="AA557" s="9">
        <f>AA558</f>
        <v>0</v>
      </c>
      <c r="AB557" s="9">
        <f t="shared" si="841"/>
        <v>0</v>
      </c>
      <c r="AC557" s="9">
        <f t="shared" si="841"/>
        <v>0</v>
      </c>
      <c r="AD557" s="9">
        <f t="shared" si="841"/>
        <v>149560</v>
      </c>
      <c r="AE557" s="9">
        <f t="shared" si="841"/>
        <v>184419</v>
      </c>
      <c r="AF557" s="9">
        <f t="shared" si="841"/>
        <v>184419</v>
      </c>
    </row>
    <row r="558" spans="1:32" ht="33.75" hidden="1" customHeight="1">
      <c r="A558" s="26" t="s">
        <v>12</v>
      </c>
      <c r="B558" s="43" t="s">
        <v>201</v>
      </c>
      <c r="C558" s="27" t="s">
        <v>7</v>
      </c>
      <c r="D558" s="27" t="s">
        <v>22</v>
      </c>
      <c r="E558" s="27" t="s">
        <v>641</v>
      </c>
      <c r="F558" s="9">
        <v>600</v>
      </c>
      <c r="G558" s="9"/>
      <c r="H558" s="9"/>
      <c r="I558" s="9"/>
      <c r="J558" s="9"/>
      <c r="K558" s="9"/>
      <c r="L558" s="9"/>
      <c r="M558" s="9"/>
      <c r="N558" s="9"/>
      <c r="O558" s="9">
        <f>O559+O560</f>
        <v>0</v>
      </c>
      <c r="P558" s="9">
        <f t="shared" ref="P558:T558" si="842">P559+P560</f>
        <v>0</v>
      </c>
      <c r="Q558" s="9">
        <f t="shared" si="842"/>
        <v>0</v>
      </c>
      <c r="R558" s="9">
        <f t="shared" si="842"/>
        <v>34859</v>
      </c>
      <c r="S558" s="9">
        <f t="shared" si="842"/>
        <v>34859</v>
      </c>
      <c r="T558" s="9">
        <f t="shared" si="842"/>
        <v>34859</v>
      </c>
      <c r="U558" s="9">
        <f>U559+U560</f>
        <v>0</v>
      </c>
      <c r="V558" s="9">
        <f t="shared" ref="V558:Z558" si="843">V559+V560</f>
        <v>0</v>
      </c>
      <c r="W558" s="9">
        <f t="shared" si="843"/>
        <v>0</v>
      </c>
      <c r="X558" s="9">
        <f t="shared" si="843"/>
        <v>0</v>
      </c>
      <c r="Y558" s="9">
        <f t="shared" si="843"/>
        <v>34859</v>
      </c>
      <c r="Z558" s="9">
        <f t="shared" si="843"/>
        <v>34859</v>
      </c>
      <c r="AA558" s="9">
        <f>AA559+AA560</f>
        <v>0</v>
      </c>
      <c r="AB558" s="9">
        <f t="shared" ref="AB558:AF558" si="844">AB559+AB560</f>
        <v>0</v>
      </c>
      <c r="AC558" s="9">
        <f t="shared" si="844"/>
        <v>0</v>
      </c>
      <c r="AD558" s="9">
        <f t="shared" si="844"/>
        <v>149560</v>
      </c>
      <c r="AE558" s="9">
        <f t="shared" si="844"/>
        <v>184419</v>
      </c>
      <c r="AF558" s="9">
        <f t="shared" si="844"/>
        <v>184419</v>
      </c>
    </row>
    <row r="559" spans="1:32" ht="21" hidden="1" customHeight="1">
      <c r="A559" s="39" t="s">
        <v>14</v>
      </c>
      <c r="B559" s="43" t="s">
        <v>201</v>
      </c>
      <c r="C559" s="27" t="s">
        <v>7</v>
      </c>
      <c r="D559" s="27" t="s">
        <v>22</v>
      </c>
      <c r="E559" s="27" t="s">
        <v>641</v>
      </c>
      <c r="F559" s="9">
        <v>610</v>
      </c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>
        <v>31359</v>
      </c>
      <c r="S559" s="9">
        <f t="shared" ref="S559:S560" si="845">M559+O559+P559+Q559+R559</f>
        <v>31359</v>
      </c>
      <c r="T559" s="9">
        <f t="shared" ref="T559:T560" si="846">N559+R559</f>
        <v>31359</v>
      </c>
      <c r="U559" s="9"/>
      <c r="V559" s="9"/>
      <c r="W559" s="9"/>
      <c r="X559" s="9"/>
      <c r="Y559" s="9">
        <f t="shared" ref="Y559:Y560" si="847">S559+U559+V559+W559+X559</f>
        <v>31359</v>
      </c>
      <c r="Z559" s="9">
        <f t="shared" ref="Z559:Z560" si="848">T559+X559</f>
        <v>31359</v>
      </c>
      <c r="AA559" s="9"/>
      <c r="AB559" s="9"/>
      <c r="AC559" s="9"/>
      <c r="AD559" s="9">
        <f>118665+19931</f>
        <v>138596</v>
      </c>
      <c r="AE559" s="9">
        <f t="shared" ref="AE559:AE560" si="849">Y559+AA559+AB559+AC559+AD559</f>
        <v>169955</v>
      </c>
      <c r="AF559" s="9">
        <f t="shared" ref="AF559:AF560" si="850">Z559+AD559</f>
        <v>169955</v>
      </c>
    </row>
    <row r="560" spans="1:32" ht="20.25" hidden="1" customHeight="1">
      <c r="A560" s="39" t="s">
        <v>24</v>
      </c>
      <c r="B560" s="43" t="s">
        <v>201</v>
      </c>
      <c r="C560" s="27" t="s">
        <v>7</v>
      </c>
      <c r="D560" s="27" t="s">
        <v>22</v>
      </c>
      <c r="E560" s="27" t="s">
        <v>641</v>
      </c>
      <c r="F560" s="9">
        <v>620</v>
      </c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>
        <v>3500</v>
      </c>
      <c r="S560" s="9">
        <f t="shared" si="845"/>
        <v>3500</v>
      </c>
      <c r="T560" s="9">
        <f t="shared" si="846"/>
        <v>3500</v>
      </c>
      <c r="U560" s="9"/>
      <c r="V560" s="9"/>
      <c r="W560" s="9"/>
      <c r="X560" s="9"/>
      <c r="Y560" s="9">
        <f t="shared" si="847"/>
        <v>3500</v>
      </c>
      <c r="Z560" s="9">
        <f t="shared" si="848"/>
        <v>3500</v>
      </c>
      <c r="AA560" s="9"/>
      <c r="AB560" s="9"/>
      <c r="AC560" s="9"/>
      <c r="AD560" s="9">
        <v>10964</v>
      </c>
      <c r="AE560" s="9">
        <f t="shared" si="849"/>
        <v>14464</v>
      </c>
      <c r="AF560" s="9">
        <f t="shared" si="850"/>
        <v>14464</v>
      </c>
    </row>
    <row r="561" spans="1:32" ht="33" hidden="1" customHeight="1">
      <c r="A561" s="26" t="s">
        <v>326</v>
      </c>
      <c r="B561" s="27">
        <v>913</v>
      </c>
      <c r="C561" s="27" t="s">
        <v>7</v>
      </c>
      <c r="D561" s="27" t="s">
        <v>22</v>
      </c>
      <c r="E561" s="49" t="s">
        <v>396</v>
      </c>
      <c r="F561" s="27"/>
      <c r="G561" s="11">
        <f t="shared" ref="G561:U564" si="851">G562</f>
        <v>3438</v>
      </c>
      <c r="H561" s="9"/>
      <c r="I561" s="11">
        <f t="shared" si="851"/>
        <v>0</v>
      </c>
      <c r="J561" s="9"/>
      <c r="K561" s="11">
        <f t="shared" si="851"/>
        <v>0</v>
      </c>
      <c r="L561" s="9"/>
      <c r="M561" s="11">
        <f t="shared" si="851"/>
        <v>3438</v>
      </c>
      <c r="N561" s="9"/>
      <c r="O561" s="11">
        <f t="shared" si="851"/>
        <v>0</v>
      </c>
      <c r="P561" s="9"/>
      <c r="Q561" s="11">
        <f t="shared" si="851"/>
        <v>0</v>
      </c>
      <c r="R561" s="9"/>
      <c r="S561" s="11">
        <f t="shared" si="851"/>
        <v>3438</v>
      </c>
      <c r="T561" s="9"/>
      <c r="U561" s="11">
        <f t="shared" si="851"/>
        <v>0</v>
      </c>
      <c r="V561" s="9"/>
      <c r="W561" s="11">
        <f t="shared" ref="U561:Y564" si="852">W562</f>
        <v>0</v>
      </c>
      <c r="X561" s="9"/>
      <c r="Y561" s="11">
        <f t="shared" si="852"/>
        <v>3438</v>
      </c>
      <c r="Z561" s="9"/>
      <c r="AA561" s="11">
        <f t="shared" ref="AA561" si="853">AA562</f>
        <v>0</v>
      </c>
      <c r="AB561" s="9"/>
      <c r="AC561" s="11">
        <f t="shared" ref="AA561:AE564" si="854">AC562</f>
        <v>0</v>
      </c>
      <c r="AD561" s="9"/>
      <c r="AE561" s="11">
        <f t="shared" si="854"/>
        <v>3438</v>
      </c>
      <c r="AF561" s="9"/>
    </row>
    <row r="562" spans="1:32" ht="20.25" hidden="1" customHeight="1">
      <c r="A562" s="26" t="s">
        <v>15</v>
      </c>
      <c r="B562" s="27">
        <v>913</v>
      </c>
      <c r="C562" s="27" t="s">
        <v>7</v>
      </c>
      <c r="D562" s="27" t="s">
        <v>22</v>
      </c>
      <c r="E562" s="27" t="s">
        <v>397</v>
      </c>
      <c r="F562" s="27"/>
      <c r="G562" s="11">
        <f t="shared" si="851"/>
        <v>3438</v>
      </c>
      <c r="H562" s="9"/>
      <c r="I562" s="11">
        <f t="shared" si="851"/>
        <v>0</v>
      </c>
      <c r="J562" s="9"/>
      <c r="K562" s="11">
        <f t="shared" si="851"/>
        <v>0</v>
      </c>
      <c r="L562" s="9"/>
      <c r="M562" s="11">
        <f t="shared" si="851"/>
        <v>3438</v>
      </c>
      <c r="N562" s="9"/>
      <c r="O562" s="11">
        <f t="shared" si="851"/>
        <v>0</v>
      </c>
      <c r="P562" s="9"/>
      <c r="Q562" s="11">
        <f t="shared" si="851"/>
        <v>0</v>
      </c>
      <c r="R562" s="9"/>
      <c r="S562" s="11">
        <f t="shared" si="851"/>
        <v>3438</v>
      </c>
      <c r="T562" s="9"/>
      <c r="U562" s="11">
        <f t="shared" si="852"/>
        <v>0</v>
      </c>
      <c r="V562" s="9"/>
      <c r="W562" s="11">
        <f t="shared" si="852"/>
        <v>0</v>
      </c>
      <c r="X562" s="9"/>
      <c r="Y562" s="11">
        <f t="shared" si="852"/>
        <v>3438</v>
      </c>
      <c r="Z562" s="9"/>
      <c r="AA562" s="11">
        <f t="shared" si="854"/>
        <v>0</v>
      </c>
      <c r="AB562" s="9"/>
      <c r="AC562" s="11">
        <f t="shared" si="854"/>
        <v>0</v>
      </c>
      <c r="AD562" s="9"/>
      <c r="AE562" s="11">
        <f t="shared" si="854"/>
        <v>3438</v>
      </c>
      <c r="AF562" s="9"/>
    </row>
    <row r="563" spans="1:32" ht="20.25" hidden="1" customHeight="1">
      <c r="A563" s="57" t="s">
        <v>199</v>
      </c>
      <c r="B563" s="27">
        <v>913</v>
      </c>
      <c r="C563" s="27" t="s">
        <v>7</v>
      </c>
      <c r="D563" s="27" t="s">
        <v>22</v>
      </c>
      <c r="E563" s="27" t="s">
        <v>546</v>
      </c>
      <c r="F563" s="27"/>
      <c r="G563" s="11">
        <f t="shared" si="851"/>
        <v>3438</v>
      </c>
      <c r="H563" s="9"/>
      <c r="I563" s="11">
        <f t="shared" si="851"/>
        <v>0</v>
      </c>
      <c r="J563" s="9"/>
      <c r="K563" s="11">
        <f t="shared" si="851"/>
        <v>0</v>
      </c>
      <c r="L563" s="9"/>
      <c r="M563" s="11">
        <f t="shared" si="851"/>
        <v>3438</v>
      </c>
      <c r="N563" s="9"/>
      <c r="O563" s="11">
        <f t="shared" si="851"/>
        <v>0</v>
      </c>
      <c r="P563" s="9"/>
      <c r="Q563" s="11">
        <f t="shared" si="851"/>
        <v>0</v>
      </c>
      <c r="R563" s="9"/>
      <c r="S563" s="11">
        <f t="shared" si="851"/>
        <v>3438</v>
      </c>
      <c r="T563" s="9"/>
      <c r="U563" s="11">
        <f t="shared" si="852"/>
        <v>0</v>
      </c>
      <c r="V563" s="9"/>
      <c r="W563" s="11">
        <f t="shared" si="852"/>
        <v>0</v>
      </c>
      <c r="X563" s="9"/>
      <c r="Y563" s="11">
        <f t="shared" si="852"/>
        <v>3438</v>
      </c>
      <c r="Z563" s="9"/>
      <c r="AA563" s="11">
        <f t="shared" si="854"/>
        <v>0</v>
      </c>
      <c r="AB563" s="9"/>
      <c r="AC563" s="11">
        <f t="shared" si="854"/>
        <v>0</v>
      </c>
      <c r="AD563" s="9"/>
      <c r="AE563" s="11">
        <f t="shared" si="854"/>
        <v>3438</v>
      </c>
      <c r="AF563" s="9"/>
    </row>
    <row r="564" spans="1:32" ht="33" hidden="1" customHeight="1">
      <c r="A564" s="57" t="s">
        <v>12</v>
      </c>
      <c r="B564" s="27">
        <v>913</v>
      </c>
      <c r="C564" s="27" t="s">
        <v>7</v>
      </c>
      <c r="D564" s="27" t="s">
        <v>22</v>
      </c>
      <c r="E564" s="27" t="s">
        <v>546</v>
      </c>
      <c r="F564" s="27" t="s">
        <v>13</v>
      </c>
      <c r="G564" s="11">
        <f t="shared" si="851"/>
        <v>3438</v>
      </c>
      <c r="H564" s="9"/>
      <c r="I564" s="11">
        <f t="shared" si="851"/>
        <v>0</v>
      </c>
      <c r="J564" s="9"/>
      <c r="K564" s="11">
        <f t="shared" si="851"/>
        <v>0</v>
      </c>
      <c r="L564" s="9"/>
      <c r="M564" s="11">
        <f t="shared" si="851"/>
        <v>3438</v>
      </c>
      <c r="N564" s="9"/>
      <c r="O564" s="11">
        <f t="shared" si="851"/>
        <v>0</v>
      </c>
      <c r="P564" s="9"/>
      <c r="Q564" s="11">
        <f t="shared" si="851"/>
        <v>0</v>
      </c>
      <c r="R564" s="9"/>
      <c r="S564" s="11">
        <f t="shared" si="851"/>
        <v>3438</v>
      </c>
      <c r="T564" s="9"/>
      <c r="U564" s="11">
        <f t="shared" si="852"/>
        <v>0</v>
      </c>
      <c r="V564" s="9"/>
      <c r="W564" s="11">
        <f t="shared" si="852"/>
        <v>0</v>
      </c>
      <c r="X564" s="9"/>
      <c r="Y564" s="11">
        <f t="shared" si="852"/>
        <v>3438</v>
      </c>
      <c r="Z564" s="9"/>
      <c r="AA564" s="11">
        <f t="shared" si="854"/>
        <v>0</v>
      </c>
      <c r="AB564" s="9"/>
      <c r="AC564" s="11">
        <f t="shared" si="854"/>
        <v>0</v>
      </c>
      <c r="AD564" s="9"/>
      <c r="AE564" s="11">
        <f t="shared" si="854"/>
        <v>3438</v>
      </c>
      <c r="AF564" s="9"/>
    </row>
    <row r="565" spans="1:32" ht="17.25" hidden="1" customHeight="1">
      <c r="A565" s="57" t="s">
        <v>14</v>
      </c>
      <c r="B565" s="27">
        <v>913</v>
      </c>
      <c r="C565" s="27" t="s">
        <v>7</v>
      </c>
      <c r="D565" s="27" t="s">
        <v>22</v>
      </c>
      <c r="E565" s="27" t="s">
        <v>546</v>
      </c>
      <c r="F565" s="27" t="s">
        <v>35</v>
      </c>
      <c r="G565" s="11">
        <v>3438</v>
      </c>
      <c r="H565" s="9"/>
      <c r="I565" s="11"/>
      <c r="J565" s="9"/>
      <c r="K565" s="11"/>
      <c r="L565" s="9"/>
      <c r="M565" s="9">
        <f t="shared" ref="M565" si="855">G565+I565+J565+K565+L565</f>
        <v>3438</v>
      </c>
      <c r="N565" s="9">
        <f t="shared" ref="N565" si="856">H565+L565</f>
        <v>0</v>
      </c>
      <c r="O565" s="11"/>
      <c r="P565" s="9"/>
      <c r="Q565" s="11"/>
      <c r="R565" s="9"/>
      <c r="S565" s="9">
        <f t="shared" ref="S565" si="857">M565+O565+P565+Q565+R565</f>
        <v>3438</v>
      </c>
      <c r="T565" s="9">
        <f t="shared" ref="T565" si="858">N565+R565</f>
        <v>0</v>
      </c>
      <c r="U565" s="11"/>
      <c r="V565" s="9"/>
      <c r="W565" s="11"/>
      <c r="X565" s="9"/>
      <c r="Y565" s="9">
        <f t="shared" ref="Y565" si="859">S565+U565+V565+W565+X565</f>
        <v>3438</v>
      </c>
      <c r="Z565" s="9">
        <f t="shared" ref="Z565" si="860">T565+X565</f>
        <v>0</v>
      </c>
      <c r="AA565" s="11"/>
      <c r="AB565" s="9"/>
      <c r="AC565" s="11"/>
      <c r="AD565" s="9"/>
      <c r="AE565" s="9">
        <f t="shared" ref="AE565" si="861">Y565+AA565+AB565+AC565+AD565</f>
        <v>3438</v>
      </c>
      <c r="AF565" s="9">
        <f t="shared" ref="AF565" si="862">Z565+AD565</f>
        <v>0</v>
      </c>
    </row>
    <row r="566" spans="1:32" ht="17.25" hidden="1" customHeight="1">
      <c r="A566" s="57"/>
      <c r="B566" s="27"/>
      <c r="C566" s="27"/>
      <c r="D566" s="27"/>
      <c r="E566" s="27"/>
      <c r="F566" s="27"/>
      <c r="G566" s="11"/>
      <c r="H566" s="9"/>
      <c r="I566" s="11"/>
      <c r="J566" s="9"/>
      <c r="K566" s="11"/>
      <c r="L566" s="9"/>
      <c r="M566" s="9"/>
      <c r="N566" s="9"/>
      <c r="O566" s="11"/>
      <c r="P566" s="9"/>
      <c r="Q566" s="11"/>
      <c r="R566" s="9"/>
      <c r="S566" s="9"/>
      <c r="T566" s="9"/>
      <c r="U566" s="11"/>
      <c r="V566" s="9"/>
      <c r="W566" s="11"/>
      <c r="X566" s="9"/>
      <c r="Y566" s="9"/>
      <c r="Z566" s="9"/>
      <c r="AA566" s="11"/>
      <c r="AB566" s="9"/>
      <c r="AC566" s="11"/>
      <c r="AD566" s="9"/>
      <c r="AE566" s="9"/>
      <c r="AF566" s="9"/>
    </row>
    <row r="567" spans="1:32" ht="17.399999999999999" hidden="1">
      <c r="A567" s="24" t="s">
        <v>6</v>
      </c>
      <c r="B567" s="25" t="s">
        <v>201</v>
      </c>
      <c r="C567" s="25" t="s">
        <v>7</v>
      </c>
      <c r="D567" s="25" t="s">
        <v>8</v>
      </c>
      <c r="E567" s="25"/>
      <c r="F567" s="25"/>
      <c r="G567" s="7">
        <f t="shared" ref="G567:H567" si="863">G568+G595</f>
        <v>656056</v>
      </c>
      <c r="H567" s="7">
        <f t="shared" si="863"/>
        <v>0</v>
      </c>
      <c r="I567" s="7">
        <f t="shared" ref="I567:N567" si="864">I568+I595</f>
        <v>0</v>
      </c>
      <c r="J567" s="7">
        <f t="shared" si="864"/>
        <v>48</v>
      </c>
      <c r="K567" s="7">
        <f t="shared" si="864"/>
        <v>0</v>
      </c>
      <c r="L567" s="7">
        <f t="shared" si="864"/>
        <v>0</v>
      </c>
      <c r="M567" s="7">
        <f t="shared" si="864"/>
        <v>656104</v>
      </c>
      <c r="N567" s="7">
        <f t="shared" si="864"/>
        <v>0</v>
      </c>
      <c r="O567" s="7">
        <f t="shared" ref="O567:T567" si="865">O568+O595</f>
        <v>0</v>
      </c>
      <c r="P567" s="7">
        <f t="shared" si="865"/>
        <v>0</v>
      </c>
      <c r="Q567" s="7">
        <f t="shared" si="865"/>
        <v>0</v>
      </c>
      <c r="R567" s="7">
        <f t="shared" si="865"/>
        <v>452423</v>
      </c>
      <c r="S567" s="7">
        <f t="shared" si="865"/>
        <v>1108527</v>
      </c>
      <c r="T567" s="7">
        <f t="shared" si="865"/>
        <v>452423</v>
      </c>
      <c r="U567" s="7">
        <f t="shared" ref="U567:Z567" si="866">U568+U595</f>
        <v>0</v>
      </c>
      <c r="V567" s="7">
        <f t="shared" si="866"/>
        <v>0</v>
      </c>
      <c r="W567" s="7">
        <f t="shared" si="866"/>
        <v>0</v>
      </c>
      <c r="X567" s="7">
        <f t="shared" si="866"/>
        <v>0</v>
      </c>
      <c r="Y567" s="7">
        <f t="shared" si="866"/>
        <v>1108527</v>
      </c>
      <c r="Z567" s="7">
        <f t="shared" si="866"/>
        <v>452423</v>
      </c>
      <c r="AA567" s="7">
        <f t="shared" ref="AA567:AF567" si="867">AA568+AA595</f>
        <v>0</v>
      </c>
      <c r="AB567" s="7">
        <f t="shared" si="867"/>
        <v>0</v>
      </c>
      <c r="AC567" s="7">
        <f t="shared" si="867"/>
        <v>0</v>
      </c>
      <c r="AD567" s="7">
        <f t="shared" si="867"/>
        <v>1814160</v>
      </c>
      <c r="AE567" s="7">
        <f t="shared" si="867"/>
        <v>2922687</v>
      </c>
      <c r="AF567" s="7">
        <f t="shared" si="867"/>
        <v>2266583</v>
      </c>
    </row>
    <row r="568" spans="1:32" ht="33" hidden="1" customHeight="1">
      <c r="A568" s="29" t="s">
        <v>600</v>
      </c>
      <c r="B568" s="27">
        <v>913</v>
      </c>
      <c r="C568" s="27" t="s">
        <v>7</v>
      </c>
      <c r="D568" s="27" t="s">
        <v>8</v>
      </c>
      <c r="E568" s="27" t="s">
        <v>185</v>
      </c>
      <c r="F568" s="27"/>
      <c r="G568" s="9">
        <f>G569+G573+G577</f>
        <v>654578</v>
      </c>
      <c r="H568" s="9">
        <f>H569+H573+H577</f>
        <v>0</v>
      </c>
      <c r="I568" s="9">
        <f t="shared" ref="I568:N568" si="868">I569+I573+I577</f>
        <v>0</v>
      </c>
      <c r="J568" s="9">
        <f t="shared" si="868"/>
        <v>48</v>
      </c>
      <c r="K568" s="9">
        <f t="shared" si="868"/>
        <v>0</v>
      </c>
      <c r="L568" s="9">
        <f t="shared" si="868"/>
        <v>0</v>
      </c>
      <c r="M568" s="9">
        <f t="shared" si="868"/>
        <v>654626</v>
      </c>
      <c r="N568" s="9">
        <f t="shared" si="868"/>
        <v>0</v>
      </c>
      <c r="O568" s="9">
        <f>O569+O573+O577+O581</f>
        <v>0</v>
      </c>
      <c r="P568" s="9">
        <f t="shared" ref="P568:T568" si="869">P569+P573+P577+P581</f>
        <v>0</v>
      </c>
      <c r="Q568" s="9">
        <f t="shared" si="869"/>
        <v>0</v>
      </c>
      <c r="R568" s="9">
        <f t="shared" si="869"/>
        <v>452423</v>
      </c>
      <c r="S568" s="9">
        <f t="shared" si="869"/>
        <v>1107049</v>
      </c>
      <c r="T568" s="9">
        <f t="shared" si="869"/>
        <v>452423</v>
      </c>
      <c r="U568" s="9">
        <f>U569+U573+U577+U581</f>
        <v>0</v>
      </c>
      <c r="V568" s="9">
        <f t="shared" ref="V568:Z568" si="870">V569+V573+V577+V581</f>
        <v>0</v>
      </c>
      <c r="W568" s="9">
        <f t="shared" si="870"/>
        <v>0</v>
      </c>
      <c r="X568" s="9">
        <f t="shared" si="870"/>
        <v>0</v>
      </c>
      <c r="Y568" s="9">
        <f t="shared" si="870"/>
        <v>1107049</v>
      </c>
      <c r="Z568" s="9">
        <f t="shared" si="870"/>
        <v>452423</v>
      </c>
      <c r="AA568" s="9">
        <f>AA569+AA573+AA577+AA581</f>
        <v>0</v>
      </c>
      <c r="AB568" s="9">
        <f t="shared" ref="AB568:AF568" si="871">AB569+AB573+AB577+AB581</f>
        <v>0</v>
      </c>
      <c r="AC568" s="9">
        <f t="shared" si="871"/>
        <v>0</v>
      </c>
      <c r="AD568" s="9">
        <f t="shared" si="871"/>
        <v>1814160</v>
      </c>
      <c r="AE568" s="9">
        <f t="shared" si="871"/>
        <v>2921209</v>
      </c>
      <c r="AF568" s="9">
        <f t="shared" si="871"/>
        <v>2266583</v>
      </c>
    </row>
    <row r="569" spans="1:32" ht="33.6" hidden="1">
      <c r="A569" s="26" t="s">
        <v>10</v>
      </c>
      <c r="B569" s="27">
        <f>B568</f>
        <v>913</v>
      </c>
      <c r="C569" s="27" t="s">
        <v>7</v>
      </c>
      <c r="D569" s="27" t="s">
        <v>8</v>
      </c>
      <c r="E569" s="27" t="s">
        <v>196</v>
      </c>
      <c r="F569" s="27"/>
      <c r="G569" s="11">
        <f t="shared" ref="G569:V571" si="872">G570</f>
        <v>613419</v>
      </c>
      <c r="H569" s="11">
        <f t="shared" si="872"/>
        <v>0</v>
      </c>
      <c r="I569" s="11">
        <f t="shared" si="872"/>
        <v>0</v>
      </c>
      <c r="J569" s="11">
        <f t="shared" si="872"/>
        <v>48</v>
      </c>
      <c r="K569" s="11">
        <f t="shared" si="872"/>
        <v>0</v>
      </c>
      <c r="L569" s="11">
        <f t="shared" si="872"/>
        <v>0</v>
      </c>
      <c r="M569" s="11">
        <f t="shared" si="872"/>
        <v>613467</v>
      </c>
      <c r="N569" s="11">
        <f t="shared" si="872"/>
        <v>0</v>
      </c>
      <c r="O569" s="11">
        <f t="shared" si="872"/>
        <v>0</v>
      </c>
      <c r="P569" s="11">
        <f t="shared" si="872"/>
        <v>0</v>
      </c>
      <c r="Q569" s="11">
        <f t="shared" si="872"/>
        <v>0</v>
      </c>
      <c r="R569" s="11">
        <f t="shared" si="872"/>
        <v>0</v>
      </c>
      <c r="S569" s="11">
        <f t="shared" si="872"/>
        <v>613467</v>
      </c>
      <c r="T569" s="11">
        <f t="shared" si="872"/>
        <v>0</v>
      </c>
      <c r="U569" s="11">
        <f t="shared" si="872"/>
        <v>0</v>
      </c>
      <c r="V569" s="11">
        <f t="shared" si="872"/>
        <v>0</v>
      </c>
      <c r="W569" s="11">
        <f t="shared" ref="U569:AF571" si="873">W570</f>
        <v>0</v>
      </c>
      <c r="X569" s="11">
        <f t="shared" si="873"/>
        <v>0</v>
      </c>
      <c r="Y569" s="11">
        <f t="shared" si="873"/>
        <v>613467</v>
      </c>
      <c r="Z569" s="11">
        <f t="shared" si="873"/>
        <v>0</v>
      </c>
      <c r="AA569" s="11">
        <f t="shared" si="873"/>
        <v>0</v>
      </c>
      <c r="AB569" s="11">
        <f t="shared" si="873"/>
        <v>0</v>
      </c>
      <c r="AC569" s="11">
        <f t="shared" si="873"/>
        <v>0</v>
      </c>
      <c r="AD569" s="11">
        <f t="shared" si="873"/>
        <v>0</v>
      </c>
      <c r="AE569" s="11">
        <f t="shared" si="873"/>
        <v>613467</v>
      </c>
      <c r="AF569" s="11">
        <f t="shared" si="873"/>
        <v>0</v>
      </c>
    </row>
    <row r="570" spans="1:32" ht="18.75" hidden="1" customHeight="1">
      <c r="A570" s="26" t="s">
        <v>205</v>
      </c>
      <c r="B570" s="27">
        <f>B569</f>
        <v>913</v>
      </c>
      <c r="C570" s="27" t="s">
        <v>7</v>
      </c>
      <c r="D570" s="27" t="s">
        <v>8</v>
      </c>
      <c r="E570" s="27" t="s">
        <v>206</v>
      </c>
      <c r="F570" s="27"/>
      <c r="G570" s="11">
        <f t="shared" si="872"/>
        <v>613419</v>
      </c>
      <c r="H570" s="11">
        <f t="shared" si="872"/>
        <v>0</v>
      </c>
      <c r="I570" s="11">
        <f t="shared" si="872"/>
        <v>0</v>
      </c>
      <c r="J570" s="11">
        <f t="shared" si="872"/>
        <v>48</v>
      </c>
      <c r="K570" s="11">
        <f t="shared" si="872"/>
        <v>0</v>
      </c>
      <c r="L570" s="11">
        <f t="shared" si="872"/>
        <v>0</v>
      </c>
      <c r="M570" s="11">
        <f t="shared" si="872"/>
        <v>613467</v>
      </c>
      <c r="N570" s="11">
        <f t="shared" si="872"/>
        <v>0</v>
      </c>
      <c r="O570" s="11">
        <f t="shared" si="872"/>
        <v>0</v>
      </c>
      <c r="P570" s="11">
        <f t="shared" si="872"/>
        <v>0</v>
      </c>
      <c r="Q570" s="11">
        <f t="shared" si="872"/>
        <v>0</v>
      </c>
      <c r="R570" s="11">
        <f t="shared" si="872"/>
        <v>0</v>
      </c>
      <c r="S570" s="11">
        <f t="shared" si="872"/>
        <v>613467</v>
      </c>
      <c r="T570" s="11">
        <f t="shared" si="872"/>
        <v>0</v>
      </c>
      <c r="U570" s="11">
        <f t="shared" si="873"/>
        <v>0</v>
      </c>
      <c r="V570" s="11">
        <f t="shared" si="873"/>
        <v>0</v>
      </c>
      <c r="W570" s="11">
        <f t="shared" si="873"/>
        <v>0</v>
      </c>
      <c r="X570" s="11">
        <f t="shared" si="873"/>
        <v>0</v>
      </c>
      <c r="Y570" s="11">
        <f t="shared" si="873"/>
        <v>613467</v>
      </c>
      <c r="Z570" s="11">
        <f t="shared" si="873"/>
        <v>0</v>
      </c>
      <c r="AA570" s="11">
        <f t="shared" si="873"/>
        <v>0</v>
      </c>
      <c r="AB570" s="11">
        <f t="shared" si="873"/>
        <v>0</v>
      </c>
      <c r="AC570" s="11">
        <f t="shared" si="873"/>
        <v>0</v>
      </c>
      <c r="AD570" s="11">
        <f t="shared" si="873"/>
        <v>0</v>
      </c>
      <c r="AE570" s="11">
        <f t="shared" si="873"/>
        <v>613467</v>
      </c>
      <c r="AF570" s="11">
        <f t="shared" si="873"/>
        <v>0</v>
      </c>
    </row>
    <row r="571" spans="1:32" ht="33.6" hidden="1">
      <c r="A571" s="26" t="s">
        <v>12</v>
      </c>
      <c r="B571" s="27">
        <f>B570</f>
        <v>913</v>
      </c>
      <c r="C571" s="27" t="s">
        <v>7</v>
      </c>
      <c r="D571" s="27" t="s">
        <v>8</v>
      </c>
      <c r="E571" s="27" t="s">
        <v>206</v>
      </c>
      <c r="F571" s="27" t="s">
        <v>13</v>
      </c>
      <c r="G571" s="8">
        <f t="shared" si="872"/>
        <v>613419</v>
      </c>
      <c r="H571" s="8">
        <f t="shared" si="872"/>
        <v>0</v>
      </c>
      <c r="I571" s="8">
        <f t="shared" si="872"/>
        <v>0</v>
      </c>
      <c r="J571" s="8">
        <f t="shared" si="872"/>
        <v>48</v>
      </c>
      <c r="K571" s="8">
        <f t="shared" si="872"/>
        <v>0</v>
      </c>
      <c r="L571" s="8">
        <f t="shared" si="872"/>
        <v>0</v>
      </c>
      <c r="M571" s="8">
        <f t="shared" si="872"/>
        <v>613467</v>
      </c>
      <c r="N571" s="8">
        <f t="shared" si="872"/>
        <v>0</v>
      </c>
      <c r="O571" s="8">
        <f t="shared" si="872"/>
        <v>0</v>
      </c>
      <c r="P571" s="8">
        <f t="shared" si="872"/>
        <v>0</v>
      </c>
      <c r="Q571" s="8">
        <f t="shared" si="872"/>
        <v>0</v>
      </c>
      <c r="R571" s="8">
        <f t="shared" si="872"/>
        <v>0</v>
      </c>
      <c r="S571" s="8">
        <f t="shared" si="872"/>
        <v>613467</v>
      </c>
      <c r="T571" s="8">
        <f t="shared" si="872"/>
        <v>0</v>
      </c>
      <c r="U571" s="8">
        <f t="shared" si="873"/>
        <v>0</v>
      </c>
      <c r="V571" s="8">
        <f t="shared" si="873"/>
        <v>0</v>
      </c>
      <c r="W571" s="8">
        <f t="shared" si="873"/>
        <v>0</v>
      </c>
      <c r="X571" s="8">
        <f t="shared" si="873"/>
        <v>0</v>
      </c>
      <c r="Y571" s="8">
        <f t="shared" si="873"/>
        <v>613467</v>
      </c>
      <c r="Z571" s="8">
        <f t="shared" si="873"/>
        <v>0</v>
      </c>
      <c r="AA571" s="8">
        <f t="shared" si="873"/>
        <v>0</v>
      </c>
      <c r="AB571" s="8">
        <f t="shared" si="873"/>
        <v>0</v>
      </c>
      <c r="AC571" s="8">
        <f t="shared" si="873"/>
        <v>0</v>
      </c>
      <c r="AD571" s="8">
        <f t="shared" si="873"/>
        <v>0</v>
      </c>
      <c r="AE571" s="8">
        <f t="shared" si="873"/>
        <v>613467</v>
      </c>
      <c r="AF571" s="8">
        <f t="shared" si="873"/>
        <v>0</v>
      </c>
    </row>
    <row r="572" spans="1:32" ht="21" hidden="1" customHeight="1">
      <c r="A572" s="39" t="s">
        <v>14</v>
      </c>
      <c r="B572" s="27">
        <f>B571</f>
        <v>913</v>
      </c>
      <c r="C572" s="27" t="s">
        <v>7</v>
      </c>
      <c r="D572" s="27" t="s">
        <v>8</v>
      </c>
      <c r="E572" s="27" t="s">
        <v>206</v>
      </c>
      <c r="F572" s="9">
        <v>610</v>
      </c>
      <c r="G572" s="9">
        <v>613419</v>
      </c>
      <c r="H572" s="9"/>
      <c r="I572" s="9"/>
      <c r="J572" s="9">
        <v>48</v>
      </c>
      <c r="K572" s="9"/>
      <c r="L572" s="9"/>
      <c r="M572" s="9">
        <f t="shared" ref="M572" si="874">G572+I572+J572+K572+L572</f>
        <v>613467</v>
      </c>
      <c r="N572" s="9">
        <f t="shared" ref="N572" si="875">H572+L572</f>
        <v>0</v>
      </c>
      <c r="O572" s="9"/>
      <c r="P572" s="9"/>
      <c r="Q572" s="9"/>
      <c r="R572" s="9"/>
      <c r="S572" s="9">
        <f t="shared" ref="S572" si="876">M572+O572+P572+Q572+R572</f>
        <v>613467</v>
      </c>
      <c r="T572" s="9">
        <f t="shared" ref="T572" si="877">N572+R572</f>
        <v>0</v>
      </c>
      <c r="U572" s="9"/>
      <c r="V572" s="9"/>
      <c r="W572" s="9"/>
      <c r="X572" s="9"/>
      <c r="Y572" s="9">
        <f t="shared" ref="Y572" si="878">S572+U572+V572+W572+X572</f>
        <v>613467</v>
      </c>
      <c r="Z572" s="9">
        <f t="shared" ref="Z572" si="879">T572+X572</f>
        <v>0</v>
      </c>
      <c r="AA572" s="9"/>
      <c r="AB572" s="9"/>
      <c r="AC572" s="9"/>
      <c r="AD572" s="9"/>
      <c r="AE572" s="9">
        <f t="shared" ref="AE572" si="880">Y572+AA572+AB572+AC572+AD572</f>
        <v>613467</v>
      </c>
      <c r="AF572" s="9">
        <f t="shared" ref="AF572" si="881">Z572+AD572</f>
        <v>0</v>
      </c>
    </row>
    <row r="573" spans="1:32" ht="20.25" hidden="1" customHeight="1">
      <c r="A573" s="26" t="s">
        <v>15</v>
      </c>
      <c r="B573" s="27">
        <v>913</v>
      </c>
      <c r="C573" s="27" t="s">
        <v>7</v>
      </c>
      <c r="D573" s="27" t="s">
        <v>8</v>
      </c>
      <c r="E573" s="27" t="s">
        <v>186</v>
      </c>
      <c r="F573" s="27"/>
      <c r="G573" s="11">
        <f t="shared" ref="G573:V575" si="882">G574</f>
        <v>21040</v>
      </c>
      <c r="H573" s="11">
        <f t="shared" si="882"/>
        <v>0</v>
      </c>
      <c r="I573" s="11">
        <f t="shared" si="882"/>
        <v>0</v>
      </c>
      <c r="J573" s="11">
        <f t="shared" si="882"/>
        <v>0</v>
      </c>
      <c r="K573" s="11">
        <f t="shared" si="882"/>
        <v>0</v>
      </c>
      <c r="L573" s="11">
        <f t="shared" si="882"/>
        <v>0</v>
      </c>
      <c r="M573" s="11">
        <f t="shared" si="882"/>
        <v>21040</v>
      </c>
      <c r="N573" s="11">
        <f t="shared" si="882"/>
        <v>0</v>
      </c>
      <c r="O573" s="11">
        <f t="shared" si="882"/>
        <v>0</v>
      </c>
      <c r="P573" s="11">
        <f t="shared" si="882"/>
        <v>0</v>
      </c>
      <c r="Q573" s="11">
        <f t="shared" si="882"/>
        <v>0</v>
      </c>
      <c r="R573" s="11">
        <f t="shared" si="882"/>
        <v>0</v>
      </c>
      <c r="S573" s="11">
        <f t="shared" si="882"/>
        <v>21040</v>
      </c>
      <c r="T573" s="11">
        <f t="shared" si="882"/>
        <v>0</v>
      </c>
      <c r="U573" s="11">
        <f t="shared" si="882"/>
        <v>0</v>
      </c>
      <c r="V573" s="11">
        <f t="shared" si="882"/>
        <v>0</v>
      </c>
      <c r="W573" s="11">
        <f t="shared" ref="U573:AF575" si="883">W574</f>
        <v>0</v>
      </c>
      <c r="X573" s="11">
        <f t="shared" si="883"/>
        <v>0</v>
      </c>
      <c r="Y573" s="11">
        <f t="shared" si="883"/>
        <v>21040</v>
      </c>
      <c r="Z573" s="11">
        <f t="shared" si="883"/>
        <v>0</v>
      </c>
      <c r="AA573" s="11">
        <f t="shared" si="883"/>
        <v>0</v>
      </c>
      <c r="AB573" s="11">
        <f t="shared" si="883"/>
        <v>0</v>
      </c>
      <c r="AC573" s="11">
        <f t="shared" si="883"/>
        <v>0</v>
      </c>
      <c r="AD573" s="11">
        <f t="shared" si="883"/>
        <v>0</v>
      </c>
      <c r="AE573" s="11">
        <f t="shared" si="883"/>
        <v>21040</v>
      </c>
      <c r="AF573" s="11">
        <f t="shared" si="883"/>
        <v>0</v>
      </c>
    </row>
    <row r="574" spans="1:32" ht="21" hidden="1" customHeight="1">
      <c r="A574" s="26" t="s">
        <v>208</v>
      </c>
      <c r="B574" s="27">
        <v>913</v>
      </c>
      <c r="C574" s="27" t="s">
        <v>7</v>
      </c>
      <c r="D574" s="27" t="s">
        <v>8</v>
      </c>
      <c r="E574" s="27" t="s">
        <v>209</v>
      </c>
      <c r="F574" s="27"/>
      <c r="G574" s="11">
        <f t="shared" si="882"/>
        <v>21040</v>
      </c>
      <c r="H574" s="11">
        <f t="shared" si="882"/>
        <v>0</v>
      </c>
      <c r="I574" s="11">
        <f t="shared" si="882"/>
        <v>0</v>
      </c>
      <c r="J574" s="11">
        <f t="shared" si="882"/>
        <v>0</v>
      </c>
      <c r="K574" s="11">
        <f t="shared" si="882"/>
        <v>0</v>
      </c>
      <c r="L574" s="11">
        <f t="shared" si="882"/>
        <v>0</v>
      </c>
      <c r="M574" s="11">
        <f t="shared" si="882"/>
        <v>21040</v>
      </c>
      <c r="N574" s="11">
        <f t="shared" si="882"/>
        <v>0</v>
      </c>
      <c r="O574" s="11">
        <f t="shared" si="882"/>
        <v>0</v>
      </c>
      <c r="P574" s="11">
        <f t="shared" si="882"/>
        <v>0</v>
      </c>
      <c r="Q574" s="11">
        <f t="shared" si="882"/>
        <v>0</v>
      </c>
      <c r="R574" s="11">
        <f t="shared" si="882"/>
        <v>0</v>
      </c>
      <c r="S574" s="11">
        <f t="shared" si="882"/>
        <v>21040</v>
      </c>
      <c r="T574" s="11">
        <f t="shared" si="882"/>
        <v>0</v>
      </c>
      <c r="U574" s="11">
        <f t="shared" si="883"/>
        <v>0</v>
      </c>
      <c r="V574" s="11">
        <f t="shared" si="883"/>
        <v>0</v>
      </c>
      <c r="W574" s="11">
        <f t="shared" si="883"/>
        <v>0</v>
      </c>
      <c r="X574" s="11">
        <f t="shared" si="883"/>
        <v>0</v>
      </c>
      <c r="Y574" s="11">
        <f t="shared" si="883"/>
        <v>21040</v>
      </c>
      <c r="Z574" s="11">
        <f t="shared" si="883"/>
        <v>0</v>
      </c>
      <c r="AA574" s="11">
        <f t="shared" si="883"/>
        <v>0</v>
      </c>
      <c r="AB574" s="11">
        <f t="shared" si="883"/>
        <v>0</v>
      </c>
      <c r="AC574" s="11">
        <f t="shared" si="883"/>
        <v>0</v>
      </c>
      <c r="AD574" s="11">
        <f t="shared" si="883"/>
        <v>0</v>
      </c>
      <c r="AE574" s="11">
        <f t="shared" si="883"/>
        <v>21040</v>
      </c>
      <c r="AF574" s="11">
        <f t="shared" si="883"/>
        <v>0</v>
      </c>
    </row>
    <row r="575" spans="1:32" ht="33.6" hidden="1">
      <c r="A575" s="26" t="s">
        <v>12</v>
      </c>
      <c r="B575" s="27">
        <v>913</v>
      </c>
      <c r="C575" s="27" t="s">
        <v>7</v>
      </c>
      <c r="D575" s="27" t="s">
        <v>8</v>
      </c>
      <c r="E575" s="27" t="s">
        <v>209</v>
      </c>
      <c r="F575" s="27" t="s">
        <v>13</v>
      </c>
      <c r="G575" s="8">
        <f t="shared" si="882"/>
        <v>21040</v>
      </c>
      <c r="H575" s="8">
        <f t="shared" si="882"/>
        <v>0</v>
      </c>
      <c r="I575" s="8">
        <f t="shared" si="882"/>
        <v>0</v>
      </c>
      <c r="J575" s="8">
        <f t="shared" si="882"/>
        <v>0</v>
      </c>
      <c r="K575" s="8">
        <f t="shared" si="882"/>
        <v>0</v>
      </c>
      <c r="L575" s="8">
        <f t="shared" si="882"/>
        <v>0</v>
      </c>
      <c r="M575" s="8">
        <f t="shared" si="882"/>
        <v>21040</v>
      </c>
      <c r="N575" s="8">
        <f t="shared" si="882"/>
        <v>0</v>
      </c>
      <c r="O575" s="8">
        <f t="shared" si="882"/>
        <v>0</v>
      </c>
      <c r="P575" s="8">
        <f t="shared" si="882"/>
        <v>0</v>
      </c>
      <c r="Q575" s="8">
        <f t="shared" si="882"/>
        <v>0</v>
      </c>
      <c r="R575" s="8">
        <f t="shared" si="882"/>
        <v>0</v>
      </c>
      <c r="S575" s="8">
        <f t="shared" si="882"/>
        <v>21040</v>
      </c>
      <c r="T575" s="8">
        <f t="shared" si="882"/>
        <v>0</v>
      </c>
      <c r="U575" s="8">
        <f t="shared" si="883"/>
        <v>0</v>
      </c>
      <c r="V575" s="8">
        <f t="shared" si="883"/>
        <v>0</v>
      </c>
      <c r="W575" s="8">
        <f t="shared" si="883"/>
        <v>0</v>
      </c>
      <c r="X575" s="8">
        <f t="shared" si="883"/>
        <v>0</v>
      </c>
      <c r="Y575" s="8">
        <f t="shared" si="883"/>
        <v>21040</v>
      </c>
      <c r="Z575" s="8">
        <f t="shared" si="883"/>
        <v>0</v>
      </c>
      <c r="AA575" s="8">
        <f t="shared" si="883"/>
        <v>0</v>
      </c>
      <c r="AB575" s="8">
        <f t="shared" si="883"/>
        <v>0</v>
      </c>
      <c r="AC575" s="8">
        <f t="shared" si="883"/>
        <v>0</v>
      </c>
      <c r="AD575" s="8">
        <f t="shared" si="883"/>
        <v>0</v>
      </c>
      <c r="AE575" s="8">
        <f t="shared" si="883"/>
        <v>21040</v>
      </c>
      <c r="AF575" s="8">
        <f t="shared" si="883"/>
        <v>0</v>
      </c>
    </row>
    <row r="576" spans="1:32" ht="20.25" hidden="1" customHeight="1">
      <c r="A576" s="39" t="s">
        <v>14</v>
      </c>
      <c r="B576" s="27">
        <v>913</v>
      </c>
      <c r="C576" s="27" t="s">
        <v>7</v>
      </c>
      <c r="D576" s="27" t="s">
        <v>8</v>
      </c>
      <c r="E576" s="27" t="s">
        <v>209</v>
      </c>
      <c r="F576" s="9">
        <v>610</v>
      </c>
      <c r="G576" s="9">
        <f>20414+626</f>
        <v>21040</v>
      </c>
      <c r="H576" s="9"/>
      <c r="I576" s="9"/>
      <c r="J576" s="9"/>
      <c r="K576" s="9"/>
      <c r="L576" s="9"/>
      <c r="M576" s="9">
        <f t="shared" ref="M576" si="884">G576+I576+J576+K576+L576</f>
        <v>21040</v>
      </c>
      <c r="N576" s="9">
        <f t="shared" ref="N576" si="885">H576+L576</f>
        <v>0</v>
      </c>
      <c r="O576" s="9"/>
      <c r="P576" s="9"/>
      <c r="Q576" s="9"/>
      <c r="R576" s="9"/>
      <c r="S576" s="9">
        <f t="shared" ref="S576" si="886">M576+O576+P576+Q576+R576</f>
        <v>21040</v>
      </c>
      <c r="T576" s="9">
        <f t="shared" ref="T576" si="887">N576+R576</f>
        <v>0</v>
      </c>
      <c r="U576" s="9"/>
      <c r="V576" s="9"/>
      <c r="W576" s="9"/>
      <c r="X576" s="9"/>
      <c r="Y576" s="9">
        <f t="shared" ref="Y576" si="888">S576+U576+V576+W576+X576</f>
        <v>21040</v>
      </c>
      <c r="Z576" s="9">
        <f t="shared" ref="Z576" si="889">T576+X576</f>
        <v>0</v>
      </c>
      <c r="AA576" s="9"/>
      <c r="AB576" s="9"/>
      <c r="AC576" s="9"/>
      <c r="AD576" s="9"/>
      <c r="AE576" s="9">
        <f t="shared" ref="AE576" si="890">Y576+AA576+AB576+AC576+AD576</f>
        <v>21040</v>
      </c>
      <c r="AF576" s="9">
        <f t="shared" ref="AF576" si="891">Z576+AD576</f>
        <v>0</v>
      </c>
    </row>
    <row r="577" spans="1:32" ht="50.4" hidden="1">
      <c r="A577" s="26" t="s">
        <v>211</v>
      </c>
      <c r="B577" s="27">
        <v>913</v>
      </c>
      <c r="C577" s="27" t="s">
        <v>7</v>
      </c>
      <c r="D577" s="27" t="s">
        <v>8</v>
      </c>
      <c r="E577" s="27" t="s">
        <v>212</v>
      </c>
      <c r="F577" s="27"/>
      <c r="G577" s="8">
        <f t="shared" ref="G577:V579" si="892">G578</f>
        <v>20119</v>
      </c>
      <c r="H577" s="8">
        <f t="shared" si="892"/>
        <v>0</v>
      </c>
      <c r="I577" s="8">
        <f t="shared" si="892"/>
        <v>0</v>
      </c>
      <c r="J577" s="8">
        <f t="shared" si="892"/>
        <v>0</v>
      </c>
      <c r="K577" s="8">
        <f t="shared" si="892"/>
        <v>0</v>
      </c>
      <c r="L577" s="8">
        <f t="shared" si="892"/>
        <v>0</v>
      </c>
      <c r="M577" s="8">
        <f t="shared" si="892"/>
        <v>20119</v>
      </c>
      <c r="N577" s="8">
        <f t="shared" si="892"/>
        <v>0</v>
      </c>
      <c r="O577" s="8">
        <f t="shared" si="892"/>
        <v>0</v>
      </c>
      <c r="P577" s="8">
        <f t="shared" si="892"/>
        <v>0</v>
      </c>
      <c r="Q577" s="8">
        <f t="shared" si="892"/>
        <v>0</v>
      </c>
      <c r="R577" s="8">
        <f t="shared" si="892"/>
        <v>0</v>
      </c>
      <c r="S577" s="8">
        <f t="shared" si="892"/>
        <v>20119</v>
      </c>
      <c r="T577" s="8">
        <f t="shared" si="892"/>
        <v>0</v>
      </c>
      <c r="U577" s="8">
        <f t="shared" si="892"/>
        <v>0</v>
      </c>
      <c r="V577" s="8">
        <f t="shared" si="892"/>
        <v>0</v>
      </c>
      <c r="W577" s="8">
        <f t="shared" ref="U577:AF579" si="893">W578</f>
        <v>0</v>
      </c>
      <c r="X577" s="8">
        <f t="shared" si="893"/>
        <v>0</v>
      </c>
      <c r="Y577" s="8">
        <f t="shared" si="893"/>
        <v>20119</v>
      </c>
      <c r="Z577" s="8">
        <f t="shared" si="893"/>
        <v>0</v>
      </c>
      <c r="AA577" s="8">
        <f t="shared" si="893"/>
        <v>0</v>
      </c>
      <c r="AB577" s="8">
        <f t="shared" si="893"/>
        <v>0</v>
      </c>
      <c r="AC577" s="8">
        <f t="shared" si="893"/>
        <v>0</v>
      </c>
      <c r="AD577" s="8">
        <f t="shared" si="893"/>
        <v>0</v>
      </c>
      <c r="AE577" s="8">
        <f t="shared" si="893"/>
        <v>20119</v>
      </c>
      <c r="AF577" s="8">
        <f t="shared" si="893"/>
        <v>0</v>
      </c>
    </row>
    <row r="578" spans="1:32" ht="20.25" hidden="1" customHeight="1">
      <c r="A578" s="39" t="s">
        <v>213</v>
      </c>
      <c r="B578" s="27">
        <v>913</v>
      </c>
      <c r="C578" s="27" t="s">
        <v>7</v>
      </c>
      <c r="D578" s="27" t="s">
        <v>8</v>
      </c>
      <c r="E578" s="27" t="s">
        <v>214</v>
      </c>
      <c r="F578" s="27"/>
      <c r="G578" s="8">
        <f t="shared" si="892"/>
        <v>20119</v>
      </c>
      <c r="H578" s="8">
        <f t="shared" si="892"/>
        <v>0</v>
      </c>
      <c r="I578" s="8">
        <f t="shared" si="892"/>
        <v>0</v>
      </c>
      <c r="J578" s="8">
        <f t="shared" si="892"/>
        <v>0</v>
      </c>
      <c r="K578" s="8">
        <f t="shared" si="892"/>
        <v>0</v>
      </c>
      <c r="L578" s="8">
        <f t="shared" si="892"/>
        <v>0</v>
      </c>
      <c r="M578" s="8">
        <f t="shared" si="892"/>
        <v>20119</v>
      </c>
      <c r="N578" s="8">
        <f t="shared" si="892"/>
        <v>0</v>
      </c>
      <c r="O578" s="8">
        <f t="shared" si="892"/>
        <v>0</v>
      </c>
      <c r="P578" s="8">
        <f t="shared" si="892"/>
        <v>0</v>
      </c>
      <c r="Q578" s="8">
        <f t="shared" si="892"/>
        <v>0</v>
      </c>
      <c r="R578" s="8">
        <f t="shared" si="892"/>
        <v>0</v>
      </c>
      <c r="S578" s="8">
        <f t="shared" si="892"/>
        <v>20119</v>
      </c>
      <c r="T578" s="8">
        <f t="shared" si="892"/>
        <v>0</v>
      </c>
      <c r="U578" s="8">
        <f t="shared" si="893"/>
        <v>0</v>
      </c>
      <c r="V578" s="8">
        <f t="shared" si="893"/>
        <v>0</v>
      </c>
      <c r="W578" s="8">
        <f t="shared" si="893"/>
        <v>0</v>
      </c>
      <c r="X578" s="8">
        <f t="shared" si="893"/>
        <v>0</v>
      </c>
      <c r="Y578" s="8">
        <f t="shared" si="893"/>
        <v>20119</v>
      </c>
      <c r="Z578" s="8">
        <f t="shared" si="893"/>
        <v>0</v>
      </c>
      <c r="AA578" s="8">
        <f t="shared" si="893"/>
        <v>0</v>
      </c>
      <c r="AB578" s="8">
        <f t="shared" si="893"/>
        <v>0</v>
      </c>
      <c r="AC578" s="8">
        <f t="shared" si="893"/>
        <v>0</v>
      </c>
      <c r="AD578" s="8">
        <f t="shared" si="893"/>
        <v>0</v>
      </c>
      <c r="AE578" s="8">
        <f t="shared" si="893"/>
        <v>20119</v>
      </c>
      <c r="AF578" s="8">
        <f t="shared" si="893"/>
        <v>0</v>
      </c>
    </row>
    <row r="579" spans="1:32" ht="19.5" hidden="1" customHeight="1">
      <c r="A579" s="26" t="s">
        <v>66</v>
      </c>
      <c r="B579" s="27">
        <v>913</v>
      </c>
      <c r="C579" s="27" t="s">
        <v>7</v>
      </c>
      <c r="D579" s="27" t="s">
        <v>8</v>
      </c>
      <c r="E579" s="27" t="s">
        <v>214</v>
      </c>
      <c r="F579" s="27" t="s">
        <v>67</v>
      </c>
      <c r="G579" s="8">
        <f t="shared" si="892"/>
        <v>20119</v>
      </c>
      <c r="H579" s="8">
        <f t="shared" si="892"/>
        <v>0</v>
      </c>
      <c r="I579" s="8">
        <f t="shared" si="892"/>
        <v>0</v>
      </c>
      <c r="J579" s="8">
        <f t="shared" si="892"/>
        <v>0</v>
      </c>
      <c r="K579" s="8">
        <f t="shared" si="892"/>
        <v>0</v>
      </c>
      <c r="L579" s="8">
        <f t="shared" si="892"/>
        <v>0</v>
      </c>
      <c r="M579" s="8">
        <f t="shared" si="892"/>
        <v>20119</v>
      </c>
      <c r="N579" s="8">
        <f t="shared" si="892"/>
        <v>0</v>
      </c>
      <c r="O579" s="8">
        <f t="shared" si="892"/>
        <v>0</v>
      </c>
      <c r="P579" s="8">
        <f t="shared" si="892"/>
        <v>0</v>
      </c>
      <c r="Q579" s="8">
        <f t="shared" si="892"/>
        <v>0</v>
      </c>
      <c r="R579" s="8">
        <f t="shared" si="892"/>
        <v>0</v>
      </c>
      <c r="S579" s="8">
        <f t="shared" si="892"/>
        <v>20119</v>
      </c>
      <c r="T579" s="8">
        <f t="shared" si="892"/>
        <v>0</v>
      </c>
      <c r="U579" s="8">
        <f t="shared" si="893"/>
        <v>0</v>
      </c>
      <c r="V579" s="8">
        <f t="shared" si="893"/>
        <v>0</v>
      </c>
      <c r="W579" s="8">
        <f t="shared" si="893"/>
        <v>0</v>
      </c>
      <c r="X579" s="8">
        <f t="shared" si="893"/>
        <v>0</v>
      </c>
      <c r="Y579" s="8">
        <f t="shared" si="893"/>
        <v>20119</v>
      </c>
      <c r="Z579" s="8">
        <f t="shared" si="893"/>
        <v>0</v>
      </c>
      <c r="AA579" s="8">
        <f t="shared" si="893"/>
        <v>0</v>
      </c>
      <c r="AB579" s="8">
        <f t="shared" si="893"/>
        <v>0</v>
      </c>
      <c r="AC579" s="8">
        <f t="shared" si="893"/>
        <v>0</v>
      </c>
      <c r="AD579" s="8">
        <f t="shared" si="893"/>
        <v>0</v>
      </c>
      <c r="AE579" s="8">
        <f t="shared" si="893"/>
        <v>20119</v>
      </c>
      <c r="AF579" s="8">
        <f t="shared" si="893"/>
        <v>0</v>
      </c>
    </row>
    <row r="580" spans="1:32" ht="50.25" hidden="1" customHeight="1">
      <c r="A580" s="26" t="s">
        <v>413</v>
      </c>
      <c r="B580" s="27">
        <f>B578</f>
        <v>913</v>
      </c>
      <c r="C580" s="27" t="s">
        <v>7</v>
      </c>
      <c r="D580" s="27" t="s">
        <v>8</v>
      </c>
      <c r="E580" s="27" t="s">
        <v>214</v>
      </c>
      <c r="F580" s="9">
        <v>810</v>
      </c>
      <c r="G580" s="9">
        <v>20119</v>
      </c>
      <c r="H580" s="9"/>
      <c r="I580" s="9"/>
      <c r="J580" s="9"/>
      <c r="K580" s="9"/>
      <c r="L580" s="9"/>
      <c r="M580" s="9">
        <f t="shared" ref="M580" si="894">G580+I580+J580+K580+L580</f>
        <v>20119</v>
      </c>
      <c r="N580" s="9">
        <f t="shared" ref="N580" si="895">H580+L580</f>
        <v>0</v>
      </c>
      <c r="O580" s="9"/>
      <c r="P580" s="9"/>
      <c r="Q580" s="9"/>
      <c r="R580" s="9"/>
      <c r="S580" s="9">
        <f t="shared" ref="S580" si="896">M580+O580+P580+Q580+R580</f>
        <v>20119</v>
      </c>
      <c r="T580" s="9">
        <f t="shared" ref="T580" si="897">N580+R580</f>
        <v>0</v>
      </c>
      <c r="U580" s="9"/>
      <c r="V580" s="9"/>
      <c r="W580" s="9"/>
      <c r="X580" s="9"/>
      <c r="Y580" s="9">
        <f t="shared" ref="Y580" si="898">S580+U580+V580+W580+X580</f>
        <v>20119</v>
      </c>
      <c r="Z580" s="9">
        <f t="shared" ref="Z580" si="899">T580+X580</f>
        <v>0</v>
      </c>
      <c r="AA580" s="9"/>
      <c r="AB580" s="9"/>
      <c r="AC580" s="9"/>
      <c r="AD580" s="9"/>
      <c r="AE580" s="9">
        <f t="shared" ref="AE580" si="900">Y580+AA580+AB580+AC580+AD580</f>
        <v>20119</v>
      </c>
      <c r="AF580" s="9">
        <f t="shared" ref="AF580" si="901">Z580+AD580</f>
        <v>0</v>
      </c>
    </row>
    <row r="581" spans="1:32" ht="21" hidden="1" customHeight="1">
      <c r="A581" s="26" t="s">
        <v>602</v>
      </c>
      <c r="B581" s="43">
        <v>913</v>
      </c>
      <c r="C581" s="27" t="s">
        <v>7</v>
      </c>
      <c r="D581" s="27" t="s">
        <v>8</v>
      </c>
      <c r="E581" s="27" t="s">
        <v>637</v>
      </c>
      <c r="F581" s="9"/>
      <c r="G581" s="9"/>
      <c r="H581" s="9"/>
      <c r="I581" s="9"/>
      <c r="J581" s="9"/>
      <c r="K581" s="9"/>
      <c r="L581" s="9"/>
      <c r="M581" s="9"/>
      <c r="N581" s="9"/>
      <c r="O581" s="9">
        <f t="shared" ref="O581:Q581" si="902">O585+O589+O592</f>
        <v>0</v>
      </c>
      <c r="P581" s="9">
        <f t="shared" si="902"/>
        <v>0</v>
      </c>
      <c r="Q581" s="9">
        <f t="shared" si="902"/>
        <v>0</v>
      </c>
      <c r="R581" s="9">
        <f>R585+R589+R592</f>
        <v>452423</v>
      </c>
      <c r="S581" s="9">
        <f t="shared" ref="S581:T581" si="903">S585+S589+S592</f>
        <v>452423</v>
      </c>
      <c r="T581" s="9">
        <f t="shared" si="903"/>
        <v>452423</v>
      </c>
      <c r="U581" s="9">
        <f>U582+U585+U589+U592</f>
        <v>0</v>
      </c>
      <c r="V581" s="9">
        <f t="shared" ref="V581:Z581" si="904">V582+V585+V589+V592</f>
        <v>0</v>
      </c>
      <c r="W581" s="9">
        <f t="shared" si="904"/>
        <v>0</v>
      </c>
      <c r="X581" s="9">
        <f t="shared" si="904"/>
        <v>0</v>
      </c>
      <c r="Y581" s="9">
        <f t="shared" si="904"/>
        <v>452423</v>
      </c>
      <c r="Z581" s="9">
        <f t="shared" si="904"/>
        <v>452423</v>
      </c>
      <c r="AA581" s="9">
        <f>AA582+AA585+AA589+AA592</f>
        <v>0</v>
      </c>
      <c r="AB581" s="9">
        <f t="shared" ref="AB581:AF581" si="905">AB582+AB585+AB589+AB592</f>
        <v>0</v>
      </c>
      <c r="AC581" s="9">
        <f t="shared" si="905"/>
        <v>0</v>
      </c>
      <c r="AD581" s="9">
        <f t="shared" si="905"/>
        <v>1814160</v>
      </c>
      <c r="AE581" s="9">
        <f t="shared" si="905"/>
        <v>2266583</v>
      </c>
      <c r="AF581" s="9">
        <f t="shared" si="905"/>
        <v>2266583</v>
      </c>
    </row>
    <row r="582" spans="1:32" ht="75" hidden="1" customHeight="1">
      <c r="A582" s="39" t="s">
        <v>673</v>
      </c>
      <c r="B582" s="43">
        <v>913</v>
      </c>
      <c r="C582" s="27" t="s">
        <v>7</v>
      </c>
      <c r="D582" s="27" t="s">
        <v>8</v>
      </c>
      <c r="E582" s="27" t="s">
        <v>672</v>
      </c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>
        <f>U583</f>
        <v>0</v>
      </c>
      <c r="V582" s="9">
        <f t="shared" ref="V582:AF583" si="906">V583</f>
        <v>0</v>
      </c>
      <c r="W582" s="9">
        <f t="shared" si="906"/>
        <v>0</v>
      </c>
      <c r="X582" s="9">
        <f t="shared" si="906"/>
        <v>0</v>
      </c>
      <c r="Y582" s="9">
        <f t="shared" si="906"/>
        <v>0</v>
      </c>
      <c r="Z582" s="9">
        <f t="shared" si="906"/>
        <v>0</v>
      </c>
      <c r="AA582" s="9">
        <f>AA583</f>
        <v>0</v>
      </c>
      <c r="AB582" s="9">
        <f t="shared" si="906"/>
        <v>0</v>
      </c>
      <c r="AC582" s="9">
        <f t="shared" si="906"/>
        <v>0</v>
      </c>
      <c r="AD582" s="9">
        <f t="shared" si="906"/>
        <v>18179</v>
      </c>
      <c r="AE582" s="9">
        <f t="shared" si="906"/>
        <v>18179</v>
      </c>
      <c r="AF582" s="9">
        <f t="shared" si="906"/>
        <v>18179</v>
      </c>
    </row>
    <row r="583" spans="1:32" ht="38.25" hidden="1" customHeight="1">
      <c r="A583" s="26" t="s">
        <v>12</v>
      </c>
      <c r="B583" s="43">
        <v>913</v>
      </c>
      <c r="C583" s="27" t="s">
        <v>7</v>
      </c>
      <c r="D583" s="27" t="s">
        <v>8</v>
      </c>
      <c r="E583" s="27" t="s">
        <v>672</v>
      </c>
      <c r="F583" s="27" t="s">
        <v>13</v>
      </c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>
        <f>U584</f>
        <v>0</v>
      </c>
      <c r="V583" s="9">
        <f t="shared" si="906"/>
        <v>0</v>
      </c>
      <c r="W583" s="9">
        <f t="shared" si="906"/>
        <v>0</v>
      </c>
      <c r="X583" s="9">
        <f t="shared" si="906"/>
        <v>0</v>
      </c>
      <c r="Y583" s="9">
        <f t="shared" si="906"/>
        <v>0</v>
      </c>
      <c r="Z583" s="9">
        <f t="shared" si="906"/>
        <v>0</v>
      </c>
      <c r="AA583" s="9">
        <f>AA584</f>
        <v>0</v>
      </c>
      <c r="AB583" s="9">
        <f t="shared" si="906"/>
        <v>0</v>
      </c>
      <c r="AC583" s="9">
        <f t="shared" si="906"/>
        <v>0</v>
      </c>
      <c r="AD583" s="9">
        <f t="shared" si="906"/>
        <v>18179</v>
      </c>
      <c r="AE583" s="9">
        <f t="shared" si="906"/>
        <v>18179</v>
      </c>
      <c r="AF583" s="9">
        <f t="shared" si="906"/>
        <v>18179</v>
      </c>
    </row>
    <row r="584" spans="1:32" ht="21" hidden="1" customHeight="1">
      <c r="A584" s="39" t="s">
        <v>14</v>
      </c>
      <c r="B584" s="43">
        <v>913</v>
      </c>
      <c r="C584" s="27" t="s">
        <v>7</v>
      </c>
      <c r="D584" s="27" t="s">
        <v>8</v>
      </c>
      <c r="E584" s="27" t="s">
        <v>672</v>
      </c>
      <c r="F584" s="27" t="s">
        <v>35</v>
      </c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>
        <f t="shared" ref="Y584" si="907">S584+U584+V584+W584+X584</f>
        <v>0</v>
      </c>
      <c r="Z584" s="9">
        <f t="shared" ref="Z584" si="908">T584+X584</f>
        <v>0</v>
      </c>
      <c r="AA584" s="9"/>
      <c r="AB584" s="9"/>
      <c r="AC584" s="9"/>
      <c r="AD584" s="9">
        <v>18179</v>
      </c>
      <c r="AE584" s="9">
        <f t="shared" ref="AE584" si="909">Y584+AA584+AB584+AC584+AD584</f>
        <v>18179</v>
      </c>
      <c r="AF584" s="9">
        <f t="shared" ref="AF584" si="910">Z584+AD584</f>
        <v>18179</v>
      </c>
    </row>
    <row r="585" spans="1:32" ht="72" hidden="1" customHeight="1">
      <c r="A585" s="76" t="s">
        <v>663</v>
      </c>
      <c r="B585" s="43">
        <v>913</v>
      </c>
      <c r="C585" s="27" t="s">
        <v>7</v>
      </c>
      <c r="D585" s="27" t="s">
        <v>8</v>
      </c>
      <c r="E585" s="27" t="s">
        <v>662</v>
      </c>
      <c r="F585" s="9"/>
      <c r="G585" s="9"/>
      <c r="H585" s="9"/>
      <c r="I585" s="9"/>
      <c r="J585" s="9"/>
      <c r="K585" s="9"/>
      <c r="L585" s="9"/>
      <c r="M585" s="9"/>
      <c r="N585" s="9"/>
      <c r="O585" s="9">
        <f>O586</f>
        <v>0</v>
      </c>
      <c r="P585" s="9">
        <f t="shared" ref="P585:AF585" si="911">P586</f>
        <v>0</v>
      </c>
      <c r="Q585" s="9">
        <f t="shared" si="911"/>
        <v>0</v>
      </c>
      <c r="R585" s="9">
        <f t="shared" si="911"/>
        <v>4631</v>
      </c>
      <c r="S585" s="9">
        <f t="shared" si="911"/>
        <v>4631</v>
      </c>
      <c r="T585" s="9">
        <f t="shared" si="911"/>
        <v>4631</v>
      </c>
      <c r="U585" s="9">
        <f>U586</f>
        <v>0</v>
      </c>
      <c r="V585" s="9">
        <f t="shared" si="911"/>
        <v>0</v>
      </c>
      <c r="W585" s="9">
        <f t="shared" si="911"/>
        <v>0</v>
      </c>
      <c r="X585" s="9">
        <f t="shared" si="911"/>
        <v>0</v>
      </c>
      <c r="Y585" s="9">
        <f t="shared" si="911"/>
        <v>4631</v>
      </c>
      <c r="Z585" s="9">
        <f t="shared" si="911"/>
        <v>4631</v>
      </c>
      <c r="AA585" s="9">
        <f>AA586</f>
        <v>0</v>
      </c>
      <c r="AB585" s="9">
        <f t="shared" si="911"/>
        <v>0</v>
      </c>
      <c r="AC585" s="9">
        <f t="shared" si="911"/>
        <v>0</v>
      </c>
      <c r="AD585" s="9">
        <f t="shared" si="911"/>
        <v>17669</v>
      </c>
      <c r="AE585" s="9">
        <f t="shared" si="911"/>
        <v>22300</v>
      </c>
      <c r="AF585" s="9">
        <f t="shared" si="911"/>
        <v>22300</v>
      </c>
    </row>
    <row r="586" spans="1:32" ht="39" hidden="1" customHeight="1">
      <c r="A586" s="26" t="s">
        <v>12</v>
      </c>
      <c r="B586" s="43">
        <v>913</v>
      </c>
      <c r="C586" s="27" t="s">
        <v>7</v>
      </c>
      <c r="D586" s="27" t="s">
        <v>8</v>
      </c>
      <c r="E586" s="27" t="s">
        <v>662</v>
      </c>
      <c r="F586" s="27" t="s">
        <v>13</v>
      </c>
      <c r="G586" s="9"/>
      <c r="H586" s="9"/>
      <c r="I586" s="9"/>
      <c r="J586" s="9"/>
      <c r="K586" s="9"/>
      <c r="L586" s="9"/>
      <c r="M586" s="9"/>
      <c r="N586" s="9"/>
      <c r="O586" s="9">
        <f>O587+O588</f>
        <v>0</v>
      </c>
      <c r="P586" s="9">
        <f t="shared" ref="P586:T586" si="912">P587+P588</f>
        <v>0</v>
      </c>
      <c r="Q586" s="9">
        <f t="shared" si="912"/>
        <v>0</v>
      </c>
      <c r="R586" s="9">
        <f t="shared" si="912"/>
        <v>4631</v>
      </c>
      <c r="S586" s="9">
        <f t="shared" si="912"/>
        <v>4631</v>
      </c>
      <c r="T586" s="9">
        <f t="shared" si="912"/>
        <v>4631</v>
      </c>
      <c r="U586" s="9">
        <f>U587+U588</f>
        <v>0</v>
      </c>
      <c r="V586" s="9">
        <f t="shared" ref="V586:Z586" si="913">V587+V588</f>
        <v>0</v>
      </c>
      <c r="W586" s="9">
        <f t="shared" si="913"/>
        <v>0</v>
      </c>
      <c r="X586" s="9">
        <f t="shared" si="913"/>
        <v>0</v>
      </c>
      <c r="Y586" s="9">
        <f t="shared" si="913"/>
        <v>4631</v>
      </c>
      <c r="Z586" s="9">
        <f t="shared" si="913"/>
        <v>4631</v>
      </c>
      <c r="AA586" s="9">
        <f>AA587+AA588</f>
        <v>0</v>
      </c>
      <c r="AB586" s="9">
        <f t="shared" ref="AB586:AF586" si="914">AB587+AB588</f>
        <v>0</v>
      </c>
      <c r="AC586" s="9">
        <f t="shared" si="914"/>
        <v>0</v>
      </c>
      <c r="AD586" s="9">
        <f t="shared" si="914"/>
        <v>17669</v>
      </c>
      <c r="AE586" s="9">
        <f t="shared" si="914"/>
        <v>22300</v>
      </c>
      <c r="AF586" s="9">
        <f t="shared" si="914"/>
        <v>22300</v>
      </c>
    </row>
    <row r="587" spans="1:32" ht="21" hidden="1" customHeight="1">
      <c r="A587" s="39" t="s">
        <v>14</v>
      </c>
      <c r="B587" s="43">
        <v>913</v>
      </c>
      <c r="C587" s="27" t="s">
        <v>7</v>
      </c>
      <c r="D587" s="27" t="s">
        <v>8</v>
      </c>
      <c r="E587" s="27" t="s">
        <v>662</v>
      </c>
      <c r="F587" s="27" t="s">
        <v>35</v>
      </c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>
        <v>4531</v>
      </c>
      <c r="S587" s="9">
        <f t="shared" ref="S587:S588" si="915">M587+O587+P587+Q587+R587</f>
        <v>4531</v>
      </c>
      <c r="T587" s="9">
        <f t="shared" ref="T587:T588" si="916">N587+R587</f>
        <v>4531</v>
      </c>
      <c r="U587" s="9"/>
      <c r="V587" s="9"/>
      <c r="W587" s="9"/>
      <c r="X587" s="9"/>
      <c r="Y587" s="9">
        <f t="shared" ref="Y587:Y588" si="917">S587+U587+V587+W587+X587</f>
        <v>4531</v>
      </c>
      <c r="Z587" s="9">
        <f t="shared" ref="Z587:Z588" si="918">T587+X587</f>
        <v>4531</v>
      </c>
      <c r="AA587" s="9"/>
      <c r="AB587" s="9"/>
      <c r="AC587" s="9"/>
      <c r="AD587" s="9">
        <v>17391</v>
      </c>
      <c r="AE587" s="9">
        <f t="shared" ref="AE587:AE588" si="919">Y587+AA587+AB587+AC587+AD587</f>
        <v>21922</v>
      </c>
      <c r="AF587" s="9">
        <f t="shared" ref="AF587:AF588" si="920">Z587+AD587</f>
        <v>21922</v>
      </c>
    </row>
    <row r="588" spans="1:32" ht="21" hidden="1" customHeight="1">
      <c r="A588" s="39" t="s">
        <v>24</v>
      </c>
      <c r="B588" s="43">
        <v>913</v>
      </c>
      <c r="C588" s="27" t="s">
        <v>7</v>
      </c>
      <c r="D588" s="27" t="s">
        <v>8</v>
      </c>
      <c r="E588" s="27" t="s">
        <v>662</v>
      </c>
      <c r="F588" s="9">
        <v>620</v>
      </c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>
        <v>100</v>
      </c>
      <c r="S588" s="9">
        <f t="shared" si="915"/>
        <v>100</v>
      </c>
      <c r="T588" s="9">
        <f t="shared" si="916"/>
        <v>100</v>
      </c>
      <c r="U588" s="9"/>
      <c r="V588" s="9"/>
      <c r="W588" s="9"/>
      <c r="X588" s="9"/>
      <c r="Y588" s="9">
        <f t="shared" si="917"/>
        <v>100</v>
      </c>
      <c r="Z588" s="9">
        <f t="shared" si="918"/>
        <v>100</v>
      </c>
      <c r="AA588" s="9"/>
      <c r="AB588" s="9"/>
      <c r="AC588" s="9"/>
      <c r="AD588" s="9">
        <v>278</v>
      </c>
      <c r="AE588" s="9">
        <f t="shared" si="919"/>
        <v>378</v>
      </c>
      <c r="AF588" s="9">
        <f t="shared" si="920"/>
        <v>378</v>
      </c>
    </row>
    <row r="589" spans="1:32" ht="50.25" hidden="1" customHeight="1">
      <c r="A589" s="39" t="s">
        <v>642</v>
      </c>
      <c r="B589" s="43">
        <v>913</v>
      </c>
      <c r="C589" s="27" t="s">
        <v>7</v>
      </c>
      <c r="D589" s="27" t="s">
        <v>8</v>
      </c>
      <c r="E589" s="27" t="s">
        <v>643</v>
      </c>
      <c r="F589" s="27"/>
      <c r="G589" s="9"/>
      <c r="H589" s="9"/>
      <c r="I589" s="9"/>
      <c r="J589" s="9"/>
      <c r="K589" s="9"/>
      <c r="L589" s="9"/>
      <c r="M589" s="9"/>
      <c r="N589" s="9"/>
      <c r="O589" s="9">
        <f>O590</f>
        <v>0</v>
      </c>
      <c r="P589" s="9">
        <f t="shared" ref="P589:AE590" si="921">P590</f>
        <v>0</v>
      </c>
      <c r="Q589" s="9">
        <f t="shared" si="921"/>
        <v>0</v>
      </c>
      <c r="R589" s="9">
        <f t="shared" si="921"/>
        <v>12282</v>
      </c>
      <c r="S589" s="9">
        <f t="shared" si="921"/>
        <v>12282</v>
      </c>
      <c r="T589" s="9">
        <f t="shared" si="921"/>
        <v>12282</v>
      </c>
      <c r="U589" s="9">
        <f>U590</f>
        <v>0</v>
      </c>
      <c r="V589" s="9">
        <f t="shared" si="921"/>
        <v>0</v>
      </c>
      <c r="W589" s="9">
        <f t="shared" si="921"/>
        <v>0</v>
      </c>
      <c r="X589" s="9">
        <f t="shared" si="921"/>
        <v>0</v>
      </c>
      <c r="Y589" s="9">
        <f t="shared" si="921"/>
        <v>12282</v>
      </c>
      <c r="Z589" s="9">
        <f t="shared" si="921"/>
        <v>12282</v>
      </c>
      <c r="AA589" s="9">
        <f>AA590</f>
        <v>0</v>
      </c>
      <c r="AB589" s="9">
        <f t="shared" si="921"/>
        <v>0</v>
      </c>
      <c r="AC589" s="9">
        <f t="shared" si="921"/>
        <v>0</v>
      </c>
      <c r="AD589" s="9">
        <f t="shared" si="921"/>
        <v>71356</v>
      </c>
      <c r="AE589" s="9">
        <f t="shared" si="921"/>
        <v>83638</v>
      </c>
      <c r="AF589" s="9">
        <f t="shared" ref="AB589:AF590" si="922">AF590</f>
        <v>83638</v>
      </c>
    </row>
    <row r="590" spans="1:32" ht="38.25" hidden="1" customHeight="1">
      <c r="A590" s="26" t="s">
        <v>12</v>
      </c>
      <c r="B590" s="43">
        <v>913</v>
      </c>
      <c r="C590" s="27" t="s">
        <v>7</v>
      </c>
      <c r="D590" s="27" t="s">
        <v>8</v>
      </c>
      <c r="E590" s="27" t="s">
        <v>643</v>
      </c>
      <c r="F590" s="27" t="s">
        <v>13</v>
      </c>
      <c r="G590" s="9"/>
      <c r="H590" s="9"/>
      <c r="I590" s="9"/>
      <c r="J590" s="9"/>
      <c r="K590" s="9"/>
      <c r="L590" s="9"/>
      <c r="M590" s="9"/>
      <c r="N590" s="9"/>
      <c r="O590" s="9">
        <f>O591</f>
        <v>0</v>
      </c>
      <c r="P590" s="9">
        <f t="shared" si="921"/>
        <v>0</v>
      </c>
      <c r="Q590" s="9">
        <f t="shared" si="921"/>
        <v>0</v>
      </c>
      <c r="R590" s="9">
        <f t="shared" si="921"/>
        <v>12282</v>
      </c>
      <c r="S590" s="9">
        <f t="shared" si="921"/>
        <v>12282</v>
      </c>
      <c r="T590" s="9">
        <f t="shared" si="921"/>
        <v>12282</v>
      </c>
      <c r="U590" s="9">
        <f>U591</f>
        <v>0</v>
      </c>
      <c r="V590" s="9">
        <f t="shared" si="921"/>
        <v>0</v>
      </c>
      <c r="W590" s="9">
        <f t="shared" si="921"/>
        <v>0</v>
      </c>
      <c r="X590" s="9">
        <f t="shared" si="921"/>
        <v>0</v>
      </c>
      <c r="Y590" s="9">
        <f t="shared" si="921"/>
        <v>12282</v>
      </c>
      <c r="Z590" s="9">
        <f t="shared" si="921"/>
        <v>12282</v>
      </c>
      <c r="AA590" s="9">
        <f>AA591</f>
        <v>0</v>
      </c>
      <c r="AB590" s="9">
        <f t="shared" si="922"/>
        <v>0</v>
      </c>
      <c r="AC590" s="9">
        <f t="shared" si="922"/>
        <v>0</v>
      </c>
      <c r="AD590" s="9">
        <f t="shared" si="922"/>
        <v>71356</v>
      </c>
      <c r="AE590" s="9">
        <f t="shared" si="922"/>
        <v>83638</v>
      </c>
      <c r="AF590" s="9">
        <f t="shared" si="922"/>
        <v>83638</v>
      </c>
    </row>
    <row r="591" spans="1:32" ht="23.25" hidden="1" customHeight="1">
      <c r="A591" s="39" t="s">
        <v>14</v>
      </c>
      <c r="B591" s="43">
        <v>913</v>
      </c>
      <c r="C591" s="27" t="s">
        <v>7</v>
      </c>
      <c r="D591" s="27" t="s">
        <v>8</v>
      </c>
      <c r="E591" s="27" t="s">
        <v>643</v>
      </c>
      <c r="F591" s="27" t="s">
        <v>35</v>
      </c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>
        <v>12282</v>
      </c>
      <c r="S591" s="9">
        <f t="shared" ref="S591" si="923">M591+O591+P591+Q591+R591</f>
        <v>12282</v>
      </c>
      <c r="T591" s="9">
        <f t="shared" ref="T591" si="924">N591+R591</f>
        <v>12282</v>
      </c>
      <c r="U591" s="9"/>
      <c r="V591" s="9"/>
      <c r="W591" s="9"/>
      <c r="X591" s="9"/>
      <c r="Y591" s="9">
        <f t="shared" ref="Y591" si="925">S591+U591+V591+W591+X591</f>
        <v>12282</v>
      </c>
      <c r="Z591" s="9">
        <f t="shared" ref="Z591" si="926">T591+X591</f>
        <v>12282</v>
      </c>
      <c r="AA591" s="9"/>
      <c r="AB591" s="9"/>
      <c r="AC591" s="9"/>
      <c r="AD591" s="9">
        <f>54958+16398</f>
        <v>71356</v>
      </c>
      <c r="AE591" s="9">
        <f t="shared" ref="AE591" si="927">Y591+AA591+AB591+AC591+AD591</f>
        <v>83638</v>
      </c>
      <c r="AF591" s="9">
        <f t="shared" ref="AF591" si="928">Z591+AD591</f>
        <v>83638</v>
      </c>
    </row>
    <row r="592" spans="1:32" ht="54" hidden="1" customHeight="1">
      <c r="A592" s="39" t="s">
        <v>645</v>
      </c>
      <c r="B592" s="43">
        <v>913</v>
      </c>
      <c r="C592" s="27" t="s">
        <v>7</v>
      </c>
      <c r="D592" s="27" t="s">
        <v>8</v>
      </c>
      <c r="E592" s="27" t="s">
        <v>644</v>
      </c>
      <c r="F592" s="27"/>
      <c r="G592" s="9"/>
      <c r="H592" s="9"/>
      <c r="I592" s="9"/>
      <c r="J592" s="9"/>
      <c r="K592" s="9"/>
      <c r="L592" s="9"/>
      <c r="M592" s="9"/>
      <c r="N592" s="9"/>
      <c r="O592" s="9">
        <f>O593</f>
        <v>0</v>
      </c>
      <c r="P592" s="9">
        <f t="shared" ref="P592:AE593" si="929">P593</f>
        <v>0</v>
      </c>
      <c r="Q592" s="9">
        <f t="shared" si="929"/>
        <v>0</v>
      </c>
      <c r="R592" s="9">
        <f t="shared" si="929"/>
        <v>435510</v>
      </c>
      <c r="S592" s="9">
        <f t="shared" si="929"/>
        <v>435510</v>
      </c>
      <c r="T592" s="9">
        <f t="shared" si="929"/>
        <v>435510</v>
      </c>
      <c r="U592" s="9">
        <f>U593</f>
        <v>0</v>
      </c>
      <c r="V592" s="9">
        <f t="shared" si="929"/>
        <v>0</v>
      </c>
      <c r="W592" s="9">
        <f t="shared" si="929"/>
        <v>0</v>
      </c>
      <c r="X592" s="9">
        <f t="shared" si="929"/>
        <v>0</v>
      </c>
      <c r="Y592" s="9">
        <f t="shared" si="929"/>
        <v>435510</v>
      </c>
      <c r="Z592" s="9">
        <f t="shared" si="929"/>
        <v>435510</v>
      </c>
      <c r="AA592" s="9">
        <f>AA593</f>
        <v>0</v>
      </c>
      <c r="AB592" s="9">
        <f t="shared" si="929"/>
        <v>0</v>
      </c>
      <c r="AC592" s="9">
        <f t="shared" si="929"/>
        <v>0</v>
      </c>
      <c r="AD592" s="9">
        <f t="shared" si="929"/>
        <v>1706956</v>
      </c>
      <c r="AE592" s="9">
        <f t="shared" si="929"/>
        <v>2142466</v>
      </c>
      <c r="AF592" s="9">
        <f t="shared" ref="AB592:AF593" si="930">AF593</f>
        <v>2142466</v>
      </c>
    </row>
    <row r="593" spans="1:32" ht="36" hidden="1" customHeight="1">
      <c r="A593" s="26" t="s">
        <v>12</v>
      </c>
      <c r="B593" s="43">
        <v>913</v>
      </c>
      <c r="C593" s="27" t="s">
        <v>7</v>
      </c>
      <c r="D593" s="27" t="s">
        <v>8</v>
      </c>
      <c r="E593" s="27" t="s">
        <v>644</v>
      </c>
      <c r="F593" s="27" t="s">
        <v>13</v>
      </c>
      <c r="G593" s="9"/>
      <c r="H593" s="9"/>
      <c r="I593" s="9"/>
      <c r="J593" s="9"/>
      <c r="K593" s="9"/>
      <c r="L593" s="9"/>
      <c r="M593" s="9"/>
      <c r="N593" s="9"/>
      <c r="O593" s="9">
        <f>O594</f>
        <v>0</v>
      </c>
      <c r="P593" s="9">
        <f t="shared" si="929"/>
        <v>0</v>
      </c>
      <c r="Q593" s="9">
        <f t="shared" si="929"/>
        <v>0</v>
      </c>
      <c r="R593" s="9">
        <f t="shared" si="929"/>
        <v>435510</v>
      </c>
      <c r="S593" s="9">
        <f t="shared" si="929"/>
        <v>435510</v>
      </c>
      <c r="T593" s="9">
        <f t="shared" si="929"/>
        <v>435510</v>
      </c>
      <c r="U593" s="9">
        <f>U594</f>
        <v>0</v>
      </c>
      <c r="V593" s="9">
        <f t="shared" si="929"/>
        <v>0</v>
      </c>
      <c r="W593" s="9">
        <f t="shared" si="929"/>
        <v>0</v>
      </c>
      <c r="X593" s="9">
        <f t="shared" si="929"/>
        <v>0</v>
      </c>
      <c r="Y593" s="9">
        <f t="shared" si="929"/>
        <v>435510</v>
      </c>
      <c r="Z593" s="9">
        <f t="shared" si="929"/>
        <v>435510</v>
      </c>
      <c r="AA593" s="9">
        <f>AA594</f>
        <v>0</v>
      </c>
      <c r="AB593" s="9">
        <f t="shared" si="930"/>
        <v>0</v>
      </c>
      <c r="AC593" s="9">
        <f t="shared" si="930"/>
        <v>0</v>
      </c>
      <c r="AD593" s="9">
        <f t="shared" si="930"/>
        <v>1706956</v>
      </c>
      <c r="AE593" s="9">
        <f t="shared" si="930"/>
        <v>2142466</v>
      </c>
      <c r="AF593" s="9">
        <f t="shared" si="930"/>
        <v>2142466</v>
      </c>
    </row>
    <row r="594" spans="1:32" ht="21" hidden="1" customHeight="1">
      <c r="A594" s="39" t="s">
        <v>14</v>
      </c>
      <c r="B594" s="43">
        <v>913</v>
      </c>
      <c r="C594" s="27" t="s">
        <v>7</v>
      </c>
      <c r="D594" s="27" t="s">
        <v>8</v>
      </c>
      <c r="E594" s="27" t="s">
        <v>644</v>
      </c>
      <c r="F594" s="27" t="s">
        <v>35</v>
      </c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>
        <v>435510</v>
      </c>
      <c r="S594" s="9">
        <f t="shared" ref="S594" si="931">M594+O594+P594+Q594+R594</f>
        <v>435510</v>
      </c>
      <c r="T594" s="9">
        <f t="shared" ref="T594" si="932">N594+R594</f>
        <v>435510</v>
      </c>
      <c r="U594" s="9"/>
      <c r="V594" s="9"/>
      <c r="W594" s="9"/>
      <c r="X594" s="9"/>
      <c r="Y594" s="9">
        <f t="shared" ref="Y594" si="933">S594+U594+V594+W594+X594</f>
        <v>435510</v>
      </c>
      <c r="Z594" s="9">
        <f t="shared" ref="Z594" si="934">T594+X594</f>
        <v>435510</v>
      </c>
      <c r="AA594" s="9"/>
      <c r="AB594" s="9"/>
      <c r="AC594" s="9"/>
      <c r="AD594" s="9">
        <v>1706956</v>
      </c>
      <c r="AE594" s="9">
        <f t="shared" ref="AE594" si="935">Y594+AA594+AB594+AC594+AD594</f>
        <v>2142466</v>
      </c>
      <c r="AF594" s="9">
        <f t="shared" ref="AF594" si="936">Z594+AD594</f>
        <v>2142466</v>
      </c>
    </row>
    <row r="595" spans="1:32" ht="33.6" hidden="1">
      <c r="A595" s="26" t="s">
        <v>326</v>
      </c>
      <c r="B595" s="43">
        <v>913</v>
      </c>
      <c r="C595" s="27" t="s">
        <v>7</v>
      </c>
      <c r="D595" s="27" t="s">
        <v>8</v>
      </c>
      <c r="E595" s="27" t="s">
        <v>396</v>
      </c>
      <c r="F595" s="27"/>
      <c r="G595" s="9">
        <f t="shared" ref="G595:V598" si="937">G596</f>
        <v>1478</v>
      </c>
      <c r="H595" s="9">
        <f t="shared" si="937"/>
        <v>0</v>
      </c>
      <c r="I595" s="9">
        <f t="shared" si="937"/>
        <v>0</v>
      </c>
      <c r="J595" s="9">
        <f t="shared" si="937"/>
        <v>0</v>
      </c>
      <c r="K595" s="9">
        <f t="shared" si="937"/>
        <v>0</v>
      </c>
      <c r="L595" s="9">
        <f t="shared" si="937"/>
        <v>0</v>
      </c>
      <c r="M595" s="9">
        <f t="shared" si="937"/>
        <v>1478</v>
      </c>
      <c r="N595" s="9">
        <f t="shared" si="937"/>
        <v>0</v>
      </c>
      <c r="O595" s="9">
        <f t="shared" si="937"/>
        <v>0</v>
      </c>
      <c r="P595" s="9">
        <f t="shared" si="937"/>
        <v>0</v>
      </c>
      <c r="Q595" s="9">
        <f t="shared" si="937"/>
        <v>0</v>
      </c>
      <c r="R595" s="9">
        <f t="shared" si="937"/>
        <v>0</v>
      </c>
      <c r="S595" s="9">
        <f t="shared" si="937"/>
        <v>1478</v>
      </c>
      <c r="T595" s="9">
        <f t="shared" si="937"/>
        <v>0</v>
      </c>
      <c r="U595" s="9">
        <f t="shared" si="937"/>
        <v>0</v>
      </c>
      <c r="V595" s="9">
        <f t="shared" si="937"/>
        <v>0</v>
      </c>
      <c r="W595" s="9">
        <f t="shared" ref="U595:AF598" si="938">W596</f>
        <v>0</v>
      </c>
      <c r="X595" s="9">
        <f t="shared" si="938"/>
        <v>0</v>
      </c>
      <c r="Y595" s="9">
        <f t="shared" si="938"/>
        <v>1478</v>
      </c>
      <c r="Z595" s="9">
        <f t="shared" si="938"/>
        <v>0</v>
      </c>
      <c r="AA595" s="9">
        <f t="shared" si="938"/>
        <v>0</v>
      </c>
      <c r="AB595" s="9">
        <f t="shared" si="938"/>
        <v>0</v>
      </c>
      <c r="AC595" s="9">
        <f t="shared" si="938"/>
        <v>0</v>
      </c>
      <c r="AD595" s="9">
        <f t="shared" si="938"/>
        <v>0</v>
      </c>
      <c r="AE595" s="9">
        <f t="shared" si="938"/>
        <v>1478</v>
      </c>
      <c r="AF595" s="9">
        <f t="shared" si="938"/>
        <v>0</v>
      </c>
    </row>
    <row r="596" spans="1:32" ht="18" hidden="1" customHeight="1">
      <c r="A596" s="26" t="s">
        <v>15</v>
      </c>
      <c r="B596" s="43">
        <v>913</v>
      </c>
      <c r="C596" s="27" t="s">
        <v>7</v>
      </c>
      <c r="D596" s="27" t="s">
        <v>8</v>
      </c>
      <c r="E596" s="27" t="s">
        <v>397</v>
      </c>
      <c r="F596" s="27"/>
      <c r="G596" s="9">
        <f t="shared" si="937"/>
        <v>1478</v>
      </c>
      <c r="H596" s="9">
        <f t="shared" si="937"/>
        <v>0</v>
      </c>
      <c r="I596" s="9">
        <f t="shared" si="937"/>
        <v>0</v>
      </c>
      <c r="J596" s="9">
        <f t="shared" si="937"/>
        <v>0</v>
      </c>
      <c r="K596" s="9">
        <f t="shared" si="937"/>
        <v>0</v>
      </c>
      <c r="L596" s="9">
        <f t="shared" si="937"/>
        <v>0</v>
      </c>
      <c r="M596" s="9">
        <f t="shared" si="937"/>
        <v>1478</v>
      </c>
      <c r="N596" s="9">
        <f t="shared" si="937"/>
        <v>0</v>
      </c>
      <c r="O596" s="9">
        <f t="shared" si="937"/>
        <v>0</v>
      </c>
      <c r="P596" s="9">
        <f t="shared" si="937"/>
        <v>0</v>
      </c>
      <c r="Q596" s="9">
        <f t="shared" si="937"/>
        <v>0</v>
      </c>
      <c r="R596" s="9">
        <f t="shared" si="937"/>
        <v>0</v>
      </c>
      <c r="S596" s="9">
        <f t="shared" si="937"/>
        <v>1478</v>
      </c>
      <c r="T596" s="9">
        <f t="shared" si="937"/>
        <v>0</v>
      </c>
      <c r="U596" s="9">
        <f t="shared" si="938"/>
        <v>0</v>
      </c>
      <c r="V596" s="9">
        <f t="shared" si="938"/>
        <v>0</v>
      </c>
      <c r="W596" s="9">
        <f t="shared" si="938"/>
        <v>0</v>
      </c>
      <c r="X596" s="9">
        <f t="shared" si="938"/>
        <v>0</v>
      </c>
      <c r="Y596" s="9">
        <f t="shared" si="938"/>
        <v>1478</v>
      </c>
      <c r="Z596" s="9">
        <f t="shared" si="938"/>
        <v>0</v>
      </c>
      <c r="AA596" s="9">
        <f t="shared" si="938"/>
        <v>0</v>
      </c>
      <c r="AB596" s="9">
        <f t="shared" si="938"/>
        <v>0</v>
      </c>
      <c r="AC596" s="9">
        <f t="shared" si="938"/>
        <v>0</v>
      </c>
      <c r="AD596" s="9">
        <f t="shared" si="938"/>
        <v>0</v>
      </c>
      <c r="AE596" s="9">
        <f t="shared" si="938"/>
        <v>1478</v>
      </c>
      <c r="AF596" s="9">
        <f t="shared" si="938"/>
        <v>0</v>
      </c>
    </row>
    <row r="597" spans="1:32" ht="18.75" hidden="1" customHeight="1">
      <c r="A597" s="26" t="s">
        <v>208</v>
      </c>
      <c r="B597" s="43">
        <v>913</v>
      </c>
      <c r="C597" s="27" t="s">
        <v>7</v>
      </c>
      <c r="D597" s="27" t="s">
        <v>8</v>
      </c>
      <c r="E597" s="27" t="s">
        <v>498</v>
      </c>
      <c r="F597" s="27"/>
      <c r="G597" s="9">
        <f t="shared" si="937"/>
        <v>1478</v>
      </c>
      <c r="H597" s="9">
        <f t="shared" si="937"/>
        <v>0</v>
      </c>
      <c r="I597" s="9">
        <f t="shared" si="937"/>
        <v>0</v>
      </c>
      <c r="J597" s="9">
        <f t="shared" si="937"/>
        <v>0</v>
      </c>
      <c r="K597" s="9">
        <f t="shared" si="937"/>
        <v>0</v>
      </c>
      <c r="L597" s="9">
        <f t="shared" si="937"/>
        <v>0</v>
      </c>
      <c r="M597" s="9">
        <f t="shared" si="937"/>
        <v>1478</v>
      </c>
      <c r="N597" s="9">
        <f t="shared" si="937"/>
        <v>0</v>
      </c>
      <c r="O597" s="9">
        <f t="shared" si="937"/>
        <v>0</v>
      </c>
      <c r="P597" s="9">
        <f t="shared" si="937"/>
        <v>0</v>
      </c>
      <c r="Q597" s="9">
        <f t="shared" si="937"/>
        <v>0</v>
      </c>
      <c r="R597" s="9">
        <f t="shared" si="937"/>
        <v>0</v>
      </c>
      <c r="S597" s="9">
        <f t="shared" si="937"/>
        <v>1478</v>
      </c>
      <c r="T597" s="9">
        <f t="shared" si="937"/>
        <v>0</v>
      </c>
      <c r="U597" s="9">
        <f t="shared" si="938"/>
        <v>0</v>
      </c>
      <c r="V597" s="9">
        <f t="shared" si="938"/>
        <v>0</v>
      </c>
      <c r="W597" s="9">
        <f t="shared" si="938"/>
        <v>0</v>
      </c>
      <c r="X597" s="9">
        <f t="shared" si="938"/>
        <v>0</v>
      </c>
      <c r="Y597" s="9">
        <f t="shared" si="938"/>
        <v>1478</v>
      </c>
      <c r="Z597" s="9">
        <f t="shared" si="938"/>
        <v>0</v>
      </c>
      <c r="AA597" s="9">
        <f t="shared" si="938"/>
        <v>0</v>
      </c>
      <c r="AB597" s="9">
        <f t="shared" si="938"/>
        <v>0</v>
      </c>
      <c r="AC597" s="9">
        <f t="shared" si="938"/>
        <v>0</v>
      </c>
      <c r="AD597" s="9">
        <f t="shared" si="938"/>
        <v>0</v>
      </c>
      <c r="AE597" s="9">
        <f t="shared" si="938"/>
        <v>1478</v>
      </c>
      <c r="AF597" s="9">
        <f t="shared" si="938"/>
        <v>0</v>
      </c>
    </row>
    <row r="598" spans="1:32" ht="35.25" hidden="1" customHeight="1">
      <c r="A598" s="26" t="s">
        <v>12</v>
      </c>
      <c r="B598" s="43">
        <v>913</v>
      </c>
      <c r="C598" s="27" t="s">
        <v>7</v>
      </c>
      <c r="D598" s="27" t="s">
        <v>8</v>
      </c>
      <c r="E598" s="27" t="s">
        <v>498</v>
      </c>
      <c r="F598" s="27" t="s">
        <v>13</v>
      </c>
      <c r="G598" s="9">
        <f t="shared" si="937"/>
        <v>1478</v>
      </c>
      <c r="H598" s="9">
        <f t="shared" si="937"/>
        <v>0</v>
      </c>
      <c r="I598" s="9">
        <f t="shared" si="937"/>
        <v>0</v>
      </c>
      <c r="J598" s="9">
        <f t="shared" si="937"/>
        <v>0</v>
      </c>
      <c r="K598" s="9">
        <f t="shared" si="937"/>
        <v>0</v>
      </c>
      <c r="L598" s="9">
        <f t="shared" si="937"/>
        <v>0</v>
      </c>
      <c r="M598" s="9">
        <f t="shared" si="937"/>
        <v>1478</v>
      </c>
      <c r="N598" s="9">
        <f t="shared" si="937"/>
        <v>0</v>
      </c>
      <c r="O598" s="9">
        <f t="shared" si="937"/>
        <v>0</v>
      </c>
      <c r="P598" s="9">
        <f t="shared" si="937"/>
        <v>0</v>
      </c>
      <c r="Q598" s="9">
        <f t="shared" si="937"/>
        <v>0</v>
      </c>
      <c r="R598" s="9">
        <f t="shared" si="937"/>
        <v>0</v>
      </c>
      <c r="S598" s="9">
        <f t="shared" si="937"/>
        <v>1478</v>
      </c>
      <c r="T598" s="9">
        <f t="shared" si="937"/>
        <v>0</v>
      </c>
      <c r="U598" s="9">
        <f t="shared" si="938"/>
        <v>0</v>
      </c>
      <c r="V598" s="9">
        <f t="shared" si="938"/>
        <v>0</v>
      </c>
      <c r="W598" s="9">
        <f t="shared" si="938"/>
        <v>0</v>
      </c>
      <c r="X598" s="9">
        <f t="shared" si="938"/>
        <v>0</v>
      </c>
      <c r="Y598" s="9">
        <f t="shared" si="938"/>
        <v>1478</v>
      </c>
      <c r="Z598" s="9">
        <f t="shared" si="938"/>
        <v>0</v>
      </c>
      <c r="AA598" s="9">
        <f t="shared" si="938"/>
        <v>0</v>
      </c>
      <c r="AB598" s="9">
        <f t="shared" si="938"/>
        <v>0</v>
      </c>
      <c r="AC598" s="9">
        <f t="shared" si="938"/>
        <v>0</v>
      </c>
      <c r="AD598" s="9">
        <f t="shared" si="938"/>
        <v>0</v>
      </c>
      <c r="AE598" s="9">
        <f t="shared" si="938"/>
        <v>1478</v>
      </c>
      <c r="AF598" s="9">
        <f t="shared" si="938"/>
        <v>0</v>
      </c>
    </row>
    <row r="599" spans="1:32" ht="21.75" hidden="1" customHeight="1">
      <c r="A599" s="39" t="s">
        <v>14</v>
      </c>
      <c r="B599" s="43">
        <v>913</v>
      </c>
      <c r="C599" s="27" t="s">
        <v>7</v>
      </c>
      <c r="D599" s="27" t="s">
        <v>8</v>
      </c>
      <c r="E599" s="27" t="s">
        <v>498</v>
      </c>
      <c r="F599" s="27" t="s">
        <v>35</v>
      </c>
      <c r="G599" s="9">
        <v>1478</v>
      </c>
      <c r="H599" s="9"/>
      <c r="I599" s="9"/>
      <c r="J599" s="9"/>
      <c r="K599" s="9"/>
      <c r="L599" s="9"/>
      <c r="M599" s="9">
        <f t="shared" ref="M599" si="939">G599+I599+J599+K599+L599</f>
        <v>1478</v>
      </c>
      <c r="N599" s="9">
        <f t="shared" ref="N599" si="940">H599+L599</f>
        <v>0</v>
      </c>
      <c r="O599" s="9"/>
      <c r="P599" s="9"/>
      <c r="Q599" s="9"/>
      <c r="R599" s="9"/>
      <c r="S599" s="9">
        <f t="shared" ref="S599" si="941">M599+O599+P599+Q599+R599</f>
        <v>1478</v>
      </c>
      <c r="T599" s="9">
        <f t="shared" ref="T599" si="942">N599+R599</f>
        <v>0</v>
      </c>
      <c r="U599" s="9"/>
      <c r="V599" s="9"/>
      <c r="W599" s="9"/>
      <c r="X599" s="9"/>
      <c r="Y599" s="9">
        <f t="shared" ref="Y599" si="943">S599+U599+V599+W599+X599</f>
        <v>1478</v>
      </c>
      <c r="Z599" s="9">
        <f t="shared" ref="Z599" si="944">T599+X599</f>
        <v>0</v>
      </c>
      <c r="AA599" s="9"/>
      <c r="AB599" s="9"/>
      <c r="AC599" s="9"/>
      <c r="AD599" s="9"/>
      <c r="AE599" s="9">
        <f t="shared" ref="AE599" si="945">Y599+AA599+AB599+AC599+AD599</f>
        <v>1478</v>
      </c>
      <c r="AF599" s="9">
        <f t="shared" ref="AF599" si="946">Z599+AD599</f>
        <v>0</v>
      </c>
    </row>
    <row r="600" spans="1:32" hidden="1">
      <c r="A600" s="39"/>
      <c r="B600" s="43"/>
      <c r="C600" s="27"/>
      <c r="D600" s="27"/>
      <c r="E600" s="27"/>
      <c r="F600" s="27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</row>
    <row r="601" spans="1:32" ht="18" hidden="1">
      <c r="A601" s="55" t="s">
        <v>441</v>
      </c>
      <c r="B601" s="25" t="s">
        <v>201</v>
      </c>
      <c r="C601" s="25" t="s">
        <v>7</v>
      </c>
      <c r="D601" s="25" t="s">
        <v>80</v>
      </c>
      <c r="E601" s="25"/>
      <c r="F601" s="58"/>
      <c r="G601" s="15">
        <f t="shared" ref="G601:AF601" si="947">G602+G632</f>
        <v>282357</v>
      </c>
      <c r="H601" s="15">
        <f t="shared" si="947"/>
        <v>123199</v>
      </c>
      <c r="I601" s="15">
        <f t="shared" si="947"/>
        <v>0</v>
      </c>
      <c r="J601" s="15">
        <f t="shared" si="947"/>
        <v>12622</v>
      </c>
      <c r="K601" s="15">
        <f t="shared" si="947"/>
        <v>0</v>
      </c>
      <c r="L601" s="15">
        <f t="shared" si="947"/>
        <v>0</v>
      </c>
      <c r="M601" s="15">
        <f t="shared" si="947"/>
        <v>294979</v>
      </c>
      <c r="N601" s="15">
        <f t="shared" si="947"/>
        <v>123199</v>
      </c>
      <c r="O601" s="15">
        <f t="shared" si="947"/>
        <v>0</v>
      </c>
      <c r="P601" s="15">
        <f t="shared" si="947"/>
        <v>0</v>
      </c>
      <c r="Q601" s="15">
        <f t="shared" si="947"/>
        <v>0</v>
      </c>
      <c r="R601" s="15">
        <f t="shared" si="947"/>
        <v>14223</v>
      </c>
      <c r="S601" s="15">
        <f t="shared" si="947"/>
        <v>309202</v>
      </c>
      <c r="T601" s="15">
        <f t="shared" si="947"/>
        <v>137422</v>
      </c>
      <c r="U601" s="15">
        <f t="shared" si="947"/>
        <v>0</v>
      </c>
      <c r="V601" s="15">
        <f t="shared" si="947"/>
        <v>5181</v>
      </c>
      <c r="W601" s="15">
        <f t="shared" si="947"/>
        <v>0</v>
      </c>
      <c r="X601" s="15">
        <f t="shared" si="947"/>
        <v>0</v>
      </c>
      <c r="Y601" s="15">
        <f t="shared" si="947"/>
        <v>314383</v>
      </c>
      <c r="Z601" s="15">
        <f t="shared" si="947"/>
        <v>137422</v>
      </c>
      <c r="AA601" s="15">
        <f t="shared" si="947"/>
        <v>0</v>
      </c>
      <c r="AB601" s="15">
        <f t="shared" si="947"/>
        <v>0</v>
      </c>
      <c r="AC601" s="15">
        <f t="shared" si="947"/>
        <v>0</v>
      </c>
      <c r="AD601" s="15">
        <f t="shared" si="947"/>
        <v>58656</v>
      </c>
      <c r="AE601" s="15">
        <f t="shared" si="947"/>
        <v>373039</v>
      </c>
      <c r="AF601" s="15">
        <f t="shared" si="947"/>
        <v>196078</v>
      </c>
    </row>
    <row r="602" spans="1:32" ht="38.25" hidden="1" customHeight="1">
      <c r="A602" s="29" t="s">
        <v>600</v>
      </c>
      <c r="B602" s="27">
        <v>913</v>
      </c>
      <c r="C602" s="27" t="s">
        <v>7</v>
      </c>
      <c r="D602" s="27" t="s">
        <v>80</v>
      </c>
      <c r="E602" s="27" t="s">
        <v>185</v>
      </c>
      <c r="F602" s="27"/>
      <c r="G602" s="9">
        <f>G603+G607+G611</f>
        <v>282273</v>
      </c>
      <c r="H602" s="9">
        <f>H603+H607+H611</f>
        <v>123199</v>
      </c>
      <c r="I602" s="9">
        <f t="shared" ref="I602:N602" si="948">I603+I607+I611</f>
        <v>0</v>
      </c>
      <c r="J602" s="9">
        <f t="shared" si="948"/>
        <v>12622</v>
      </c>
      <c r="K602" s="9">
        <f t="shared" si="948"/>
        <v>0</v>
      </c>
      <c r="L602" s="9">
        <f t="shared" si="948"/>
        <v>0</v>
      </c>
      <c r="M602" s="9">
        <f t="shared" si="948"/>
        <v>294895</v>
      </c>
      <c r="N602" s="9">
        <f t="shared" si="948"/>
        <v>123199</v>
      </c>
      <c r="O602" s="9">
        <f t="shared" ref="O602:Z602" si="949">O603+O607+O611+O615+O622</f>
        <v>0</v>
      </c>
      <c r="P602" s="9">
        <f t="shared" si="949"/>
        <v>0</v>
      </c>
      <c r="Q602" s="9">
        <f t="shared" si="949"/>
        <v>0</v>
      </c>
      <c r="R602" s="9">
        <f t="shared" si="949"/>
        <v>14223</v>
      </c>
      <c r="S602" s="9">
        <f t="shared" si="949"/>
        <v>309118</v>
      </c>
      <c r="T602" s="9">
        <f t="shared" si="949"/>
        <v>137422</v>
      </c>
      <c r="U602" s="9">
        <f t="shared" si="949"/>
        <v>0</v>
      </c>
      <c r="V602" s="9">
        <f t="shared" si="949"/>
        <v>5181</v>
      </c>
      <c r="W602" s="9">
        <f t="shared" si="949"/>
        <v>0</v>
      </c>
      <c r="X602" s="9">
        <f t="shared" si="949"/>
        <v>0</v>
      </c>
      <c r="Y602" s="9">
        <f t="shared" si="949"/>
        <v>314299</v>
      </c>
      <c r="Z602" s="9">
        <f t="shared" si="949"/>
        <v>137422</v>
      </c>
      <c r="AA602" s="9">
        <f>AA603+AA607+AA611+AA615+AA622+AA626+AA629</f>
        <v>0</v>
      </c>
      <c r="AB602" s="9">
        <f t="shared" ref="AB602:AF602" si="950">AB603+AB607+AB611+AB615+AB622+AB626+AB629</f>
        <v>0</v>
      </c>
      <c r="AC602" s="9">
        <f t="shared" si="950"/>
        <v>0</v>
      </c>
      <c r="AD602" s="9">
        <f t="shared" si="950"/>
        <v>58656</v>
      </c>
      <c r="AE602" s="9">
        <f t="shared" si="950"/>
        <v>372955</v>
      </c>
      <c r="AF602" s="9">
        <f t="shared" si="950"/>
        <v>196078</v>
      </c>
    </row>
    <row r="603" spans="1:32" ht="33.6" hidden="1">
      <c r="A603" s="39" t="s">
        <v>10</v>
      </c>
      <c r="B603" s="27">
        <f>B602</f>
        <v>913</v>
      </c>
      <c r="C603" s="27" t="s">
        <v>7</v>
      </c>
      <c r="D603" s="27" t="s">
        <v>80</v>
      </c>
      <c r="E603" s="27" t="s">
        <v>196</v>
      </c>
      <c r="F603" s="27"/>
      <c r="G603" s="8">
        <f t="shared" ref="G603:V605" si="951">G604</f>
        <v>156724</v>
      </c>
      <c r="H603" s="8">
        <f t="shared" si="951"/>
        <v>0</v>
      </c>
      <c r="I603" s="8">
        <f t="shared" si="951"/>
        <v>0</v>
      </c>
      <c r="J603" s="8">
        <f t="shared" si="951"/>
        <v>12622</v>
      </c>
      <c r="K603" s="8">
        <f t="shared" si="951"/>
        <v>0</v>
      </c>
      <c r="L603" s="8">
        <f t="shared" si="951"/>
        <v>0</v>
      </c>
      <c r="M603" s="8">
        <f t="shared" si="951"/>
        <v>169346</v>
      </c>
      <c r="N603" s="8">
        <f t="shared" si="951"/>
        <v>0</v>
      </c>
      <c r="O603" s="8">
        <f t="shared" si="951"/>
        <v>0</v>
      </c>
      <c r="P603" s="8">
        <f t="shared" si="951"/>
        <v>0</v>
      </c>
      <c r="Q603" s="8">
        <f t="shared" si="951"/>
        <v>0</v>
      </c>
      <c r="R603" s="8">
        <f t="shared" si="951"/>
        <v>0</v>
      </c>
      <c r="S603" s="8">
        <f t="shared" si="951"/>
        <v>169346</v>
      </c>
      <c r="T603" s="8">
        <f t="shared" si="951"/>
        <v>0</v>
      </c>
      <c r="U603" s="8">
        <f t="shared" si="951"/>
        <v>0</v>
      </c>
      <c r="V603" s="8">
        <f t="shared" si="951"/>
        <v>5181</v>
      </c>
      <c r="W603" s="8">
        <f t="shared" ref="U603:AF605" si="952">W604</f>
        <v>0</v>
      </c>
      <c r="X603" s="8">
        <f t="shared" si="952"/>
        <v>0</v>
      </c>
      <c r="Y603" s="8">
        <f t="shared" si="952"/>
        <v>174527</v>
      </c>
      <c r="Z603" s="8">
        <f t="shared" si="952"/>
        <v>0</v>
      </c>
      <c r="AA603" s="8">
        <f t="shared" si="952"/>
        <v>0</v>
      </c>
      <c r="AB603" s="8">
        <f t="shared" si="952"/>
        <v>0</v>
      </c>
      <c r="AC603" s="8">
        <f t="shared" si="952"/>
        <v>0</v>
      </c>
      <c r="AD603" s="8">
        <f t="shared" si="952"/>
        <v>0</v>
      </c>
      <c r="AE603" s="8">
        <f t="shared" si="952"/>
        <v>174527</v>
      </c>
      <c r="AF603" s="8">
        <f t="shared" si="952"/>
        <v>0</v>
      </c>
    </row>
    <row r="604" spans="1:32" ht="17.25" hidden="1" customHeight="1">
      <c r="A604" s="26" t="s">
        <v>11</v>
      </c>
      <c r="B604" s="27">
        <f>B602</f>
        <v>913</v>
      </c>
      <c r="C604" s="27" t="s">
        <v>7</v>
      </c>
      <c r="D604" s="27" t="s">
        <v>80</v>
      </c>
      <c r="E604" s="27" t="s">
        <v>207</v>
      </c>
      <c r="F604" s="27"/>
      <c r="G604" s="8">
        <f t="shared" si="951"/>
        <v>156724</v>
      </c>
      <c r="H604" s="8">
        <f t="shared" si="951"/>
        <v>0</v>
      </c>
      <c r="I604" s="8">
        <f t="shared" si="951"/>
        <v>0</v>
      </c>
      <c r="J604" s="8">
        <f t="shared" si="951"/>
        <v>12622</v>
      </c>
      <c r="K604" s="8">
        <f t="shared" si="951"/>
        <v>0</v>
      </c>
      <c r="L604" s="8">
        <f t="shared" si="951"/>
        <v>0</v>
      </c>
      <c r="M604" s="8">
        <f t="shared" si="951"/>
        <v>169346</v>
      </c>
      <c r="N604" s="8">
        <f t="shared" si="951"/>
        <v>0</v>
      </c>
      <c r="O604" s="8">
        <f t="shared" si="951"/>
        <v>0</v>
      </c>
      <c r="P604" s="8">
        <f t="shared" si="951"/>
        <v>0</v>
      </c>
      <c r="Q604" s="8">
        <f t="shared" si="951"/>
        <v>0</v>
      </c>
      <c r="R604" s="8">
        <f t="shared" si="951"/>
        <v>0</v>
      </c>
      <c r="S604" s="8">
        <f t="shared" si="951"/>
        <v>169346</v>
      </c>
      <c r="T604" s="8">
        <f t="shared" si="951"/>
        <v>0</v>
      </c>
      <c r="U604" s="8">
        <f t="shared" si="952"/>
        <v>0</v>
      </c>
      <c r="V604" s="8">
        <f t="shared" si="952"/>
        <v>5181</v>
      </c>
      <c r="W604" s="8">
        <f t="shared" si="952"/>
        <v>0</v>
      </c>
      <c r="X604" s="8">
        <f t="shared" si="952"/>
        <v>0</v>
      </c>
      <c r="Y604" s="8">
        <f t="shared" si="952"/>
        <v>174527</v>
      </c>
      <c r="Z604" s="8">
        <f t="shared" si="952"/>
        <v>0</v>
      </c>
      <c r="AA604" s="8">
        <f t="shared" si="952"/>
        <v>0</v>
      </c>
      <c r="AB604" s="8">
        <f t="shared" si="952"/>
        <v>0</v>
      </c>
      <c r="AC604" s="8">
        <f t="shared" si="952"/>
        <v>0</v>
      </c>
      <c r="AD604" s="8">
        <f t="shared" si="952"/>
        <v>0</v>
      </c>
      <c r="AE604" s="8">
        <f t="shared" si="952"/>
        <v>174527</v>
      </c>
      <c r="AF604" s="8">
        <f t="shared" si="952"/>
        <v>0</v>
      </c>
    </row>
    <row r="605" spans="1:32" ht="33.6" hidden="1">
      <c r="A605" s="26" t="s">
        <v>12</v>
      </c>
      <c r="B605" s="27">
        <f>B604</f>
        <v>913</v>
      </c>
      <c r="C605" s="27" t="s">
        <v>7</v>
      </c>
      <c r="D605" s="27" t="s">
        <v>80</v>
      </c>
      <c r="E605" s="27" t="s">
        <v>207</v>
      </c>
      <c r="F605" s="27" t="s">
        <v>13</v>
      </c>
      <c r="G605" s="8">
        <f t="shared" si="951"/>
        <v>156724</v>
      </c>
      <c r="H605" s="8">
        <f t="shared" si="951"/>
        <v>0</v>
      </c>
      <c r="I605" s="8">
        <f t="shared" si="951"/>
        <v>0</v>
      </c>
      <c r="J605" s="8">
        <f t="shared" si="951"/>
        <v>12622</v>
      </c>
      <c r="K605" s="8">
        <f t="shared" si="951"/>
        <v>0</v>
      </c>
      <c r="L605" s="8">
        <f t="shared" si="951"/>
        <v>0</v>
      </c>
      <c r="M605" s="8">
        <f t="shared" si="951"/>
        <v>169346</v>
      </c>
      <c r="N605" s="8">
        <f t="shared" si="951"/>
        <v>0</v>
      </c>
      <c r="O605" s="8">
        <f t="shared" si="951"/>
        <v>0</v>
      </c>
      <c r="P605" s="8">
        <f t="shared" si="951"/>
        <v>0</v>
      </c>
      <c r="Q605" s="8">
        <f t="shared" si="951"/>
        <v>0</v>
      </c>
      <c r="R605" s="8">
        <f t="shared" si="951"/>
        <v>0</v>
      </c>
      <c r="S605" s="8">
        <f t="shared" si="951"/>
        <v>169346</v>
      </c>
      <c r="T605" s="8">
        <f t="shared" si="951"/>
        <v>0</v>
      </c>
      <c r="U605" s="8">
        <f t="shared" si="952"/>
        <v>0</v>
      </c>
      <c r="V605" s="8">
        <f t="shared" si="952"/>
        <v>5181</v>
      </c>
      <c r="W605" s="8">
        <f t="shared" si="952"/>
        <v>0</v>
      </c>
      <c r="X605" s="8">
        <f t="shared" si="952"/>
        <v>0</v>
      </c>
      <c r="Y605" s="8">
        <f t="shared" si="952"/>
        <v>174527</v>
      </c>
      <c r="Z605" s="8">
        <f t="shared" si="952"/>
        <v>0</v>
      </c>
      <c r="AA605" s="8">
        <f t="shared" si="952"/>
        <v>0</v>
      </c>
      <c r="AB605" s="8">
        <f t="shared" si="952"/>
        <v>0</v>
      </c>
      <c r="AC605" s="8">
        <f t="shared" si="952"/>
        <v>0</v>
      </c>
      <c r="AD605" s="8">
        <f t="shared" si="952"/>
        <v>0</v>
      </c>
      <c r="AE605" s="8">
        <f t="shared" si="952"/>
        <v>174527</v>
      </c>
      <c r="AF605" s="8">
        <f t="shared" si="952"/>
        <v>0</v>
      </c>
    </row>
    <row r="606" spans="1:32" ht="19.5" hidden="1" customHeight="1">
      <c r="A606" s="39" t="s">
        <v>14</v>
      </c>
      <c r="B606" s="27">
        <f>B605</f>
        <v>913</v>
      </c>
      <c r="C606" s="27" t="s">
        <v>7</v>
      </c>
      <c r="D606" s="27" t="s">
        <v>80</v>
      </c>
      <c r="E606" s="27" t="s">
        <v>207</v>
      </c>
      <c r="F606" s="9">
        <v>610</v>
      </c>
      <c r="G606" s="9">
        <f>143974+12750</f>
        <v>156724</v>
      </c>
      <c r="H606" s="9"/>
      <c r="I606" s="9"/>
      <c r="J606" s="9">
        <v>12622</v>
      </c>
      <c r="K606" s="9"/>
      <c r="L606" s="9"/>
      <c r="M606" s="9">
        <f t="shared" ref="M606" si="953">G606+I606+J606+K606+L606</f>
        <v>169346</v>
      </c>
      <c r="N606" s="9">
        <f t="shared" ref="N606" si="954">H606+L606</f>
        <v>0</v>
      </c>
      <c r="O606" s="9"/>
      <c r="P606" s="9"/>
      <c r="Q606" s="9"/>
      <c r="R606" s="9"/>
      <c r="S606" s="9">
        <f t="shared" ref="S606" si="955">M606+O606+P606+Q606+R606</f>
        <v>169346</v>
      </c>
      <c r="T606" s="9">
        <f t="shared" ref="T606" si="956">N606+R606</f>
        <v>0</v>
      </c>
      <c r="U606" s="9"/>
      <c r="V606" s="9">
        <v>5181</v>
      </c>
      <c r="W606" s="9"/>
      <c r="X606" s="9"/>
      <c r="Y606" s="9">
        <f t="shared" ref="Y606" si="957">S606+U606+V606+W606+X606</f>
        <v>174527</v>
      </c>
      <c r="Z606" s="9">
        <f t="shared" ref="Z606" si="958">T606+X606</f>
        <v>0</v>
      </c>
      <c r="AA606" s="9"/>
      <c r="AB606" s="9"/>
      <c r="AC606" s="9"/>
      <c r="AD606" s="9"/>
      <c r="AE606" s="9">
        <f t="shared" ref="AE606" si="959">Y606+AA606+AB606+AC606+AD606</f>
        <v>174527</v>
      </c>
      <c r="AF606" s="9">
        <f t="shared" ref="AF606" si="960">Z606+AD606</f>
        <v>0</v>
      </c>
    </row>
    <row r="607" spans="1:32" ht="20.25" hidden="1" customHeight="1">
      <c r="A607" s="26" t="s">
        <v>15</v>
      </c>
      <c r="B607" s="27">
        <v>913</v>
      </c>
      <c r="C607" s="27" t="s">
        <v>7</v>
      </c>
      <c r="D607" s="27" t="s">
        <v>80</v>
      </c>
      <c r="E607" s="27" t="s">
        <v>186</v>
      </c>
      <c r="F607" s="27"/>
      <c r="G607" s="8">
        <f t="shared" ref="G607:V609" si="961">G608</f>
        <v>2350</v>
      </c>
      <c r="H607" s="8">
        <f t="shared" si="961"/>
        <v>0</v>
      </c>
      <c r="I607" s="8">
        <f t="shared" si="961"/>
        <v>0</v>
      </c>
      <c r="J607" s="8">
        <f t="shared" si="961"/>
        <v>0</v>
      </c>
      <c r="K607" s="8">
        <f t="shared" si="961"/>
        <v>0</v>
      </c>
      <c r="L607" s="8">
        <f t="shared" si="961"/>
        <v>0</v>
      </c>
      <c r="M607" s="8">
        <f t="shared" si="961"/>
        <v>2350</v>
      </c>
      <c r="N607" s="8">
        <f t="shared" si="961"/>
        <v>0</v>
      </c>
      <c r="O607" s="8">
        <f t="shared" si="961"/>
        <v>0</v>
      </c>
      <c r="P607" s="8">
        <f t="shared" si="961"/>
        <v>0</v>
      </c>
      <c r="Q607" s="8">
        <f t="shared" si="961"/>
        <v>0</v>
      </c>
      <c r="R607" s="8">
        <f t="shared" si="961"/>
        <v>0</v>
      </c>
      <c r="S607" s="8">
        <f t="shared" si="961"/>
        <v>2350</v>
      </c>
      <c r="T607" s="8">
        <f t="shared" si="961"/>
        <v>0</v>
      </c>
      <c r="U607" s="8">
        <f t="shared" si="961"/>
        <v>0</v>
      </c>
      <c r="V607" s="8">
        <f t="shared" si="961"/>
        <v>0</v>
      </c>
      <c r="W607" s="8">
        <f t="shared" ref="U607:AF609" si="962">W608</f>
        <v>0</v>
      </c>
      <c r="X607" s="8">
        <f t="shared" si="962"/>
        <v>0</v>
      </c>
      <c r="Y607" s="8">
        <f t="shared" si="962"/>
        <v>2350</v>
      </c>
      <c r="Z607" s="8">
        <f t="shared" si="962"/>
        <v>0</v>
      </c>
      <c r="AA607" s="8">
        <f t="shared" si="962"/>
        <v>-174</v>
      </c>
      <c r="AB607" s="8">
        <f t="shared" si="962"/>
        <v>0</v>
      </c>
      <c r="AC607" s="8">
        <f t="shared" si="962"/>
        <v>0</v>
      </c>
      <c r="AD607" s="8">
        <f t="shared" si="962"/>
        <v>0</v>
      </c>
      <c r="AE607" s="8">
        <f t="shared" si="962"/>
        <v>2176</v>
      </c>
      <c r="AF607" s="8">
        <f t="shared" si="962"/>
        <v>0</v>
      </c>
    </row>
    <row r="608" spans="1:32" ht="19.5" hidden="1" customHeight="1">
      <c r="A608" s="26" t="s">
        <v>16</v>
      </c>
      <c r="B608" s="27">
        <v>913</v>
      </c>
      <c r="C608" s="27" t="s">
        <v>7</v>
      </c>
      <c r="D608" s="27" t="s">
        <v>80</v>
      </c>
      <c r="E608" s="27" t="s">
        <v>210</v>
      </c>
      <c r="F608" s="27"/>
      <c r="G608" s="8">
        <f t="shared" si="961"/>
        <v>2350</v>
      </c>
      <c r="H608" s="8">
        <f t="shared" si="961"/>
        <v>0</v>
      </c>
      <c r="I608" s="8">
        <f t="shared" si="961"/>
        <v>0</v>
      </c>
      <c r="J608" s="8">
        <f t="shared" si="961"/>
        <v>0</v>
      </c>
      <c r="K608" s="8">
        <f t="shared" si="961"/>
        <v>0</v>
      </c>
      <c r="L608" s="8">
        <f t="shared" si="961"/>
        <v>0</v>
      </c>
      <c r="M608" s="8">
        <f t="shared" si="961"/>
        <v>2350</v>
      </c>
      <c r="N608" s="8">
        <f t="shared" si="961"/>
        <v>0</v>
      </c>
      <c r="O608" s="8">
        <f t="shared" si="961"/>
        <v>0</v>
      </c>
      <c r="P608" s="8">
        <f t="shared" si="961"/>
        <v>0</v>
      </c>
      <c r="Q608" s="8">
        <f t="shared" si="961"/>
        <v>0</v>
      </c>
      <c r="R608" s="8">
        <f t="shared" si="961"/>
        <v>0</v>
      </c>
      <c r="S608" s="8">
        <f t="shared" si="961"/>
        <v>2350</v>
      </c>
      <c r="T608" s="8">
        <f t="shared" si="961"/>
        <v>0</v>
      </c>
      <c r="U608" s="8">
        <f t="shared" si="962"/>
        <v>0</v>
      </c>
      <c r="V608" s="8">
        <f t="shared" si="962"/>
        <v>0</v>
      </c>
      <c r="W608" s="8">
        <f t="shared" si="962"/>
        <v>0</v>
      </c>
      <c r="X608" s="8">
        <f t="shared" si="962"/>
        <v>0</v>
      </c>
      <c r="Y608" s="8">
        <f t="shared" si="962"/>
        <v>2350</v>
      </c>
      <c r="Z608" s="8">
        <f t="shared" si="962"/>
        <v>0</v>
      </c>
      <c r="AA608" s="8">
        <f t="shared" si="962"/>
        <v>-174</v>
      </c>
      <c r="AB608" s="8">
        <f t="shared" si="962"/>
        <v>0</v>
      </c>
      <c r="AC608" s="8">
        <f t="shared" si="962"/>
        <v>0</v>
      </c>
      <c r="AD608" s="8">
        <f t="shared" si="962"/>
        <v>0</v>
      </c>
      <c r="AE608" s="8">
        <f t="shared" si="962"/>
        <v>2176</v>
      </c>
      <c r="AF608" s="8">
        <f t="shared" si="962"/>
        <v>0</v>
      </c>
    </row>
    <row r="609" spans="1:32" ht="33.6" hidden="1">
      <c r="A609" s="26" t="s">
        <v>12</v>
      </c>
      <c r="B609" s="27">
        <v>913</v>
      </c>
      <c r="C609" s="27" t="s">
        <v>7</v>
      </c>
      <c r="D609" s="27" t="s">
        <v>80</v>
      </c>
      <c r="E609" s="27" t="s">
        <v>210</v>
      </c>
      <c r="F609" s="27" t="s">
        <v>13</v>
      </c>
      <c r="G609" s="8">
        <f t="shared" si="961"/>
        <v>2350</v>
      </c>
      <c r="H609" s="8">
        <f t="shared" si="961"/>
        <v>0</v>
      </c>
      <c r="I609" s="8">
        <f t="shared" si="961"/>
        <v>0</v>
      </c>
      <c r="J609" s="8">
        <f t="shared" si="961"/>
        <v>0</v>
      </c>
      <c r="K609" s="8">
        <f t="shared" si="961"/>
        <v>0</v>
      </c>
      <c r="L609" s="8">
        <f t="shared" si="961"/>
        <v>0</v>
      </c>
      <c r="M609" s="8">
        <f t="shared" si="961"/>
        <v>2350</v>
      </c>
      <c r="N609" s="8">
        <f t="shared" si="961"/>
        <v>0</v>
      </c>
      <c r="O609" s="8">
        <f t="shared" si="961"/>
        <v>0</v>
      </c>
      <c r="P609" s="8">
        <f t="shared" si="961"/>
        <v>0</v>
      </c>
      <c r="Q609" s="8">
        <f t="shared" si="961"/>
        <v>0</v>
      </c>
      <c r="R609" s="8">
        <f t="shared" si="961"/>
        <v>0</v>
      </c>
      <c r="S609" s="8">
        <f t="shared" si="961"/>
        <v>2350</v>
      </c>
      <c r="T609" s="8">
        <f t="shared" si="961"/>
        <v>0</v>
      </c>
      <c r="U609" s="8">
        <f t="shared" si="962"/>
        <v>0</v>
      </c>
      <c r="V609" s="8">
        <f t="shared" si="962"/>
        <v>0</v>
      </c>
      <c r="W609" s="8">
        <f t="shared" si="962"/>
        <v>0</v>
      </c>
      <c r="X609" s="8">
        <f t="shared" si="962"/>
        <v>0</v>
      </c>
      <c r="Y609" s="8">
        <f t="shared" si="962"/>
        <v>2350</v>
      </c>
      <c r="Z609" s="8">
        <f t="shared" si="962"/>
        <v>0</v>
      </c>
      <c r="AA609" s="8">
        <f t="shared" si="962"/>
        <v>-174</v>
      </c>
      <c r="AB609" s="8">
        <f t="shared" si="962"/>
        <v>0</v>
      </c>
      <c r="AC609" s="8">
        <f t="shared" si="962"/>
        <v>0</v>
      </c>
      <c r="AD609" s="8">
        <f t="shared" si="962"/>
        <v>0</v>
      </c>
      <c r="AE609" s="8">
        <f t="shared" si="962"/>
        <v>2176</v>
      </c>
      <c r="AF609" s="8">
        <f t="shared" si="962"/>
        <v>0</v>
      </c>
    </row>
    <row r="610" spans="1:32" ht="18.75" hidden="1" customHeight="1">
      <c r="A610" s="39" t="s">
        <v>14</v>
      </c>
      <c r="B610" s="27">
        <v>913</v>
      </c>
      <c r="C610" s="27" t="s">
        <v>7</v>
      </c>
      <c r="D610" s="27" t="s">
        <v>80</v>
      </c>
      <c r="E610" s="27" t="s">
        <v>210</v>
      </c>
      <c r="F610" s="9">
        <v>610</v>
      </c>
      <c r="G610" s="9">
        <v>2350</v>
      </c>
      <c r="H610" s="9"/>
      <c r="I610" s="9"/>
      <c r="J610" s="9"/>
      <c r="K610" s="9"/>
      <c r="L610" s="9"/>
      <c r="M610" s="9">
        <f t="shared" ref="M610" si="963">G610+I610+J610+K610+L610</f>
        <v>2350</v>
      </c>
      <c r="N610" s="9">
        <f t="shared" ref="N610" si="964">H610+L610</f>
        <v>0</v>
      </c>
      <c r="O610" s="9"/>
      <c r="P610" s="9"/>
      <c r="Q610" s="9"/>
      <c r="R610" s="9"/>
      <c r="S610" s="9">
        <f t="shared" ref="S610" si="965">M610+O610+P610+Q610+R610</f>
        <v>2350</v>
      </c>
      <c r="T610" s="9">
        <f t="shared" ref="T610" si="966">N610+R610</f>
        <v>0</v>
      </c>
      <c r="U610" s="9"/>
      <c r="V610" s="9"/>
      <c r="W610" s="9"/>
      <c r="X610" s="9"/>
      <c r="Y610" s="9">
        <f t="shared" ref="Y610" si="967">S610+U610+V610+W610+X610</f>
        <v>2350</v>
      </c>
      <c r="Z610" s="9">
        <f t="shared" ref="Z610" si="968">T610+X610</f>
        <v>0</v>
      </c>
      <c r="AA610" s="9">
        <f>-89-85</f>
        <v>-174</v>
      </c>
      <c r="AB610" s="9"/>
      <c r="AC610" s="9"/>
      <c r="AD610" s="9"/>
      <c r="AE610" s="9">
        <f t="shared" ref="AE610" si="969">Y610+AA610+AB610+AC610+AD610</f>
        <v>2176</v>
      </c>
      <c r="AF610" s="9">
        <f t="shared" ref="AF610" si="970">Z610+AD610</f>
        <v>0</v>
      </c>
    </row>
    <row r="611" spans="1:32" ht="33.6" hidden="1">
      <c r="A611" s="26" t="s">
        <v>400</v>
      </c>
      <c r="B611" s="27">
        <v>913</v>
      </c>
      <c r="C611" s="27" t="s">
        <v>7</v>
      </c>
      <c r="D611" s="27" t="s">
        <v>80</v>
      </c>
      <c r="E611" s="27" t="s">
        <v>404</v>
      </c>
      <c r="F611" s="27"/>
      <c r="G611" s="8">
        <f t="shared" ref="G611:V613" si="971">G612</f>
        <v>123199</v>
      </c>
      <c r="H611" s="8">
        <f t="shared" si="971"/>
        <v>123199</v>
      </c>
      <c r="I611" s="8">
        <f t="shared" si="971"/>
        <v>0</v>
      </c>
      <c r="J611" s="8">
        <f t="shared" si="971"/>
        <v>0</v>
      </c>
      <c r="K611" s="8">
        <f t="shared" si="971"/>
        <v>0</v>
      </c>
      <c r="L611" s="8">
        <f t="shared" si="971"/>
        <v>0</v>
      </c>
      <c r="M611" s="8">
        <f t="shared" si="971"/>
        <v>123199</v>
      </c>
      <c r="N611" s="8">
        <f t="shared" si="971"/>
        <v>123199</v>
      </c>
      <c r="O611" s="8">
        <f t="shared" si="971"/>
        <v>0</v>
      </c>
      <c r="P611" s="8">
        <f t="shared" si="971"/>
        <v>0</v>
      </c>
      <c r="Q611" s="8">
        <f t="shared" si="971"/>
        <v>0</v>
      </c>
      <c r="R611" s="8">
        <f t="shared" si="971"/>
        <v>-123199</v>
      </c>
      <c r="S611" s="8">
        <f t="shared" si="971"/>
        <v>0</v>
      </c>
      <c r="T611" s="8">
        <f t="shared" si="971"/>
        <v>0</v>
      </c>
      <c r="U611" s="8">
        <f t="shared" si="971"/>
        <v>0</v>
      </c>
      <c r="V611" s="8">
        <f t="shared" si="971"/>
        <v>0</v>
      </c>
      <c r="W611" s="8">
        <f t="shared" ref="U611:AF613" si="972">W612</f>
        <v>0</v>
      </c>
      <c r="X611" s="8">
        <f t="shared" si="972"/>
        <v>0</v>
      </c>
      <c r="Y611" s="8">
        <f t="shared" si="972"/>
        <v>0</v>
      </c>
      <c r="Z611" s="8">
        <f t="shared" si="972"/>
        <v>0</v>
      </c>
      <c r="AA611" s="8">
        <f t="shared" si="972"/>
        <v>0</v>
      </c>
      <c r="AB611" s="8">
        <f t="shared" si="972"/>
        <v>0</v>
      </c>
      <c r="AC611" s="8">
        <f t="shared" si="972"/>
        <v>0</v>
      </c>
      <c r="AD611" s="8">
        <f t="shared" si="972"/>
        <v>0</v>
      </c>
      <c r="AE611" s="8">
        <f t="shared" si="972"/>
        <v>0</v>
      </c>
      <c r="AF611" s="8">
        <f t="shared" si="972"/>
        <v>0</v>
      </c>
    </row>
    <row r="612" spans="1:32" ht="33.6" hidden="1">
      <c r="A612" s="39" t="s">
        <v>401</v>
      </c>
      <c r="B612" s="27">
        <v>913</v>
      </c>
      <c r="C612" s="27" t="s">
        <v>7</v>
      </c>
      <c r="D612" s="27" t="s">
        <v>80</v>
      </c>
      <c r="E612" s="27" t="s">
        <v>423</v>
      </c>
      <c r="F612" s="27"/>
      <c r="G612" s="8">
        <f t="shared" si="971"/>
        <v>123199</v>
      </c>
      <c r="H612" s="8">
        <f t="shared" si="971"/>
        <v>123199</v>
      </c>
      <c r="I612" s="8">
        <f t="shared" si="971"/>
        <v>0</v>
      </c>
      <c r="J612" s="8">
        <f t="shared" si="971"/>
        <v>0</v>
      </c>
      <c r="K612" s="8">
        <f t="shared" si="971"/>
        <v>0</v>
      </c>
      <c r="L612" s="8">
        <f t="shared" si="971"/>
        <v>0</v>
      </c>
      <c r="M612" s="8">
        <f t="shared" si="971"/>
        <v>123199</v>
      </c>
      <c r="N612" s="8">
        <f t="shared" si="971"/>
        <v>123199</v>
      </c>
      <c r="O612" s="8">
        <f t="shared" si="971"/>
        <v>0</v>
      </c>
      <c r="P612" s="8">
        <f t="shared" si="971"/>
        <v>0</v>
      </c>
      <c r="Q612" s="8">
        <f t="shared" si="971"/>
        <v>0</v>
      </c>
      <c r="R612" s="8">
        <f t="shared" si="971"/>
        <v>-123199</v>
      </c>
      <c r="S612" s="8">
        <f t="shared" si="971"/>
        <v>0</v>
      </c>
      <c r="T612" s="8">
        <f t="shared" si="971"/>
        <v>0</v>
      </c>
      <c r="U612" s="8">
        <f t="shared" si="972"/>
        <v>0</v>
      </c>
      <c r="V612" s="8">
        <f t="shared" si="972"/>
        <v>0</v>
      </c>
      <c r="W612" s="8">
        <f t="shared" si="972"/>
        <v>0</v>
      </c>
      <c r="X612" s="8">
        <f t="shared" si="972"/>
        <v>0</v>
      </c>
      <c r="Y612" s="8">
        <f t="shared" si="972"/>
        <v>0</v>
      </c>
      <c r="Z612" s="8">
        <f t="shared" si="972"/>
        <v>0</v>
      </c>
      <c r="AA612" s="8">
        <f t="shared" si="972"/>
        <v>0</v>
      </c>
      <c r="AB612" s="8">
        <f t="shared" si="972"/>
        <v>0</v>
      </c>
      <c r="AC612" s="8">
        <f t="shared" si="972"/>
        <v>0</v>
      </c>
      <c r="AD612" s="8">
        <f t="shared" si="972"/>
        <v>0</v>
      </c>
      <c r="AE612" s="8">
        <f t="shared" si="972"/>
        <v>0</v>
      </c>
      <c r="AF612" s="8">
        <f t="shared" si="972"/>
        <v>0</v>
      </c>
    </row>
    <row r="613" spans="1:32" ht="33.6" hidden="1">
      <c r="A613" s="26" t="s">
        <v>12</v>
      </c>
      <c r="B613" s="27">
        <v>913</v>
      </c>
      <c r="C613" s="27" t="s">
        <v>7</v>
      </c>
      <c r="D613" s="27" t="s">
        <v>80</v>
      </c>
      <c r="E613" s="27" t="s">
        <v>423</v>
      </c>
      <c r="F613" s="27" t="s">
        <v>13</v>
      </c>
      <c r="G613" s="8">
        <f t="shared" si="971"/>
        <v>123199</v>
      </c>
      <c r="H613" s="8">
        <f t="shared" si="971"/>
        <v>123199</v>
      </c>
      <c r="I613" s="8">
        <f t="shared" si="971"/>
        <v>0</v>
      </c>
      <c r="J613" s="8">
        <f t="shared" si="971"/>
        <v>0</v>
      </c>
      <c r="K613" s="8">
        <f t="shared" si="971"/>
        <v>0</v>
      </c>
      <c r="L613" s="8">
        <f t="shared" si="971"/>
        <v>0</v>
      </c>
      <c r="M613" s="8">
        <f t="shared" si="971"/>
        <v>123199</v>
      </c>
      <c r="N613" s="8">
        <f t="shared" si="971"/>
        <v>123199</v>
      </c>
      <c r="O613" s="8">
        <f t="shared" si="971"/>
        <v>0</v>
      </c>
      <c r="P613" s="8">
        <f t="shared" si="971"/>
        <v>0</v>
      </c>
      <c r="Q613" s="8">
        <f t="shared" si="971"/>
        <v>0</v>
      </c>
      <c r="R613" s="8">
        <f t="shared" si="971"/>
        <v>-123199</v>
      </c>
      <c r="S613" s="8">
        <f t="shared" si="971"/>
        <v>0</v>
      </c>
      <c r="T613" s="8">
        <f t="shared" si="971"/>
        <v>0</v>
      </c>
      <c r="U613" s="8">
        <f t="shared" si="972"/>
        <v>0</v>
      </c>
      <c r="V613" s="8">
        <f t="shared" si="972"/>
        <v>0</v>
      </c>
      <c r="W613" s="8">
        <f t="shared" si="972"/>
        <v>0</v>
      </c>
      <c r="X613" s="8">
        <f t="shared" si="972"/>
        <v>0</v>
      </c>
      <c r="Y613" s="8">
        <f t="shared" si="972"/>
        <v>0</v>
      </c>
      <c r="Z613" s="8">
        <f t="shared" si="972"/>
        <v>0</v>
      </c>
      <c r="AA613" s="8">
        <f t="shared" si="972"/>
        <v>0</v>
      </c>
      <c r="AB613" s="8">
        <f t="shared" si="972"/>
        <v>0</v>
      </c>
      <c r="AC613" s="8">
        <f t="shared" si="972"/>
        <v>0</v>
      </c>
      <c r="AD613" s="8">
        <f t="shared" si="972"/>
        <v>0</v>
      </c>
      <c r="AE613" s="8">
        <f t="shared" si="972"/>
        <v>0</v>
      </c>
      <c r="AF613" s="8">
        <f t="shared" si="972"/>
        <v>0</v>
      </c>
    </row>
    <row r="614" spans="1:32" ht="17.25" hidden="1" customHeight="1">
      <c r="A614" s="39" t="s">
        <v>14</v>
      </c>
      <c r="B614" s="27">
        <v>913</v>
      </c>
      <c r="C614" s="27" t="s">
        <v>7</v>
      </c>
      <c r="D614" s="27" t="s">
        <v>80</v>
      </c>
      <c r="E614" s="27" t="s">
        <v>423</v>
      </c>
      <c r="F614" s="27" t="s">
        <v>35</v>
      </c>
      <c r="G614" s="9">
        <v>123199</v>
      </c>
      <c r="H614" s="9">
        <v>123199</v>
      </c>
      <c r="I614" s="9"/>
      <c r="J614" s="9"/>
      <c r="K614" s="9"/>
      <c r="L614" s="9"/>
      <c r="M614" s="9">
        <f t="shared" ref="M614" si="973">G614+I614+J614+K614+L614</f>
        <v>123199</v>
      </c>
      <c r="N614" s="9">
        <f t="shared" ref="N614" si="974">H614+L614</f>
        <v>123199</v>
      </c>
      <c r="O614" s="9"/>
      <c r="P614" s="9"/>
      <c r="Q614" s="9"/>
      <c r="R614" s="9">
        <v>-123199</v>
      </c>
      <c r="S614" s="9">
        <f t="shared" ref="S614" si="975">M614+O614+P614+Q614+R614</f>
        <v>0</v>
      </c>
      <c r="T614" s="9">
        <f t="shared" ref="T614" si="976">N614+R614</f>
        <v>0</v>
      </c>
      <c r="U614" s="9"/>
      <c r="V614" s="9"/>
      <c r="W614" s="9"/>
      <c r="X614" s="9"/>
      <c r="Y614" s="9">
        <f t="shared" ref="Y614" si="977">S614+U614+V614+W614+X614</f>
        <v>0</v>
      </c>
      <c r="Z614" s="9">
        <f t="shared" ref="Z614" si="978">T614+X614</f>
        <v>0</v>
      </c>
      <c r="AA614" s="9"/>
      <c r="AB614" s="9"/>
      <c r="AC614" s="9"/>
      <c r="AD614" s="9"/>
      <c r="AE614" s="9">
        <f t="shared" ref="AE614" si="979">Y614+AA614+AB614+AC614+AD614</f>
        <v>0</v>
      </c>
      <c r="AF614" s="9">
        <f t="shared" ref="AF614" si="980">Z614+AD614</f>
        <v>0</v>
      </c>
    </row>
    <row r="615" spans="1:32" ht="17.25" hidden="1" customHeight="1">
      <c r="A615" s="39" t="s">
        <v>602</v>
      </c>
      <c r="B615" s="43">
        <v>913</v>
      </c>
      <c r="C615" s="27" t="s">
        <v>7</v>
      </c>
      <c r="D615" s="27" t="s">
        <v>80</v>
      </c>
      <c r="E615" s="27" t="s">
        <v>637</v>
      </c>
      <c r="F615" s="27"/>
      <c r="G615" s="9"/>
      <c r="H615" s="9"/>
      <c r="I615" s="9"/>
      <c r="J615" s="9"/>
      <c r="K615" s="9"/>
      <c r="L615" s="9"/>
      <c r="M615" s="9"/>
      <c r="N615" s="9"/>
      <c r="O615" s="9">
        <f>O616</f>
        <v>0</v>
      </c>
      <c r="P615" s="9">
        <f t="shared" ref="P615:AF617" si="981">P616</f>
        <v>0</v>
      </c>
      <c r="Q615" s="9">
        <f t="shared" si="981"/>
        <v>0</v>
      </c>
      <c r="R615" s="9">
        <f t="shared" si="981"/>
        <v>14223</v>
      </c>
      <c r="S615" s="9">
        <f t="shared" si="981"/>
        <v>14223</v>
      </c>
      <c r="T615" s="9">
        <f t="shared" si="981"/>
        <v>14223</v>
      </c>
      <c r="U615" s="9">
        <f>U616</f>
        <v>0</v>
      </c>
      <c r="V615" s="9">
        <f t="shared" si="981"/>
        <v>0</v>
      </c>
      <c r="W615" s="9">
        <f t="shared" si="981"/>
        <v>0</v>
      </c>
      <c r="X615" s="9">
        <f t="shared" si="981"/>
        <v>0</v>
      </c>
      <c r="Y615" s="9">
        <f t="shared" si="981"/>
        <v>14223</v>
      </c>
      <c r="Z615" s="9">
        <f t="shared" si="981"/>
        <v>14223</v>
      </c>
      <c r="AA615" s="9">
        <f>AA616+AA619</f>
        <v>0</v>
      </c>
      <c r="AB615" s="9">
        <f t="shared" ref="AB615:AF615" si="982">AB616+AB619</f>
        <v>0</v>
      </c>
      <c r="AC615" s="9">
        <f t="shared" si="982"/>
        <v>0</v>
      </c>
      <c r="AD615" s="9">
        <f t="shared" si="982"/>
        <v>55372</v>
      </c>
      <c r="AE615" s="9">
        <f t="shared" si="982"/>
        <v>69595</v>
      </c>
      <c r="AF615" s="9">
        <f t="shared" si="982"/>
        <v>69595</v>
      </c>
    </row>
    <row r="616" spans="1:32" ht="54.75" hidden="1" customHeight="1">
      <c r="A616" s="39" t="s">
        <v>646</v>
      </c>
      <c r="B616" s="43">
        <v>913</v>
      </c>
      <c r="C616" s="27" t="s">
        <v>7</v>
      </c>
      <c r="D616" s="27" t="s">
        <v>80</v>
      </c>
      <c r="E616" s="27" t="s">
        <v>647</v>
      </c>
      <c r="F616" s="27"/>
      <c r="G616" s="9"/>
      <c r="H616" s="9"/>
      <c r="I616" s="9"/>
      <c r="J616" s="9"/>
      <c r="K616" s="9"/>
      <c r="L616" s="9"/>
      <c r="M616" s="9"/>
      <c r="N616" s="9"/>
      <c r="O616" s="9">
        <f>O617</f>
        <v>0</v>
      </c>
      <c r="P616" s="9">
        <f t="shared" ref="P616:AE617" si="983">P617</f>
        <v>0</v>
      </c>
      <c r="Q616" s="9">
        <f t="shared" si="983"/>
        <v>0</v>
      </c>
      <c r="R616" s="9">
        <f t="shared" si="983"/>
        <v>14223</v>
      </c>
      <c r="S616" s="9">
        <f t="shared" si="983"/>
        <v>14223</v>
      </c>
      <c r="T616" s="9">
        <f t="shared" si="983"/>
        <v>14223</v>
      </c>
      <c r="U616" s="9">
        <f>U617</f>
        <v>0</v>
      </c>
      <c r="V616" s="9">
        <f t="shared" si="983"/>
        <v>0</v>
      </c>
      <c r="W616" s="9">
        <f t="shared" si="983"/>
        <v>0</v>
      </c>
      <c r="X616" s="9">
        <f t="shared" si="983"/>
        <v>0</v>
      </c>
      <c r="Y616" s="9">
        <f t="shared" si="983"/>
        <v>14223</v>
      </c>
      <c r="Z616" s="9">
        <f t="shared" si="983"/>
        <v>14223</v>
      </c>
      <c r="AA616" s="9">
        <f>AA617</f>
        <v>0</v>
      </c>
      <c r="AB616" s="9">
        <f t="shared" si="983"/>
        <v>0</v>
      </c>
      <c r="AC616" s="9">
        <f t="shared" si="983"/>
        <v>0</v>
      </c>
      <c r="AD616" s="9">
        <f t="shared" si="983"/>
        <v>52130</v>
      </c>
      <c r="AE616" s="9">
        <f t="shared" si="983"/>
        <v>66353</v>
      </c>
      <c r="AF616" s="9">
        <f t="shared" si="981"/>
        <v>66353</v>
      </c>
    </row>
    <row r="617" spans="1:32" ht="36.75" hidden="1" customHeight="1">
      <c r="A617" s="26" t="s">
        <v>12</v>
      </c>
      <c r="B617" s="43">
        <v>913</v>
      </c>
      <c r="C617" s="27" t="s">
        <v>7</v>
      </c>
      <c r="D617" s="27" t="s">
        <v>80</v>
      </c>
      <c r="E617" s="27" t="s">
        <v>647</v>
      </c>
      <c r="F617" s="27" t="s">
        <v>13</v>
      </c>
      <c r="G617" s="9"/>
      <c r="H617" s="9"/>
      <c r="I617" s="9"/>
      <c r="J617" s="9"/>
      <c r="K617" s="9"/>
      <c r="L617" s="9"/>
      <c r="M617" s="9"/>
      <c r="N617" s="9"/>
      <c r="O617" s="9">
        <f>O618</f>
        <v>0</v>
      </c>
      <c r="P617" s="9">
        <f t="shared" si="983"/>
        <v>0</v>
      </c>
      <c r="Q617" s="9">
        <f t="shared" si="983"/>
        <v>0</v>
      </c>
      <c r="R617" s="9">
        <f t="shared" si="983"/>
        <v>14223</v>
      </c>
      <c r="S617" s="9">
        <f t="shared" si="983"/>
        <v>14223</v>
      </c>
      <c r="T617" s="9">
        <f t="shared" si="983"/>
        <v>14223</v>
      </c>
      <c r="U617" s="9">
        <f>U618</f>
        <v>0</v>
      </c>
      <c r="V617" s="9">
        <f t="shared" si="983"/>
        <v>0</v>
      </c>
      <c r="W617" s="9">
        <f t="shared" si="983"/>
        <v>0</v>
      </c>
      <c r="X617" s="9">
        <f t="shared" si="983"/>
        <v>0</v>
      </c>
      <c r="Y617" s="9">
        <f t="shared" si="983"/>
        <v>14223</v>
      </c>
      <c r="Z617" s="9">
        <f t="shared" si="983"/>
        <v>14223</v>
      </c>
      <c r="AA617" s="9">
        <f>AA618</f>
        <v>0</v>
      </c>
      <c r="AB617" s="9">
        <f t="shared" si="981"/>
        <v>0</v>
      </c>
      <c r="AC617" s="9">
        <f t="shared" si="981"/>
        <v>0</v>
      </c>
      <c r="AD617" s="9">
        <f t="shared" si="981"/>
        <v>52130</v>
      </c>
      <c r="AE617" s="9">
        <f t="shared" si="981"/>
        <v>66353</v>
      </c>
      <c r="AF617" s="9">
        <f t="shared" si="981"/>
        <v>66353</v>
      </c>
    </row>
    <row r="618" spans="1:32" ht="20.25" hidden="1" customHeight="1">
      <c r="A618" s="39" t="s">
        <v>14</v>
      </c>
      <c r="B618" s="43">
        <v>913</v>
      </c>
      <c r="C618" s="27" t="s">
        <v>7</v>
      </c>
      <c r="D618" s="27" t="s">
        <v>80</v>
      </c>
      <c r="E618" s="27" t="s">
        <v>647</v>
      </c>
      <c r="F618" s="27" t="s">
        <v>35</v>
      </c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>
        <v>14223</v>
      </c>
      <c r="S618" s="9">
        <f t="shared" ref="S618" si="984">M618+O618+P618+Q618+R618</f>
        <v>14223</v>
      </c>
      <c r="T618" s="9">
        <f t="shared" ref="T618" si="985">N618+R618</f>
        <v>14223</v>
      </c>
      <c r="U618" s="9"/>
      <c r="V618" s="9"/>
      <c r="W618" s="9"/>
      <c r="X618" s="9"/>
      <c r="Y618" s="9">
        <f t="shared" ref="Y618" si="986">S618+U618+V618+W618+X618</f>
        <v>14223</v>
      </c>
      <c r="Z618" s="9">
        <f t="shared" ref="Z618" si="987">T618+X618</f>
        <v>14223</v>
      </c>
      <c r="AA618" s="9"/>
      <c r="AB618" s="9"/>
      <c r="AC618" s="9"/>
      <c r="AD618" s="9">
        <v>52130</v>
      </c>
      <c r="AE618" s="9">
        <f t="shared" ref="AE618" si="988">Y618+AA618+AB618+AC618+AD618</f>
        <v>66353</v>
      </c>
      <c r="AF618" s="9">
        <f t="shared" ref="AF618" si="989">Z618+AD618</f>
        <v>66353</v>
      </c>
    </row>
    <row r="619" spans="1:32" ht="84" hidden="1">
      <c r="A619" s="39" t="s">
        <v>678</v>
      </c>
      <c r="B619" s="43">
        <v>913</v>
      </c>
      <c r="C619" s="27" t="s">
        <v>7</v>
      </c>
      <c r="D619" s="27" t="s">
        <v>80</v>
      </c>
      <c r="E619" s="27" t="s">
        <v>679</v>
      </c>
      <c r="F619" s="27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>
        <f>AA620</f>
        <v>0</v>
      </c>
      <c r="AB619" s="9">
        <f t="shared" ref="AB619:AF620" si="990">AB620</f>
        <v>0</v>
      </c>
      <c r="AC619" s="9">
        <f t="shared" si="990"/>
        <v>0</v>
      </c>
      <c r="AD619" s="9">
        <f t="shared" si="990"/>
        <v>3242</v>
      </c>
      <c r="AE619" s="9">
        <f t="shared" si="990"/>
        <v>3242</v>
      </c>
      <c r="AF619" s="9">
        <f t="shared" si="990"/>
        <v>3242</v>
      </c>
    </row>
    <row r="620" spans="1:32" ht="33.6" hidden="1">
      <c r="A620" s="26" t="s">
        <v>12</v>
      </c>
      <c r="B620" s="43">
        <v>913</v>
      </c>
      <c r="C620" s="27" t="s">
        <v>7</v>
      </c>
      <c r="D620" s="27" t="s">
        <v>80</v>
      </c>
      <c r="E620" s="27" t="s">
        <v>679</v>
      </c>
      <c r="F620" s="27" t="s">
        <v>13</v>
      </c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>
        <f>AA621</f>
        <v>0</v>
      </c>
      <c r="AB620" s="9">
        <f t="shared" si="990"/>
        <v>0</v>
      </c>
      <c r="AC620" s="9">
        <f t="shared" si="990"/>
        <v>0</v>
      </c>
      <c r="AD620" s="9">
        <f t="shared" si="990"/>
        <v>3242</v>
      </c>
      <c r="AE620" s="9">
        <f t="shared" si="990"/>
        <v>3242</v>
      </c>
      <c r="AF620" s="9">
        <f t="shared" si="990"/>
        <v>3242</v>
      </c>
    </row>
    <row r="621" spans="1:32" ht="20.25" hidden="1" customHeight="1">
      <c r="A621" s="39" t="s">
        <v>14</v>
      </c>
      <c r="B621" s="43">
        <v>913</v>
      </c>
      <c r="C621" s="27" t="s">
        <v>7</v>
      </c>
      <c r="D621" s="27" t="s">
        <v>80</v>
      </c>
      <c r="E621" s="27" t="s">
        <v>679</v>
      </c>
      <c r="F621" s="27" t="s">
        <v>35</v>
      </c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>
        <v>3242</v>
      </c>
      <c r="AE621" s="9">
        <f t="shared" ref="AE621" si="991">Y621+AA621+AB621+AC621+AD621</f>
        <v>3242</v>
      </c>
      <c r="AF621" s="9">
        <f t="shared" ref="AF621" si="992">Z621+AD621</f>
        <v>3242</v>
      </c>
    </row>
    <row r="622" spans="1:32" ht="36.75" hidden="1" customHeight="1">
      <c r="A622" s="39" t="s">
        <v>400</v>
      </c>
      <c r="B622" s="27">
        <v>913</v>
      </c>
      <c r="C622" s="27" t="s">
        <v>7</v>
      </c>
      <c r="D622" s="27" t="s">
        <v>80</v>
      </c>
      <c r="E622" s="31" t="s">
        <v>652</v>
      </c>
      <c r="F622" s="32"/>
      <c r="G622" s="9"/>
      <c r="H622" s="9"/>
      <c r="I622" s="9"/>
      <c r="J622" s="9"/>
      <c r="K622" s="9"/>
      <c r="L622" s="9"/>
      <c r="M622" s="9"/>
      <c r="N622" s="9"/>
      <c r="O622" s="9">
        <f>O623</f>
        <v>0</v>
      </c>
      <c r="P622" s="9">
        <f t="shared" ref="P622:AE624" si="993">P623</f>
        <v>0</v>
      </c>
      <c r="Q622" s="9">
        <f t="shared" si="993"/>
        <v>0</v>
      </c>
      <c r="R622" s="9">
        <f t="shared" si="993"/>
        <v>123199</v>
      </c>
      <c r="S622" s="9">
        <f t="shared" si="993"/>
        <v>123199</v>
      </c>
      <c r="T622" s="9">
        <f t="shared" si="993"/>
        <v>123199</v>
      </c>
      <c r="U622" s="9">
        <f>U623</f>
        <v>0</v>
      </c>
      <c r="V622" s="9">
        <f t="shared" si="993"/>
        <v>0</v>
      </c>
      <c r="W622" s="9">
        <f t="shared" si="993"/>
        <v>0</v>
      </c>
      <c r="X622" s="9">
        <f t="shared" si="993"/>
        <v>0</v>
      </c>
      <c r="Y622" s="9">
        <f t="shared" si="993"/>
        <v>123199</v>
      </c>
      <c r="Z622" s="9">
        <f t="shared" si="993"/>
        <v>123199</v>
      </c>
      <c r="AA622" s="9">
        <f>AA623</f>
        <v>0</v>
      </c>
      <c r="AB622" s="9">
        <f t="shared" si="993"/>
        <v>0</v>
      </c>
      <c r="AC622" s="9">
        <f t="shared" si="993"/>
        <v>0</v>
      </c>
      <c r="AD622" s="9">
        <f t="shared" si="993"/>
        <v>0</v>
      </c>
      <c r="AE622" s="9">
        <f t="shared" si="993"/>
        <v>123199</v>
      </c>
      <c r="AF622" s="9">
        <f t="shared" ref="AB622:AF624" si="994">AF623</f>
        <v>123199</v>
      </c>
    </row>
    <row r="623" spans="1:32" ht="33" hidden="1" customHeight="1">
      <c r="A623" s="39" t="s">
        <v>401</v>
      </c>
      <c r="B623" s="27">
        <v>913</v>
      </c>
      <c r="C623" s="27" t="s">
        <v>7</v>
      </c>
      <c r="D623" s="27" t="s">
        <v>80</v>
      </c>
      <c r="E623" s="31" t="s">
        <v>653</v>
      </c>
      <c r="F623" s="32"/>
      <c r="G623" s="9"/>
      <c r="H623" s="9"/>
      <c r="I623" s="9"/>
      <c r="J623" s="9"/>
      <c r="K623" s="9"/>
      <c r="L623" s="9"/>
      <c r="M623" s="9"/>
      <c r="N623" s="9"/>
      <c r="O623" s="9">
        <f>O624</f>
        <v>0</v>
      </c>
      <c r="P623" s="9">
        <f t="shared" si="993"/>
        <v>0</v>
      </c>
      <c r="Q623" s="9">
        <f t="shared" si="993"/>
        <v>0</v>
      </c>
      <c r="R623" s="9">
        <f t="shared" si="993"/>
        <v>123199</v>
      </c>
      <c r="S623" s="9">
        <f t="shared" si="993"/>
        <v>123199</v>
      </c>
      <c r="T623" s="9">
        <f t="shared" si="993"/>
        <v>123199</v>
      </c>
      <c r="U623" s="9">
        <f>U624</f>
        <v>0</v>
      </c>
      <c r="V623" s="9">
        <f t="shared" si="993"/>
        <v>0</v>
      </c>
      <c r="W623" s="9">
        <f t="shared" si="993"/>
        <v>0</v>
      </c>
      <c r="X623" s="9">
        <f t="shared" si="993"/>
        <v>0</v>
      </c>
      <c r="Y623" s="9">
        <f t="shared" si="993"/>
        <v>123199</v>
      </c>
      <c r="Z623" s="9">
        <f t="shared" si="993"/>
        <v>123199</v>
      </c>
      <c r="AA623" s="9">
        <f>AA624</f>
        <v>0</v>
      </c>
      <c r="AB623" s="9">
        <f t="shared" si="994"/>
        <v>0</v>
      </c>
      <c r="AC623" s="9">
        <f t="shared" si="994"/>
        <v>0</v>
      </c>
      <c r="AD623" s="9">
        <f t="shared" si="994"/>
        <v>0</v>
      </c>
      <c r="AE623" s="9">
        <f t="shared" si="994"/>
        <v>123199</v>
      </c>
      <c r="AF623" s="9">
        <f t="shared" si="994"/>
        <v>123199</v>
      </c>
    </row>
    <row r="624" spans="1:32" ht="38.25" hidden="1" customHeight="1">
      <c r="A624" s="26" t="s">
        <v>12</v>
      </c>
      <c r="B624" s="27">
        <v>913</v>
      </c>
      <c r="C624" s="27" t="s">
        <v>7</v>
      </c>
      <c r="D624" s="27" t="s">
        <v>80</v>
      </c>
      <c r="E624" s="31" t="s">
        <v>653</v>
      </c>
      <c r="F624" s="32">
        <v>600</v>
      </c>
      <c r="G624" s="9"/>
      <c r="H624" s="9"/>
      <c r="I624" s="9"/>
      <c r="J624" s="9"/>
      <c r="K624" s="9"/>
      <c r="L624" s="9"/>
      <c r="M624" s="9"/>
      <c r="N624" s="9"/>
      <c r="O624" s="9">
        <f>O625</f>
        <v>0</v>
      </c>
      <c r="P624" s="9">
        <f t="shared" si="993"/>
        <v>0</v>
      </c>
      <c r="Q624" s="9">
        <f t="shared" si="993"/>
        <v>0</v>
      </c>
      <c r="R624" s="9">
        <f t="shared" si="993"/>
        <v>123199</v>
      </c>
      <c r="S624" s="9">
        <f t="shared" si="993"/>
        <v>123199</v>
      </c>
      <c r="T624" s="9">
        <f t="shared" si="993"/>
        <v>123199</v>
      </c>
      <c r="U624" s="9">
        <f>U625</f>
        <v>0</v>
      </c>
      <c r="V624" s="9">
        <f t="shared" si="993"/>
        <v>0</v>
      </c>
      <c r="W624" s="9">
        <f t="shared" si="993"/>
        <v>0</v>
      </c>
      <c r="X624" s="9">
        <f t="shared" si="993"/>
        <v>0</v>
      </c>
      <c r="Y624" s="9">
        <f t="shared" si="993"/>
        <v>123199</v>
      </c>
      <c r="Z624" s="9">
        <f t="shared" si="993"/>
        <v>123199</v>
      </c>
      <c r="AA624" s="9">
        <f>AA625</f>
        <v>0</v>
      </c>
      <c r="AB624" s="9">
        <f t="shared" si="994"/>
        <v>0</v>
      </c>
      <c r="AC624" s="9">
        <f t="shared" si="994"/>
        <v>0</v>
      </c>
      <c r="AD624" s="9">
        <f t="shared" si="994"/>
        <v>0</v>
      </c>
      <c r="AE624" s="9">
        <f t="shared" si="994"/>
        <v>123199</v>
      </c>
      <c r="AF624" s="9">
        <f t="shared" si="994"/>
        <v>123199</v>
      </c>
    </row>
    <row r="625" spans="1:32" ht="17.25" hidden="1" customHeight="1">
      <c r="A625" s="39" t="s">
        <v>14</v>
      </c>
      <c r="B625" s="27">
        <v>913</v>
      </c>
      <c r="C625" s="27" t="s">
        <v>7</v>
      </c>
      <c r="D625" s="27" t="s">
        <v>80</v>
      </c>
      <c r="E625" s="31" t="s">
        <v>653</v>
      </c>
      <c r="F625" s="32">
        <v>610</v>
      </c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>
        <v>123199</v>
      </c>
      <c r="S625" s="9">
        <f t="shared" ref="S625" si="995">M625+O625+P625+Q625+R625</f>
        <v>123199</v>
      </c>
      <c r="T625" s="9">
        <f t="shared" ref="T625" si="996">N625+R625</f>
        <v>123199</v>
      </c>
      <c r="U625" s="9"/>
      <c r="V625" s="9"/>
      <c r="W625" s="9"/>
      <c r="X625" s="9"/>
      <c r="Y625" s="9">
        <f t="shared" ref="Y625" si="997">S625+U625+V625+W625+X625</f>
        <v>123199</v>
      </c>
      <c r="Z625" s="9">
        <f t="shared" ref="Z625" si="998">T625+X625</f>
        <v>123199</v>
      </c>
      <c r="AA625" s="9"/>
      <c r="AB625" s="9"/>
      <c r="AC625" s="9"/>
      <c r="AD625" s="9"/>
      <c r="AE625" s="9">
        <f t="shared" ref="AE625" si="999">Y625+AA625+AB625+AC625+AD625</f>
        <v>123199</v>
      </c>
      <c r="AF625" s="9">
        <f t="shared" ref="AF625" si="1000">Z625+AD625</f>
        <v>123199</v>
      </c>
    </row>
    <row r="626" spans="1:32" ht="51.6" hidden="1">
      <c r="A626" s="75" t="s">
        <v>681</v>
      </c>
      <c r="B626" s="63" t="s">
        <v>201</v>
      </c>
      <c r="C626" s="63" t="s">
        <v>7</v>
      </c>
      <c r="D626" s="27" t="s">
        <v>80</v>
      </c>
      <c r="E626" s="63" t="s">
        <v>682</v>
      </c>
      <c r="F626" s="27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>
        <f>AA627</f>
        <v>89</v>
      </c>
      <c r="AB626" s="9">
        <f t="shared" ref="AB626:AB627" si="1001">AB627</f>
        <v>0</v>
      </c>
      <c r="AC626" s="9">
        <f t="shared" ref="AC626:AC627" si="1002">AC627</f>
        <v>0</v>
      </c>
      <c r="AD626" s="9">
        <f t="shared" ref="AD626:AD627" si="1003">AD627</f>
        <v>1687</v>
      </c>
      <c r="AE626" s="9">
        <f t="shared" ref="AE626:AE627" si="1004">AE627</f>
        <v>1776</v>
      </c>
      <c r="AF626" s="9">
        <f t="shared" ref="AF626:AF627" si="1005">AF627</f>
        <v>1687</v>
      </c>
    </row>
    <row r="627" spans="1:32" ht="33.6" hidden="1">
      <c r="A627" s="39" t="s">
        <v>12</v>
      </c>
      <c r="B627" s="63" t="s">
        <v>201</v>
      </c>
      <c r="C627" s="63" t="s">
        <v>7</v>
      </c>
      <c r="D627" s="27" t="s">
        <v>80</v>
      </c>
      <c r="E627" s="63" t="s">
        <v>682</v>
      </c>
      <c r="F627" s="63" t="s">
        <v>13</v>
      </c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>
        <f>AA628</f>
        <v>89</v>
      </c>
      <c r="AB627" s="9">
        <f t="shared" si="1001"/>
        <v>0</v>
      </c>
      <c r="AC627" s="9">
        <f t="shared" si="1002"/>
        <v>0</v>
      </c>
      <c r="AD627" s="9">
        <f t="shared" si="1003"/>
        <v>1687</v>
      </c>
      <c r="AE627" s="9">
        <f t="shared" si="1004"/>
        <v>1776</v>
      </c>
      <c r="AF627" s="9">
        <f t="shared" si="1005"/>
        <v>1687</v>
      </c>
    </row>
    <row r="628" spans="1:32" ht="22.5" hidden="1" customHeight="1">
      <c r="A628" s="57" t="s">
        <v>14</v>
      </c>
      <c r="B628" s="63" t="s">
        <v>201</v>
      </c>
      <c r="C628" s="63" t="s">
        <v>7</v>
      </c>
      <c r="D628" s="27" t="s">
        <v>80</v>
      </c>
      <c r="E628" s="63" t="s">
        <v>682</v>
      </c>
      <c r="F628" s="27" t="s">
        <v>35</v>
      </c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>
        <v>89</v>
      </c>
      <c r="AB628" s="9"/>
      <c r="AC628" s="9"/>
      <c r="AD628" s="9">
        <v>1687</v>
      </c>
      <c r="AE628" s="9">
        <f t="shared" ref="AE628" si="1006">Y628+AA628+AB628+AC628+AD628</f>
        <v>1776</v>
      </c>
      <c r="AF628" s="9">
        <f t="shared" ref="AF628" si="1007">Z628+AD628</f>
        <v>1687</v>
      </c>
    </row>
    <row r="629" spans="1:32" ht="50.4" hidden="1">
      <c r="A629" s="75" t="s">
        <v>684</v>
      </c>
      <c r="B629" s="63" t="s">
        <v>201</v>
      </c>
      <c r="C629" s="63" t="s">
        <v>7</v>
      </c>
      <c r="D629" s="27" t="s">
        <v>80</v>
      </c>
      <c r="E629" s="63" t="s">
        <v>683</v>
      </c>
      <c r="F629" s="27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>
        <f>AA630</f>
        <v>85</v>
      </c>
      <c r="AB629" s="9">
        <f t="shared" ref="AB629:AB630" si="1008">AB630</f>
        <v>0</v>
      </c>
      <c r="AC629" s="9">
        <f t="shared" ref="AC629:AC630" si="1009">AC630</f>
        <v>0</v>
      </c>
      <c r="AD629" s="9">
        <f t="shared" ref="AD629:AD630" si="1010">AD630</f>
        <v>1597</v>
      </c>
      <c r="AE629" s="9">
        <f t="shared" ref="AE629:AE630" si="1011">AE630</f>
        <v>1682</v>
      </c>
      <c r="AF629" s="9">
        <f t="shared" ref="AF629:AF630" si="1012">AF630</f>
        <v>1597</v>
      </c>
    </row>
    <row r="630" spans="1:32" ht="33.6" hidden="1">
      <c r="A630" s="39" t="s">
        <v>12</v>
      </c>
      <c r="B630" s="63" t="s">
        <v>201</v>
      </c>
      <c r="C630" s="63" t="s">
        <v>7</v>
      </c>
      <c r="D630" s="27" t="s">
        <v>80</v>
      </c>
      <c r="E630" s="63" t="s">
        <v>683</v>
      </c>
      <c r="F630" s="63" t="s">
        <v>13</v>
      </c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>
        <f>AA631</f>
        <v>85</v>
      </c>
      <c r="AB630" s="9">
        <f t="shared" si="1008"/>
        <v>0</v>
      </c>
      <c r="AC630" s="9">
        <f t="shared" si="1009"/>
        <v>0</v>
      </c>
      <c r="AD630" s="9">
        <f t="shared" si="1010"/>
        <v>1597</v>
      </c>
      <c r="AE630" s="9">
        <f t="shared" si="1011"/>
        <v>1682</v>
      </c>
      <c r="AF630" s="9">
        <f t="shared" si="1012"/>
        <v>1597</v>
      </c>
    </row>
    <row r="631" spans="1:32" ht="20.25" hidden="1" customHeight="1">
      <c r="A631" s="57" t="s">
        <v>14</v>
      </c>
      <c r="B631" s="63" t="s">
        <v>201</v>
      </c>
      <c r="C631" s="63" t="s">
        <v>7</v>
      </c>
      <c r="D631" s="27" t="s">
        <v>80</v>
      </c>
      <c r="E631" s="63" t="s">
        <v>683</v>
      </c>
      <c r="F631" s="27" t="s">
        <v>35</v>
      </c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>
        <v>85</v>
      </c>
      <c r="AB631" s="9"/>
      <c r="AC631" s="9"/>
      <c r="AD631" s="9">
        <v>1597</v>
      </c>
      <c r="AE631" s="9">
        <f t="shared" ref="AE631" si="1013">Y631+AA631+AB631+AC631+AD631</f>
        <v>1682</v>
      </c>
      <c r="AF631" s="9">
        <f t="shared" ref="AF631" si="1014">Z631+AD631</f>
        <v>1597</v>
      </c>
    </row>
    <row r="632" spans="1:32" ht="32.25" hidden="1" customHeight="1">
      <c r="A632" s="50" t="s">
        <v>326</v>
      </c>
      <c r="B632" s="43">
        <v>913</v>
      </c>
      <c r="C632" s="31" t="s">
        <v>7</v>
      </c>
      <c r="D632" s="27" t="s">
        <v>80</v>
      </c>
      <c r="E632" s="27" t="s">
        <v>396</v>
      </c>
      <c r="F632" s="27"/>
      <c r="G632" s="9">
        <f t="shared" ref="G632:V635" si="1015">G633</f>
        <v>84</v>
      </c>
      <c r="H632" s="9">
        <f t="shared" si="1015"/>
        <v>0</v>
      </c>
      <c r="I632" s="9">
        <f t="shared" si="1015"/>
        <v>0</v>
      </c>
      <c r="J632" s="9">
        <f t="shared" si="1015"/>
        <v>0</v>
      </c>
      <c r="K632" s="9">
        <f t="shared" si="1015"/>
        <v>0</v>
      </c>
      <c r="L632" s="9">
        <f t="shared" si="1015"/>
        <v>0</v>
      </c>
      <c r="M632" s="9">
        <f t="shared" si="1015"/>
        <v>84</v>
      </c>
      <c r="N632" s="9">
        <f t="shared" si="1015"/>
        <v>0</v>
      </c>
      <c r="O632" s="9">
        <f t="shared" si="1015"/>
        <v>0</v>
      </c>
      <c r="P632" s="9">
        <f t="shared" si="1015"/>
        <v>0</v>
      </c>
      <c r="Q632" s="9">
        <f t="shared" si="1015"/>
        <v>0</v>
      </c>
      <c r="R632" s="9">
        <f t="shared" si="1015"/>
        <v>0</v>
      </c>
      <c r="S632" s="9">
        <f t="shared" si="1015"/>
        <v>84</v>
      </c>
      <c r="T632" s="9">
        <f t="shared" si="1015"/>
        <v>0</v>
      </c>
      <c r="U632" s="9">
        <f t="shared" si="1015"/>
        <v>0</v>
      </c>
      <c r="V632" s="9">
        <f t="shared" si="1015"/>
        <v>0</v>
      </c>
      <c r="W632" s="9">
        <f t="shared" ref="U632:AF635" si="1016">W633</f>
        <v>0</v>
      </c>
      <c r="X632" s="9">
        <f t="shared" si="1016"/>
        <v>0</v>
      </c>
      <c r="Y632" s="9">
        <f t="shared" si="1016"/>
        <v>84</v>
      </c>
      <c r="Z632" s="9">
        <f t="shared" si="1016"/>
        <v>0</v>
      </c>
      <c r="AA632" s="9">
        <f t="shared" si="1016"/>
        <v>0</v>
      </c>
      <c r="AB632" s="9">
        <f t="shared" si="1016"/>
        <v>0</v>
      </c>
      <c r="AC632" s="9">
        <f t="shared" si="1016"/>
        <v>0</v>
      </c>
      <c r="AD632" s="9">
        <f t="shared" si="1016"/>
        <v>0</v>
      </c>
      <c r="AE632" s="9">
        <f t="shared" si="1016"/>
        <v>84</v>
      </c>
      <c r="AF632" s="9">
        <f t="shared" si="1016"/>
        <v>0</v>
      </c>
    </row>
    <row r="633" spans="1:32" ht="18.75" hidden="1" customHeight="1">
      <c r="A633" s="29" t="s">
        <v>15</v>
      </c>
      <c r="B633" s="43">
        <v>913</v>
      </c>
      <c r="C633" s="31" t="s">
        <v>7</v>
      </c>
      <c r="D633" s="27" t="s">
        <v>80</v>
      </c>
      <c r="E633" s="51" t="s">
        <v>397</v>
      </c>
      <c r="F633" s="27"/>
      <c r="G633" s="9">
        <f t="shared" si="1015"/>
        <v>84</v>
      </c>
      <c r="H633" s="9">
        <f t="shared" si="1015"/>
        <v>0</v>
      </c>
      <c r="I633" s="9">
        <f t="shared" si="1015"/>
        <v>0</v>
      </c>
      <c r="J633" s="9">
        <f t="shared" si="1015"/>
        <v>0</v>
      </c>
      <c r="K633" s="9">
        <f t="shared" si="1015"/>
        <v>0</v>
      </c>
      <c r="L633" s="9">
        <f t="shared" si="1015"/>
        <v>0</v>
      </c>
      <c r="M633" s="9">
        <f t="shared" si="1015"/>
        <v>84</v>
      </c>
      <c r="N633" s="9">
        <f t="shared" si="1015"/>
        <v>0</v>
      </c>
      <c r="O633" s="9">
        <f t="shared" si="1015"/>
        <v>0</v>
      </c>
      <c r="P633" s="9">
        <f t="shared" si="1015"/>
        <v>0</v>
      </c>
      <c r="Q633" s="9">
        <f t="shared" si="1015"/>
        <v>0</v>
      </c>
      <c r="R633" s="9">
        <f t="shared" si="1015"/>
        <v>0</v>
      </c>
      <c r="S633" s="9">
        <f t="shared" si="1015"/>
        <v>84</v>
      </c>
      <c r="T633" s="9">
        <f t="shared" si="1015"/>
        <v>0</v>
      </c>
      <c r="U633" s="9">
        <f t="shared" si="1016"/>
        <v>0</v>
      </c>
      <c r="V633" s="9">
        <f t="shared" si="1016"/>
        <v>0</v>
      </c>
      <c r="W633" s="9">
        <f t="shared" si="1016"/>
        <v>0</v>
      </c>
      <c r="X633" s="9">
        <f t="shared" si="1016"/>
        <v>0</v>
      </c>
      <c r="Y633" s="9">
        <f t="shared" si="1016"/>
        <v>84</v>
      </c>
      <c r="Z633" s="9">
        <f t="shared" si="1016"/>
        <v>0</v>
      </c>
      <c r="AA633" s="9">
        <f t="shared" si="1016"/>
        <v>0</v>
      </c>
      <c r="AB633" s="9">
        <f t="shared" si="1016"/>
        <v>0</v>
      </c>
      <c r="AC633" s="9">
        <f t="shared" si="1016"/>
        <v>0</v>
      </c>
      <c r="AD633" s="9">
        <f t="shared" si="1016"/>
        <v>0</v>
      </c>
      <c r="AE633" s="9">
        <f t="shared" si="1016"/>
        <v>84</v>
      </c>
      <c r="AF633" s="9">
        <f t="shared" si="1016"/>
        <v>0</v>
      </c>
    </row>
    <row r="634" spans="1:32" ht="18" hidden="1" customHeight="1">
      <c r="A634" s="57" t="s">
        <v>547</v>
      </c>
      <c r="B634" s="43">
        <v>913</v>
      </c>
      <c r="C634" s="31" t="s">
        <v>7</v>
      </c>
      <c r="D634" s="27" t="s">
        <v>80</v>
      </c>
      <c r="E634" s="51" t="s">
        <v>548</v>
      </c>
      <c r="F634" s="27"/>
      <c r="G634" s="9">
        <f t="shared" si="1015"/>
        <v>84</v>
      </c>
      <c r="H634" s="9">
        <f t="shared" si="1015"/>
        <v>0</v>
      </c>
      <c r="I634" s="9">
        <f t="shared" si="1015"/>
        <v>0</v>
      </c>
      <c r="J634" s="9">
        <f t="shared" si="1015"/>
        <v>0</v>
      </c>
      <c r="K634" s="9">
        <f t="shared" si="1015"/>
        <v>0</v>
      </c>
      <c r="L634" s="9">
        <f t="shared" si="1015"/>
        <v>0</v>
      </c>
      <c r="M634" s="9">
        <f t="shared" si="1015"/>
        <v>84</v>
      </c>
      <c r="N634" s="9">
        <f t="shared" si="1015"/>
        <v>0</v>
      </c>
      <c r="O634" s="9">
        <f t="shared" si="1015"/>
        <v>0</v>
      </c>
      <c r="P634" s="9">
        <f t="shared" si="1015"/>
        <v>0</v>
      </c>
      <c r="Q634" s="9">
        <f t="shared" si="1015"/>
        <v>0</v>
      </c>
      <c r="R634" s="9">
        <f t="shared" si="1015"/>
        <v>0</v>
      </c>
      <c r="S634" s="9">
        <f t="shared" si="1015"/>
        <v>84</v>
      </c>
      <c r="T634" s="9">
        <f t="shared" si="1015"/>
        <v>0</v>
      </c>
      <c r="U634" s="9">
        <f t="shared" si="1016"/>
        <v>0</v>
      </c>
      <c r="V634" s="9">
        <f t="shared" si="1016"/>
        <v>0</v>
      </c>
      <c r="W634" s="9">
        <f t="shared" si="1016"/>
        <v>0</v>
      </c>
      <c r="X634" s="9">
        <f t="shared" si="1016"/>
        <v>0</v>
      </c>
      <c r="Y634" s="9">
        <f t="shared" si="1016"/>
        <v>84</v>
      </c>
      <c r="Z634" s="9">
        <f t="shared" si="1016"/>
        <v>0</v>
      </c>
      <c r="AA634" s="9">
        <f t="shared" si="1016"/>
        <v>0</v>
      </c>
      <c r="AB634" s="9">
        <f t="shared" si="1016"/>
        <v>0</v>
      </c>
      <c r="AC634" s="9">
        <f t="shared" si="1016"/>
        <v>0</v>
      </c>
      <c r="AD634" s="9">
        <f t="shared" si="1016"/>
        <v>0</v>
      </c>
      <c r="AE634" s="9">
        <f t="shared" si="1016"/>
        <v>84</v>
      </c>
      <c r="AF634" s="9">
        <f t="shared" si="1016"/>
        <v>0</v>
      </c>
    </row>
    <row r="635" spans="1:32" ht="33" hidden="1" customHeight="1">
      <c r="A635" s="57" t="s">
        <v>12</v>
      </c>
      <c r="B635" s="43">
        <v>913</v>
      </c>
      <c r="C635" s="31" t="s">
        <v>7</v>
      </c>
      <c r="D635" s="27" t="s">
        <v>80</v>
      </c>
      <c r="E635" s="51" t="s">
        <v>548</v>
      </c>
      <c r="F635" s="27" t="s">
        <v>13</v>
      </c>
      <c r="G635" s="9">
        <f t="shared" si="1015"/>
        <v>84</v>
      </c>
      <c r="H635" s="9">
        <f t="shared" si="1015"/>
        <v>0</v>
      </c>
      <c r="I635" s="9">
        <f t="shared" si="1015"/>
        <v>0</v>
      </c>
      <c r="J635" s="9">
        <f t="shared" si="1015"/>
        <v>0</v>
      </c>
      <c r="K635" s="9">
        <f t="shared" si="1015"/>
        <v>0</v>
      </c>
      <c r="L635" s="9">
        <f t="shared" si="1015"/>
        <v>0</v>
      </c>
      <c r="M635" s="9">
        <f t="shared" si="1015"/>
        <v>84</v>
      </c>
      <c r="N635" s="9">
        <f t="shared" si="1015"/>
        <v>0</v>
      </c>
      <c r="O635" s="9">
        <f t="shared" si="1015"/>
        <v>0</v>
      </c>
      <c r="P635" s="9">
        <f t="shared" si="1015"/>
        <v>0</v>
      </c>
      <c r="Q635" s="9">
        <f t="shared" si="1015"/>
        <v>0</v>
      </c>
      <c r="R635" s="9">
        <f t="shared" si="1015"/>
        <v>0</v>
      </c>
      <c r="S635" s="9">
        <f t="shared" si="1015"/>
        <v>84</v>
      </c>
      <c r="T635" s="9">
        <f t="shared" si="1015"/>
        <v>0</v>
      </c>
      <c r="U635" s="9">
        <f t="shared" si="1016"/>
        <v>0</v>
      </c>
      <c r="V635" s="9">
        <f t="shared" si="1016"/>
        <v>0</v>
      </c>
      <c r="W635" s="9">
        <f t="shared" si="1016"/>
        <v>0</v>
      </c>
      <c r="X635" s="9">
        <f t="shared" si="1016"/>
        <v>0</v>
      </c>
      <c r="Y635" s="9">
        <f t="shared" si="1016"/>
        <v>84</v>
      </c>
      <c r="Z635" s="9">
        <f t="shared" si="1016"/>
        <v>0</v>
      </c>
      <c r="AA635" s="9">
        <f t="shared" si="1016"/>
        <v>0</v>
      </c>
      <c r="AB635" s="9">
        <f t="shared" si="1016"/>
        <v>0</v>
      </c>
      <c r="AC635" s="9">
        <f t="shared" si="1016"/>
        <v>0</v>
      </c>
      <c r="AD635" s="9">
        <f t="shared" si="1016"/>
        <v>0</v>
      </c>
      <c r="AE635" s="9">
        <f t="shared" si="1016"/>
        <v>84</v>
      </c>
      <c r="AF635" s="9">
        <f t="shared" si="1016"/>
        <v>0</v>
      </c>
    </row>
    <row r="636" spans="1:32" ht="18.75" hidden="1" customHeight="1">
      <c r="A636" s="57" t="s">
        <v>14</v>
      </c>
      <c r="B636" s="43">
        <v>913</v>
      </c>
      <c r="C636" s="31" t="s">
        <v>7</v>
      </c>
      <c r="D636" s="27" t="s">
        <v>80</v>
      </c>
      <c r="E636" s="51" t="s">
        <v>548</v>
      </c>
      <c r="F636" s="27" t="s">
        <v>35</v>
      </c>
      <c r="G636" s="9">
        <v>84</v>
      </c>
      <c r="H636" s="9"/>
      <c r="I636" s="9"/>
      <c r="J636" s="9"/>
      <c r="K636" s="9"/>
      <c r="L636" s="9"/>
      <c r="M636" s="9">
        <f t="shared" ref="M636" si="1017">G636+I636+J636+K636+L636</f>
        <v>84</v>
      </c>
      <c r="N636" s="9">
        <f t="shared" ref="N636" si="1018">H636+L636</f>
        <v>0</v>
      </c>
      <c r="O636" s="9"/>
      <c r="P636" s="9"/>
      <c r="Q636" s="9"/>
      <c r="R636" s="9"/>
      <c r="S636" s="9">
        <f t="shared" ref="S636" si="1019">M636+O636+P636+Q636+R636</f>
        <v>84</v>
      </c>
      <c r="T636" s="9">
        <f t="shared" ref="T636" si="1020">N636+R636</f>
        <v>0</v>
      </c>
      <c r="U636" s="9"/>
      <c r="V636" s="9"/>
      <c r="W636" s="9"/>
      <c r="X636" s="9"/>
      <c r="Y636" s="9">
        <f t="shared" ref="Y636" si="1021">S636+U636+V636+W636+X636</f>
        <v>84</v>
      </c>
      <c r="Z636" s="9">
        <f t="shared" ref="Z636" si="1022">T636+X636</f>
        <v>0</v>
      </c>
      <c r="AA636" s="9"/>
      <c r="AB636" s="9"/>
      <c r="AC636" s="9"/>
      <c r="AD636" s="9"/>
      <c r="AE636" s="9">
        <f t="shared" ref="AE636" si="1023">Y636+AA636+AB636+AC636+AD636</f>
        <v>84</v>
      </c>
      <c r="AF636" s="9">
        <f t="shared" ref="AF636" si="1024">Z636+AD636</f>
        <v>0</v>
      </c>
    </row>
    <row r="637" spans="1:32" ht="15.75" hidden="1" customHeight="1">
      <c r="A637" s="57"/>
      <c r="B637" s="43"/>
      <c r="C637" s="31"/>
      <c r="D637" s="27"/>
      <c r="E637" s="51"/>
      <c r="F637" s="27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</row>
    <row r="638" spans="1:32" ht="17.399999999999999" hidden="1">
      <c r="A638" s="24" t="s">
        <v>452</v>
      </c>
      <c r="B638" s="25">
        <v>913</v>
      </c>
      <c r="C638" s="25" t="s">
        <v>7</v>
      </c>
      <c r="D638" s="25" t="s">
        <v>7</v>
      </c>
      <c r="E638" s="25"/>
      <c r="F638" s="25"/>
      <c r="G638" s="15">
        <f>G639</f>
        <v>28803</v>
      </c>
      <c r="H638" s="15">
        <f>H639</f>
        <v>0</v>
      </c>
      <c r="I638" s="15">
        <f t="shared" ref="I638:AF638" si="1025">I639</f>
        <v>0</v>
      </c>
      <c r="J638" s="15">
        <f t="shared" si="1025"/>
        <v>1115</v>
      </c>
      <c r="K638" s="15">
        <f t="shared" si="1025"/>
        <v>0</v>
      </c>
      <c r="L638" s="15">
        <f t="shared" si="1025"/>
        <v>0</v>
      </c>
      <c r="M638" s="15">
        <f t="shared" si="1025"/>
        <v>29918</v>
      </c>
      <c r="N638" s="15">
        <f t="shared" si="1025"/>
        <v>0</v>
      </c>
      <c r="O638" s="15">
        <f t="shared" si="1025"/>
        <v>0</v>
      </c>
      <c r="P638" s="15">
        <f t="shared" si="1025"/>
        <v>0</v>
      </c>
      <c r="Q638" s="15">
        <f t="shared" si="1025"/>
        <v>0</v>
      </c>
      <c r="R638" s="15">
        <f t="shared" si="1025"/>
        <v>0</v>
      </c>
      <c r="S638" s="15">
        <f t="shared" si="1025"/>
        <v>29918</v>
      </c>
      <c r="T638" s="15">
        <f t="shared" si="1025"/>
        <v>0</v>
      </c>
      <c r="U638" s="15">
        <f t="shared" si="1025"/>
        <v>0</v>
      </c>
      <c r="V638" s="15">
        <f t="shared" si="1025"/>
        <v>0</v>
      </c>
      <c r="W638" s="15">
        <f t="shared" si="1025"/>
        <v>0</v>
      </c>
      <c r="X638" s="15">
        <f t="shared" si="1025"/>
        <v>0</v>
      </c>
      <c r="Y638" s="15">
        <f t="shared" si="1025"/>
        <v>29918</v>
      </c>
      <c r="Z638" s="15">
        <f t="shared" si="1025"/>
        <v>0</v>
      </c>
      <c r="AA638" s="15">
        <f t="shared" si="1025"/>
        <v>0</v>
      </c>
      <c r="AB638" s="15">
        <f t="shared" si="1025"/>
        <v>0</v>
      </c>
      <c r="AC638" s="15">
        <f t="shared" si="1025"/>
        <v>0</v>
      </c>
      <c r="AD638" s="15">
        <f t="shared" si="1025"/>
        <v>0</v>
      </c>
      <c r="AE638" s="15">
        <f t="shared" si="1025"/>
        <v>29918</v>
      </c>
      <c r="AF638" s="15">
        <f t="shared" si="1025"/>
        <v>0</v>
      </c>
    </row>
    <row r="639" spans="1:32" ht="50.4" hidden="1">
      <c r="A639" s="26" t="s">
        <v>188</v>
      </c>
      <c r="B639" s="27">
        <v>913</v>
      </c>
      <c r="C639" s="27" t="s">
        <v>7</v>
      </c>
      <c r="D639" s="27" t="s">
        <v>7</v>
      </c>
      <c r="E639" s="27" t="s">
        <v>189</v>
      </c>
      <c r="F639" s="27"/>
      <c r="G639" s="9">
        <f>G640+G644</f>
        <v>28803</v>
      </c>
      <c r="H639" s="9">
        <f>H640+H644</f>
        <v>0</v>
      </c>
      <c r="I639" s="9">
        <f t="shared" ref="I639:N639" si="1026">I640+I644</f>
        <v>0</v>
      </c>
      <c r="J639" s="9">
        <f t="shared" si="1026"/>
        <v>1115</v>
      </c>
      <c r="K639" s="9">
        <f t="shared" si="1026"/>
        <v>0</v>
      </c>
      <c r="L639" s="9">
        <f t="shared" si="1026"/>
        <v>0</v>
      </c>
      <c r="M639" s="9">
        <f t="shared" si="1026"/>
        <v>29918</v>
      </c>
      <c r="N639" s="9">
        <f t="shared" si="1026"/>
        <v>0</v>
      </c>
      <c r="O639" s="9">
        <f t="shared" ref="O639:T639" si="1027">O640+O644</f>
        <v>0</v>
      </c>
      <c r="P639" s="9">
        <f t="shared" si="1027"/>
        <v>0</v>
      </c>
      <c r="Q639" s="9">
        <f t="shared" si="1027"/>
        <v>0</v>
      </c>
      <c r="R639" s="9">
        <f t="shared" si="1027"/>
        <v>0</v>
      </c>
      <c r="S639" s="9">
        <f t="shared" si="1027"/>
        <v>29918</v>
      </c>
      <c r="T639" s="9">
        <f t="shared" si="1027"/>
        <v>0</v>
      </c>
      <c r="U639" s="9">
        <f t="shared" ref="U639:Z639" si="1028">U640+U644</f>
        <v>0</v>
      </c>
      <c r="V639" s="9">
        <f t="shared" si="1028"/>
        <v>0</v>
      </c>
      <c r="W639" s="9">
        <f t="shared" si="1028"/>
        <v>0</v>
      </c>
      <c r="X639" s="9">
        <f t="shared" si="1028"/>
        <v>0</v>
      </c>
      <c r="Y639" s="9">
        <f t="shared" si="1028"/>
        <v>29918</v>
      </c>
      <c r="Z639" s="9">
        <f t="shared" si="1028"/>
        <v>0</v>
      </c>
      <c r="AA639" s="9">
        <f t="shared" ref="AA639:AF639" si="1029">AA640+AA644</f>
        <v>0</v>
      </c>
      <c r="AB639" s="9">
        <f t="shared" si="1029"/>
        <v>0</v>
      </c>
      <c r="AC639" s="9">
        <f t="shared" si="1029"/>
        <v>0</v>
      </c>
      <c r="AD639" s="9">
        <f t="shared" si="1029"/>
        <v>0</v>
      </c>
      <c r="AE639" s="9">
        <f t="shared" si="1029"/>
        <v>29918</v>
      </c>
      <c r="AF639" s="9">
        <f t="shared" si="1029"/>
        <v>0</v>
      </c>
    </row>
    <row r="640" spans="1:32" ht="33.6" hidden="1">
      <c r="A640" s="26" t="s">
        <v>10</v>
      </c>
      <c r="B640" s="27">
        <v>913</v>
      </c>
      <c r="C640" s="27" t="s">
        <v>7</v>
      </c>
      <c r="D640" s="27" t="s">
        <v>7</v>
      </c>
      <c r="E640" s="27" t="s">
        <v>191</v>
      </c>
      <c r="F640" s="27"/>
      <c r="G640" s="11">
        <f t="shared" ref="G640:V642" si="1030">G641</f>
        <v>24534</v>
      </c>
      <c r="H640" s="11">
        <f t="shared" si="1030"/>
        <v>0</v>
      </c>
      <c r="I640" s="11">
        <f t="shared" si="1030"/>
        <v>0</v>
      </c>
      <c r="J640" s="11">
        <f t="shared" si="1030"/>
        <v>1115</v>
      </c>
      <c r="K640" s="11">
        <f t="shared" si="1030"/>
        <v>0</v>
      </c>
      <c r="L640" s="11">
        <f t="shared" si="1030"/>
        <v>0</v>
      </c>
      <c r="M640" s="11">
        <f t="shared" si="1030"/>
        <v>25649</v>
      </c>
      <c r="N640" s="11">
        <f t="shared" si="1030"/>
        <v>0</v>
      </c>
      <c r="O640" s="11">
        <f t="shared" si="1030"/>
        <v>0</v>
      </c>
      <c r="P640" s="11">
        <f t="shared" si="1030"/>
        <v>0</v>
      </c>
      <c r="Q640" s="11">
        <f t="shared" si="1030"/>
        <v>0</v>
      </c>
      <c r="R640" s="11">
        <f t="shared" si="1030"/>
        <v>0</v>
      </c>
      <c r="S640" s="11">
        <f t="shared" si="1030"/>
        <v>25649</v>
      </c>
      <c r="T640" s="11">
        <f t="shared" si="1030"/>
        <v>0</v>
      </c>
      <c r="U640" s="11">
        <f t="shared" si="1030"/>
        <v>0</v>
      </c>
      <c r="V640" s="11">
        <f t="shared" si="1030"/>
        <v>0</v>
      </c>
      <c r="W640" s="11">
        <f t="shared" ref="U640:AF642" si="1031">W641</f>
        <v>0</v>
      </c>
      <c r="X640" s="11">
        <f t="shared" si="1031"/>
        <v>0</v>
      </c>
      <c r="Y640" s="11">
        <f t="shared" si="1031"/>
        <v>25649</v>
      </c>
      <c r="Z640" s="11">
        <f t="shared" si="1031"/>
        <v>0</v>
      </c>
      <c r="AA640" s="11">
        <f t="shared" si="1031"/>
        <v>0</v>
      </c>
      <c r="AB640" s="11">
        <f t="shared" si="1031"/>
        <v>0</v>
      </c>
      <c r="AC640" s="11">
        <f t="shared" si="1031"/>
        <v>0</v>
      </c>
      <c r="AD640" s="11">
        <f t="shared" si="1031"/>
        <v>0</v>
      </c>
      <c r="AE640" s="11">
        <f t="shared" si="1031"/>
        <v>25649</v>
      </c>
      <c r="AF640" s="11">
        <f t="shared" si="1031"/>
        <v>0</v>
      </c>
    </row>
    <row r="641" spans="1:32" ht="33.6" hidden="1">
      <c r="A641" s="26" t="s">
        <v>192</v>
      </c>
      <c r="B641" s="27">
        <v>913</v>
      </c>
      <c r="C641" s="27" t="s">
        <v>7</v>
      </c>
      <c r="D641" s="27" t="s">
        <v>7</v>
      </c>
      <c r="E641" s="27" t="s">
        <v>193</v>
      </c>
      <c r="F641" s="27"/>
      <c r="G641" s="11">
        <f t="shared" si="1030"/>
        <v>24534</v>
      </c>
      <c r="H641" s="11">
        <f t="shared" si="1030"/>
        <v>0</v>
      </c>
      <c r="I641" s="11">
        <f t="shared" si="1030"/>
        <v>0</v>
      </c>
      <c r="J641" s="11">
        <f t="shared" si="1030"/>
        <v>1115</v>
      </c>
      <c r="K641" s="11">
        <f t="shared" si="1030"/>
        <v>0</v>
      </c>
      <c r="L641" s="11">
        <f t="shared" si="1030"/>
        <v>0</v>
      </c>
      <c r="M641" s="11">
        <f t="shared" si="1030"/>
        <v>25649</v>
      </c>
      <c r="N641" s="11">
        <f t="shared" si="1030"/>
        <v>0</v>
      </c>
      <c r="O641" s="11">
        <f t="shared" si="1030"/>
        <v>0</v>
      </c>
      <c r="P641" s="11">
        <f t="shared" si="1030"/>
        <v>0</v>
      </c>
      <c r="Q641" s="11">
        <f t="shared" si="1030"/>
        <v>0</v>
      </c>
      <c r="R641" s="11">
        <f t="shared" si="1030"/>
        <v>0</v>
      </c>
      <c r="S641" s="11">
        <f t="shared" si="1030"/>
        <v>25649</v>
      </c>
      <c r="T641" s="11">
        <f t="shared" si="1030"/>
        <v>0</v>
      </c>
      <c r="U641" s="11">
        <f t="shared" si="1031"/>
        <v>0</v>
      </c>
      <c r="V641" s="11">
        <f t="shared" si="1031"/>
        <v>0</v>
      </c>
      <c r="W641" s="11">
        <f t="shared" si="1031"/>
        <v>0</v>
      </c>
      <c r="X641" s="11">
        <f t="shared" si="1031"/>
        <v>0</v>
      </c>
      <c r="Y641" s="11">
        <f t="shared" si="1031"/>
        <v>25649</v>
      </c>
      <c r="Z641" s="11">
        <f t="shared" si="1031"/>
        <v>0</v>
      </c>
      <c r="AA641" s="11">
        <f t="shared" si="1031"/>
        <v>0</v>
      </c>
      <c r="AB641" s="11">
        <f t="shared" si="1031"/>
        <v>0</v>
      </c>
      <c r="AC641" s="11">
        <f t="shared" si="1031"/>
        <v>0</v>
      </c>
      <c r="AD641" s="11">
        <f t="shared" si="1031"/>
        <v>0</v>
      </c>
      <c r="AE641" s="11">
        <f t="shared" si="1031"/>
        <v>25649</v>
      </c>
      <c r="AF641" s="11">
        <f t="shared" si="1031"/>
        <v>0</v>
      </c>
    </row>
    <row r="642" spans="1:32" ht="33.6" hidden="1">
      <c r="A642" s="26" t="s">
        <v>12</v>
      </c>
      <c r="B642" s="27">
        <v>913</v>
      </c>
      <c r="C642" s="27" t="s">
        <v>7</v>
      </c>
      <c r="D642" s="27" t="s">
        <v>7</v>
      </c>
      <c r="E642" s="27" t="s">
        <v>193</v>
      </c>
      <c r="F642" s="27" t="s">
        <v>13</v>
      </c>
      <c r="G642" s="9">
        <f t="shared" si="1030"/>
        <v>24534</v>
      </c>
      <c r="H642" s="9">
        <f t="shared" si="1030"/>
        <v>0</v>
      </c>
      <c r="I642" s="9">
        <f t="shared" si="1030"/>
        <v>0</v>
      </c>
      <c r="J642" s="9">
        <f t="shared" si="1030"/>
        <v>1115</v>
      </c>
      <c r="K642" s="9">
        <f t="shared" si="1030"/>
        <v>0</v>
      </c>
      <c r="L642" s="9">
        <f t="shared" si="1030"/>
        <v>0</v>
      </c>
      <c r="M642" s="9">
        <f t="shared" si="1030"/>
        <v>25649</v>
      </c>
      <c r="N642" s="9">
        <f t="shared" si="1030"/>
        <v>0</v>
      </c>
      <c r="O642" s="9">
        <f t="shared" si="1030"/>
        <v>0</v>
      </c>
      <c r="P642" s="9">
        <f t="shared" si="1030"/>
        <v>0</v>
      </c>
      <c r="Q642" s="9">
        <f t="shared" si="1030"/>
        <v>0</v>
      </c>
      <c r="R642" s="9">
        <f t="shared" si="1030"/>
        <v>0</v>
      </c>
      <c r="S642" s="9">
        <f t="shared" si="1030"/>
        <v>25649</v>
      </c>
      <c r="T642" s="9">
        <f t="shared" si="1030"/>
        <v>0</v>
      </c>
      <c r="U642" s="9">
        <f t="shared" si="1031"/>
        <v>0</v>
      </c>
      <c r="V642" s="9">
        <f t="shared" si="1031"/>
        <v>0</v>
      </c>
      <c r="W642" s="9">
        <f t="shared" si="1031"/>
        <v>0</v>
      </c>
      <c r="X642" s="9">
        <f t="shared" si="1031"/>
        <v>0</v>
      </c>
      <c r="Y642" s="9">
        <f t="shared" si="1031"/>
        <v>25649</v>
      </c>
      <c r="Z642" s="9">
        <f t="shared" si="1031"/>
        <v>0</v>
      </c>
      <c r="AA642" s="9">
        <f t="shared" si="1031"/>
        <v>0</v>
      </c>
      <c r="AB642" s="9">
        <f t="shared" si="1031"/>
        <v>0</v>
      </c>
      <c r="AC642" s="9">
        <f t="shared" si="1031"/>
        <v>0</v>
      </c>
      <c r="AD642" s="9">
        <f t="shared" si="1031"/>
        <v>0</v>
      </c>
      <c r="AE642" s="9">
        <f t="shared" si="1031"/>
        <v>25649</v>
      </c>
      <c r="AF642" s="9">
        <f t="shared" si="1031"/>
        <v>0</v>
      </c>
    </row>
    <row r="643" spans="1:32" ht="18" hidden="1" customHeight="1">
      <c r="A643" s="26" t="s">
        <v>14</v>
      </c>
      <c r="B643" s="27">
        <v>913</v>
      </c>
      <c r="C643" s="27" t="s">
        <v>7</v>
      </c>
      <c r="D643" s="27" t="s">
        <v>7</v>
      </c>
      <c r="E643" s="27" t="s">
        <v>193</v>
      </c>
      <c r="F643" s="9">
        <v>610</v>
      </c>
      <c r="G643" s="9">
        <v>24534</v>
      </c>
      <c r="H643" s="9"/>
      <c r="I643" s="9"/>
      <c r="J643" s="9">
        <v>1115</v>
      </c>
      <c r="K643" s="9"/>
      <c r="L643" s="9"/>
      <c r="M643" s="9">
        <f t="shared" ref="M643" si="1032">G643+I643+J643+K643+L643</f>
        <v>25649</v>
      </c>
      <c r="N643" s="9">
        <f t="shared" ref="N643" si="1033">H643+L643</f>
        <v>0</v>
      </c>
      <c r="O643" s="9"/>
      <c r="P643" s="9"/>
      <c r="Q643" s="9"/>
      <c r="R643" s="9"/>
      <c r="S643" s="9">
        <f t="shared" ref="S643" si="1034">M643+O643+P643+Q643+R643</f>
        <v>25649</v>
      </c>
      <c r="T643" s="9">
        <f t="shared" ref="T643" si="1035">N643+R643</f>
        <v>0</v>
      </c>
      <c r="U643" s="9"/>
      <c r="V643" s="9"/>
      <c r="W643" s="9"/>
      <c r="X643" s="9"/>
      <c r="Y643" s="9">
        <f t="shared" ref="Y643" si="1036">S643+U643+V643+W643+X643</f>
        <v>25649</v>
      </c>
      <c r="Z643" s="9">
        <f t="shared" ref="Z643" si="1037">T643+X643</f>
        <v>0</v>
      </c>
      <c r="AA643" s="9"/>
      <c r="AB643" s="9"/>
      <c r="AC643" s="9"/>
      <c r="AD643" s="9"/>
      <c r="AE643" s="9">
        <f t="shared" ref="AE643" si="1038">Y643+AA643+AB643+AC643+AD643</f>
        <v>25649</v>
      </c>
      <c r="AF643" s="9">
        <f t="shared" ref="AF643" si="1039">Z643+AD643</f>
        <v>0</v>
      </c>
    </row>
    <row r="644" spans="1:32" ht="19.5" hidden="1" customHeight="1">
      <c r="A644" s="26" t="s">
        <v>15</v>
      </c>
      <c r="B644" s="27">
        <v>913</v>
      </c>
      <c r="C644" s="27" t="s">
        <v>7</v>
      </c>
      <c r="D644" s="27" t="s">
        <v>7</v>
      </c>
      <c r="E644" s="27" t="s">
        <v>194</v>
      </c>
      <c r="F644" s="27"/>
      <c r="G644" s="11">
        <f t="shared" ref="G644:V646" si="1040">G645</f>
        <v>4269</v>
      </c>
      <c r="H644" s="11">
        <f t="shared" si="1040"/>
        <v>0</v>
      </c>
      <c r="I644" s="11">
        <f t="shared" si="1040"/>
        <v>0</v>
      </c>
      <c r="J644" s="11">
        <f t="shared" si="1040"/>
        <v>0</v>
      </c>
      <c r="K644" s="11">
        <f t="shared" si="1040"/>
        <v>0</v>
      </c>
      <c r="L644" s="11">
        <f t="shared" si="1040"/>
        <v>0</v>
      </c>
      <c r="M644" s="11">
        <f t="shared" si="1040"/>
        <v>4269</v>
      </c>
      <c r="N644" s="11">
        <f t="shared" si="1040"/>
        <v>0</v>
      </c>
      <c r="O644" s="11">
        <f t="shared" si="1040"/>
        <v>0</v>
      </c>
      <c r="P644" s="11">
        <f t="shared" si="1040"/>
        <v>0</v>
      </c>
      <c r="Q644" s="11">
        <f t="shared" si="1040"/>
        <v>0</v>
      </c>
      <c r="R644" s="11">
        <f t="shared" si="1040"/>
        <v>0</v>
      </c>
      <c r="S644" s="11">
        <f t="shared" si="1040"/>
        <v>4269</v>
      </c>
      <c r="T644" s="11">
        <f t="shared" si="1040"/>
        <v>0</v>
      </c>
      <c r="U644" s="11">
        <f t="shared" si="1040"/>
        <v>0</v>
      </c>
      <c r="V644" s="11">
        <f t="shared" si="1040"/>
        <v>0</v>
      </c>
      <c r="W644" s="11">
        <f t="shared" ref="U644:AF646" si="1041">W645</f>
        <v>0</v>
      </c>
      <c r="X644" s="11">
        <f t="shared" si="1041"/>
        <v>0</v>
      </c>
      <c r="Y644" s="11">
        <f t="shared" si="1041"/>
        <v>4269</v>
      </c>
      <c r="Z644" s="11">
        <f t="shared" si="1041"/>
        <v>0</v>
      </c>
      <c r="AA644" s="11">
        <f t="shared" si="1041"/>
        <v>0</v>
      </c>
      <c r="AB644" s="11">
        <f t="shared" si="1041"/>
        <v>0</v>
      </c>
      <c r="AC644" s="11">
        <f t="shared" si="1041"/>
        <v>0</v>
      </c>
      <c r="AD644" s="11">
        <f t="shared" si="1041"/>
        <v>0</v>
      </c>
      <c r="AE644" s="11">
        <f t="shared" si="1041"/>
        <v>4269</v>
      </c>
      <c r="AF644" s="11">
        <f t="shared" si="1041"/>
        <v>0</v>
      </c>
    </row>
    <row r="645" spans="1:32" ht="19.5" hidden="1" customHeight="1">
      <c r="A645" s="26" t="s">
        <v>190</v>
      </c>
      <c r="B645" s="27">
        <v>913</v>
      </c>
      <c r="C645" s="27" t="s">
        <v>7</v>
      </c>
      <c r="D645" s="27" t="s">
        <v>7</v>
      </c>
      <c r="E645" s="27" t="s">
        <v>195</v>
      </c>
      <c r="F645" s="27"/>
      <c r="G645" s="11">
        <f t="shared" si="1040"/>
        <v>4269</v>
      </c>
      <c r="H645" s="11">
        <f t="shared" si="1040"/>
        <v>0</v>
      </c>
      <c r="I645" s="11">
        <f t="shared" si="1040"/>
        <v>0</v>
      </c>
      <c r="J645" s="11">
        <f t="shared" si="1040"/>
        <v>0</v>
      </c>
      <c r="K645" s="11">
        <f t="shared" si="1040"/>
        <v>0</v>
      </c>
      <c r="L645" s="11">
        <f t="shared" si="1040"/>
        <v>0</v>
      </c>
      <c r="M645" s="11">
        <f t="shared" si="1040"/>
        <v>4269</v>
      </c>
      <c r="N645" s="11">
        <f t="shared" si="1040"/>
        <v>0</v>
      </c>
      <c r="O645" s="11">
        <f t="shared" si="1040"/>
        <v>0</v>
      </c>
      <c r="P645" s="11">
        <f t="shared" si="1040"/>
        <v>0</v>
      </c>
      <c r="Q645" s="11">
        <f t="shared" si="1040"/>
        <v>0</v>
      </c>
      <c r="R645" s="11">
        <f t="shared" si="1040"/>
        <v>0</v>
      </c>
      <c r="S645" s="11">
        <f t="shared" si="1040"/>
        <v>4269</v>
      </c>
      <c r="T645" s="11">
        <f t="shared" si="1040"/>
        <v>0</v>
      </c>
      <c r="U645" s="11">
        <f t="shared" si="1041"/>
        <v>0</v>
      </c>
      <c r="V645" s="11">
        <f t="shared" si="1041"/>
        <v>0</v>
      </c>
      <c r="W645" s="11">
        <f t="shared" si="1041"/>
        <v>0</v>
      </c>
      <c r="X645" s="11">
        <f t="shared" si="1041"/>
        <v>0</v>
      </c>
      <c r="Y645" s="11">
        <f t="shared" si="1041"/>
        <v>4269</v>
      </c>
      <c r="Z645" s="11">
        <f t="shared" si="1041"/>
        <v>0</v>
      </c>
      <c r="AA645" s="11">
        <f t="shared" si="1041"/>
        <v>0</v>
      </c>
      <c r="AB645" s="11">
        <f t="shared" si="1041"/>
        <v>0</v>
      </c>
      <c r="AC645" s="11">
        <f t="shared" si="1041"/>
        <v>0</v>
      </c>
      <c r="AD645" s="11">
        <f t="shared" si="1041"/>
        <v>0</v>
      </c>
      <c r="AE645" s="11">
        <f t="shared" si="1041"/>
        <v>4269</v>
      </c>
      <c r="AF645" s="11">
        <f t="shared" si="1041"/>
        <v>0</v>
      </c>
    </row>
    <row r="646" spans="1:32" ht="33.6" hidden="1">
      <c r="A646" s="26" t="s">
        <v>12</v>
      </c>
      <c r="B646" s="27">
        <v>913</v>
      </c>
      <c r="C646" s="27" t="s">
        <v>7</v>
      </c>
      <c r="D646" s="27" t="s">
        <v>7</v>
      </c>
      <c r="E646" s="27" t="s">
        <v>195</v>
      </c>
      <c r="F646" s="27" t="s">
        <v>13</v>
      </c>
      <c r="G646" s="11">
        <f t="shared" si="1040"/>
        <v>4269</v>
      </c>
      <c r="H646" s="11">
        <f t="shared" si="1040"/>
        <v>0</v>
      </c>
      <c r="I646" s="11">
        <f t="shared" si="1040"/>
        <v>0</v>
      </c>
      <c r="J646" s="11">
        <f t="shared" si="1040"/>
        <v>0</v>
      </c>
      <c r="K646" s="11">
        <f t="shared" si="1040"/>
        <v>0</v>
      </c>
      <c r="L646" s="11">
        <f t="shared" si="1040"/>
        <v>0</v>
      </c>
      <c r="M646" s="11">
        <f t="shared" si="1040"/>
        <v>4269</v>
      </c>
      <c r="N646" s="11">
        <f t="shared" si="1040"/>
        <v>0</v>
      </c>
      <c r="O646" s="11">
        <f t="shared" si="1040"/>
        <v>0</v>
      </c>
      <c r="P646" s="11">
        <f t="shared" si="1040"/>
        <v>0</v>
      </c>
      <c r="Q646" s="11">
        <f t="shared" si="1040"/>
        <v>0</v>
      </c>
      <c r="R646" s="11">
        <f t="shared" si="1040"/>
        <v>0</v>
      </c>
      <c r="S646" s="11">
        <f t="shared" si="1040"/>
        <v>4269</v>
      </c>
      <c r="T646" s="11">
        <f t="shared" si="1040"/>
        <v>0</v>
      </c>
      <c r="U646" s="11">
        <f t="shared" si="1041"/>
        <v>0</v>
      </c>
      <c r="V646" s="11">
        <f t="shared" si="1041"/>
        <v>0</v>
      </c>
      <c r="W646" s="11">
        <f t="shared" si="1041"/>
        <v>0</v>
      </c>
      <c r="X646" s="11">
        <f t="shared" si="1041"/>
        <v>0</v>
      </c>
      <c r="Y646" s="11">
        <f t="shared" si="1041"/>
        <v>4269</v>
      </c>
      <c r="Z646" s="11">
        <f t="shared" si="1041"/>
        <v>0</v>
      </c>
      <c r="AA646" s="11">
        <f t="shared" si="1041"/>
        <v>0</v>
      </c>
      <c r="AB646" s="11">
        <f t="shared" si="1041"/>
        <v>0</v>
      </c>
      <c r="AC646" s="11">
        <f t="shared" si="1041"/>
        <v>0</v>
      </c>
      <c r="AD646" s="11">
        <f t="shared" si="1041"/>
        <v>0</v>
      </c>
      <c r="AE646" s="11">
        <f t="shared" si="1041"/>
        <v>4269</v>
      </c>
      <c r="AF646" s="11">
        <f t="shared" si="1041"/>
        <v>0</v>
      </c>
    </row>
    <row r="647" spans="1:32" ht="21.75" hidden="1" customHeight="1">
      <c r="A647" s="26" t="s">
        <v>14</v>
      </c>
      <c r="B647" s="27">
        <v>913</v>
      </c>
      <c r="C647" s="27" t="s">
        <v>7</v>
      </c>
      <c r="D647" s="27" t="s">
        <v>7</v>
      </c>
      <c r="E647" s="27" t="s">
        <v>195</v>
      </c>
      <c r="F647" s="9">
        <v>610</v>
      </c>
      <c r="G647" s="9">
        <v>4269</v>
      </c>
      <c r="H647" s="9"/>
      <c r="I647" s="9"/>
      <c r="J647" s="9"/>
      <c r="K647" s="9"/>
      <c r="L647" s="9"/>
      <c r="M647" s="9">
        <f t="shared" ref="M647" si="1042">G647+I647+J647+K647+L647</f>
        <v>4269</v>
      </c>
      <c r="N647" s="9">
        <f t="shared" ref="N647" si="1043">H647+L647</f>
        <v>0</v>
      </c>
      <c r="O647" s="9"/>
      <c r="P647" s="9"/>
      <c r="Q647" s="9"/>
      <c r="R647" s="9"/>
      <c r="S647" s="9">
        <f t="shared" ref="S647" si="1044">M647+O647+P647+Q647+R647</f>
        <v>4269</v>
      </c>
      <c r="T647" s="9">
        <f t="shared" ref="T647" si="1045">N647+R647</f>
        <v>0</v>
      </c>
      <c r="U647" s="9"/>
      <c r="V647" s="9"/>
      <c r="W647" s="9"/>
      <c r="X647" s="9"/>
      <c r="Y647" s="9">
        <f t="shared" ref="Y647" si="1046">S647+U647+V647+W647+X647</f>
        <v>4269</v>
      </c>
      <c r="Z647" s="9">
        <f t="shared" ref="Z647" si="1047">T647+X647</f>
        <v>0</v>
      </c>
      <c r="AA647" s="9"/>
      <c r="AB647" s="9"/>
      <c r="AC647" s="9"/>
      <c r="AD647" s="9"/>
      <c r="AE647" s="9">
        <f t="shared" ref="AE647" si="1048">Y647+AA647+AB647+AC647+AD647</f>
        <v>4269</v>
      </c>
      <c r="AF647" s="9">
        <f t="shared" ref="AF647" si="1049">Z647+AD647</f>
        <v>0</v>
      </c>
    </row>
    <row r="648" spans="1:32" ht="19.5" hidden="1" customHeight="1">
      <c r="A648" s="26"/>
      <c r="B648" s="27"/>
      <c r="C648" s="27"/>
      <c r="D648" s="27"/>
      <c r="E648" s="27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</row>
    <row r="649" spans="1:32" ht="17.399999999999999" hidden="1">
      <c r="A649" s="24" t="s">
        <v>215</v>
      </c>
      <c r="B649" s="25">
        <v>913</v>
      </c>
      <c r="C649" s="25" t="s">
        <v>7</v>
      </c>
      <c r="D649" s="25" t="s">
        <v>118</v>
      </c>
      <c r="E649" s="25"/>
      <c r="F649" s="25"/>
      <c r="G649" s="7">
        <f t="shared" ref="G649:AF649" si="1050">G650</f>
        <v>67758</v>
      </c>
      <c r="H649" s="7">
        <f t="shared" si="1050"/>
        <v>0</v>
      </c>
      <c r="I649" s="7">
        <f t="shared" si="1050"/>
        <v>0</v>
      </c>
      <c r="J649" s="7">
        <f t="shared" si="1050"/>
        <v>2204</v>
      </c>
      <c r="K649" s="7">
        <f t="shared" si="1050"/>
        <v>0</v>
      </c>
      <c r="L649" s="7">
        <f t="shared" si="1050"/>
        <v>0</v>
      </c>
      <c r="M649" s="7">
        <f t="shared" si="1050"/>
        <v>69962</v>
      </c>
      <c r="N649" s="7">
        <f t="shared" si="1050"/>
        <v>0</v>
      </c>
      <c r="O649" s="7">
        <f t="shared" si="1050"/>
        <v>0</v>
      </c>
      <c r="P649" s="7">
        <f t="shared" si="1050"/>
        <v>0</v>
      </c>
      <c r="Q649" s="7">
        <f t="shared" si="1050"/>
        <v>0</v>
      </c>
      <c r="R649" s="7">
        <f t="shared" si="1050"/>
        <v>0</v>
      </c>
      <c r="S649" s="7">
        <f t="shared" si="1050"/>
        <v>69962</v>
      </c>
      <c r="T649" s="7">
        <f t="shared" si="1050"/>
        <v>0</v>
      </c>
      <c r="U649" s="7">
        <f t="shared" si="1050"/>
        <v>0</v>
      </c>
      <c r="V649" s="7">
        <f t="shared" si="1050"/>
        <v>685</v>
      </c>
      <c r="W649" s="7">
        <f t="shared" si="1050"/>
        <v>0</v>
      </c>
      <c r="X649" s="7">
        <f t="shared" si="1050"/>
        <v>0</v>
      </c>
      <c r="Y649" s="7">
        <f t="shared" si="1050"/>
        <v>70647</v>
      </c>
      <c r="Z649" s="7">
        <f t="shared" si="1050"/>
        <v>0</v>
      </c>
      <c r="AA649" s="7">
        <f t="shared" si="1050"/>
        <v>0</v>
      </c>
      <c r="AB649" s="7">
        <f t="shared" si="1050"/>
        <v>2566</v>
      </c>
      <c r="AC649" s="7">
        <f t="shared" si="1050"/>
        <v>0</v>
      </c>
      <c r="AD649" s="7">
        <f t="shared" si="1050"/>
        <v>3012</v>
      </c>
      <c r="AE649" s="7">
        <f t="shared" si="1050"/>
        <v>76225</v>
      </c>
      <c r="AF649" s="7">
        <f t="shared" si="1050"/>
        <v>3012</v>
      </c>
    </row>
    <row r="650" spans="1:32" ht="34.5" hidden="1" customHeight="1">
      <c r="A650" s="29" t="s">
        <v>600</v>
      </c>
      <c r="B650" s="27">
        <v>913</v>
      </c>
      <c r="C650" s="27" t="s">
        <v>7</v>
      </c>
      <c r="D650" s="27" t="s">
        <v>118</v>
      </c>
      <c r="E650" s="27" t="s">
        <v>185</v>
      </c>
      <c r="F650" s="27"/>
      <c r="G650" s="11">
        <f>G651+G655+G659</f>
        <v>67758</v>
      </c>
      <c r="H650" s="11">
        <f>H651+H655+H659</f>
        <v>0</v>
      </c>
      <c r="I650" s="11">
        <f t="shared" ref="I650:N650" si="1051">I651+I655+I659</f>
        <v>0</v>
      </c>
      <c r="J650" s="11">
        <f t="shared" si="1051"/>
        <v>2204</v>
      </c>
      <c r="K650" s="11">
        <f t="shared" si="1051"/>
        <v>0</v>
      </c>
      <c r="L650" s="11">
        <f t="shared" si="1051"/>
        <v>0</v>
      </c>
      <c r="M650" s="11">
        <f t="shared" si="1051"/>
        <v>69962</v>
      </c>
      <c r="N650" s="11">
        <f t="shared" si="1051"/>
        <v>0</v>
      </c>
      <c r="O650" s="11">
        <f t="shared" ref="O650:T650" si="1052">O651+O655+O659</f>
        <v>0</v>
      </c>
      <c r="P650" s="11">
        <f t="shared" si="1052"/>
        <v>0</v>
      </c>
      <c r="Q650" s="11">
        <f t="shared" si="1052"/>
        <v>0</v>
      </c>
      <c r="R650" s="11">
        <f t="shared" si="1052"/>
        <v>0</v>
      </c>
      <c r="S650" s="11">
        <f t="shared" si="1052"/>
        <v>69962</v>
      </c>
      <c r="T650" s="11">
        <f t="shared" si="1052"/>
        <v>0</v>
      </c>
      <c r="U650" s="11">
        <f t="shared" ref="U650:Z650" si="1053">U651+U655+U659</f>
        <v>0</v>
      </c>
      <c r="V650" s="11">
        <f t="shared" si="1053"/>
        <v>685</v>
      </c>
      <c r="W650" s="11">
        <f t="shared" si="1053"/>
        <v>0</v>
      </c>
      <c r="X650" s="11">
        <f t="shared" si="1053"/>
        <v>0</v>
      </c>
      <c r="Y650" s="11">
        <f t="shared" si="1053"/>
        <v>70647</v>
      </c>
      <c r="Z650" s="11">
        <f t="shared" si="1053"/>
        <v>0</v>
      </c>
      <c r="AA650" s="11">
        <f>AA651+AA655+AA659+AA669+AA672</f>
        <v>0</v>
      </c>
      <c r="AB650" s="11">
        <f t="shared" ref="AB650:AF650" si="1054">AB651+AB655+AB659+AB669+AB672</f>
        <v>2566</v>
      </c>
      <c r="AC650" s="11">
        <f t="shared" si="1054"/>
        <v>0</v>
      </c>
      <c r="AD650" s="11">
        <f t="shared" si="1054"/>
        <v>3012</v>
      </c>
      <c r="AE650" s="11">
        <f t="shared" si="1054"/>
        <v>76225</v>
      </c>
      <c r="AF650" s="11">
        <f t="shared" si="1054"/>
        <v>3012</v>
      </c>
    </row>
    <row r="651" spans="1:32" ht="33.6" hidden="1">
      <c r="A651" s="26" t="s">
        <v>10</v>
      </c>
      <c r="B651" s="27">
        <v>913</v>
      </c>
      <c r="C651" s="27" t="s">
        <v>7</v>
      </c>
      <c r="D651" s="27" t="s">
        <v>118</v>
      </c>
      <c r="E651" s="27" t="s">
        <v>196</v>
      </c>
      <c r="F651" s="27"/>
      <c r="G651" s="11">
        <f t="shared" ref="G651:V653" si="1055">G652</f>
        <v>52300</v>
      </c>
      <c r="H651" s="11">
        <f t="shared" si="1055"/>
        <v>0</v>
      </c>
      <c r="I651" s="11">
        <f t="shared" si="1055"/>
        <v>0</v>
      </c>
      <c r="J651" s="11">
        <f t="shared" si="1055"/>
        <v>1620</v>
      </c>
      <c r="K651" s="11">
        <f t="shared" si="1055"/>
        <v>0</v>
      </c>
      <c r="L651" s="11">
        <f t="shared" si="1055"/>
        <v>0</v>
      </c>
      <c r="M651" s="11">
        <f t="shared" si="1055"/>
        <v>53920</v>
      </c>
      <c r="N651" s="11">
        <f t="shared" si="1055"/>
        <v>0</v>
      </c>
      <c r="O651" s="11">
        <f t="shared" si="1055"/>
        <v>0</v>
      </c>
      <c r="P651" s="11">
        <f t="shared" si="1055"/>
        <v>0</v>
      </c>
      <c r="Q651" s="11">
        <f t="shared" si="1055"/>
        <v>0</v>
      </c>
      <c r="R651" s="11">
        <f t="shared" si="1055"/>
        <v>0</v>
      </c>
      <c r="S651" s="11">
        <f t="shared" si="1055"/>
        <v>53920</v>
      </c>
      <c r="T651" s="11">
        <f t="shared" si="1055"/>
        <v>0</v>
      </c>
      <c r="U651" s="11">
        <f t="shared" si="1055"/>
        <v>0</v>
      </c>
      <c r="V651" s="11">
        <f t="shared" si="1055"/>
        <v>640</v>
      </c>
      <c r="W651" s="11">
        <f t="shared" ref="U651:AF653" si="1056">W652</f>
        <v>0</v>
      </c>
      <c r="X651" s="11">
        <f t="shared" si="1056"/>
        <v>0</v>
      </c>
      <c r="Y651" s="11">
        <f t="shared" si="1056"/>
        <v>54560</v>
      </c>
      <c r="Z651" s="11">
        <f t="shared" si="1056"/>
        <v>0</v>
      </c>
      <c r="AA651" s="11">
        <f t="shared" si="1056"/>
        <v>0</v>
      </c>
      <c r="AB651" s="11">
        <f t="shared" si="1056"/>
        <v>0</v>
      </c>
      <c r="AC651" s="11">
        <f t="shared" si="1056"/>
        <v>0</v>
      </c>
      <c r="AD651" s="11">
        <f t="shared" si="1056"/>
        <v>0</v>
      </c>
      <c r="AE651" s="11">
        <f t="shared" si="1056"/>
        <v>54560</v>
      </c>
      <c r="AF651" s="11">
        <f t="shared" si="1056"/>
        <v>0</v>
      </c>
    </row>
    <row r="652" spans="1:32" ht="33.6" hidden="1">
      <c r="A652" s="26" t="s">
        <v>216</v>
      </c>
      <c r="B652" s="27">
        <v>913</v>
      </c>
      <c r="C652" s="27" t="s">
        <v>7</v>
      </c>
      <c r="D652" s="27" t="s">
        <v>118</v>
      </c>
      <c r="E652" s="27" t="s">
        <v>217</v>
      </c>
      <c r="F652" s="27"/>
      <c r="G652" s="11">
        <f t="shared" si="1055"/>
        <v>52300</v>
      </c>
      <c r="H652" s="11">
        <f t="shared" si="1055"/>
        <v>0</v>
      </c>
      <c r="I652" s="11">
        <f t="shared" si="1055"/>
        <v>0</v>
      </c>
      <c r="J652" s="11">
        <f t="shared" si="1055"/>
        <v>1620</v>
      </c>
      <c r="K652" s="11">
        <f t="shared" si="1055"/>
        <v>0</v>
      </c>
      <c r="L652" s="11">
        <f t="shared" si="1055"/>
        <v>0</v>
      </c>
      <c r="M652" s="11">
        <f t="shared" si="1055"/>
        <v>53920</v>
      </c>
      <c r="N652" s="11">
        <f t="shared" si="1055"/>
        <v>0</v>
      </c>
      <c r="O652" s="11">
        <f t="shared" si="1055"/>
        <v>0</v>
      </c>
      <c r="P652" s="11">
        <f t="shared" si="1055"/>
        <v>0</v>
      </c>
      <c r="Q652" s="11">
        <f t="shared" si="1055"/>
        <v>0</v>
      </c>
      <c r="R652" s="11">
        <f t="shared" si="1055"/>
        <v>0</v>
      </c>
      <c r="S652" s="11">
        <f t="shared" si="1055"/>
        <v>53920</v>
      </c>
      <c r="T652" s="11">
        <f t="shared" si="1055"/>
        <v>0</v>
      </c>
      <c r="U652" s="11">
        <f t="shared" si="1056"/>
        <v>0</v>
      </c>
      <c r="V652" s="11">
        <f t="shared" si="1056"/>
        <v>640</v>
      </c>
      <c r="W652" s="11">
        <f t="shared" si="1056"/>
        <v>0</v>
      </c>
      <c r="X652" s="11">
        <f t="shared" si="1056"/>
        <v>0</v>
      </c>
      <c r="Y652" s="11">
        <f t="shared" si="1056"/>
        <v>54560</v>
      </c>
      <c r="Z652" s="11">
        <f t="shared" si="1056"/>
        <v>0</v>
      </c>
      <c r="AA652" s="11">
        <f t="shared" si="1056"/>
        <v>0</v>
      </c>
      <c r="AB652" s="11">
        <f t="shared" si="1056"/>
        <v>0</v>
      </c>
      <c r="AC652" s="11">
        <f t="shared" si="1056"/>
        <v>0</v>
      </c>
      <c r="AD652" s="11">
        <f t="shared" si="1056"/>
        <v>0</v>
      </c>
      <c r="AE652" s="11">
        <f t="shared" si="1056"/>
        <v>54560</v>
      </c>
      <c r="AF652" s="11">
        <f t="shared" si="1056"/>
        <v>0</v>
      </c>
    </row>
    <row r="653" spans="1:32" ht="33.6" hidden="1">
      <c r="A653" s="26" t="s">
        <v>12</v>
      </c>
      <c r="B653" s="27">
        <v>913</v>
      </c>
      <c r="C653" s="27" t="s">
        <v>7</v>
      </c>
      <c r="D653" s="27" t="s">
        <v>118</v>
      </c>
      <c r="E653" s="27" t="s">
        <v>217</v>
      </c>
      <c r="F653" s="27" t="s">
        <v>13</v>
      </c>
      <c r="G653" s="8">
        <f t="shared" si="1055"/>
        <v>52300</v>
      </c>
      <c r="H653" s="8">
        <f t="shared" si="1055"/>
        <v>0</v>
      </c>
      <c r="I653" s="8">
        <f t="shared" si="1055"/>
        <v>0</v>
      </c>
      <c r="J653" s="8">
        <f t="shared" si="1055"/>
        <v>1620</v>
      </c>
      <c r="K653" s="8">
        <f t="shared" si="1055"/>
        <v>0</v>
      </c>
      <c r="L653" s="8">
        <f t="shared" si="1055"/>
        <v>0</v>
      </c>
      <c r="M653" s="8">
        <f t="shared" si="1055"/>
        <v>53920</v>
      </c>
      <c r="N653" s="8">
        <f t="shared" si="1055"/>
        <v>0</v>
      </c>
      <c r="O653" s="8">
        <f t="shared" si="1055"/>
        <v>0</v>
      </c>
      <c r="P653" s="8">
        <f t="shared" si="1055"/>
        <v>0</v>
      </c>
      <c r="Q653" s="8">
        <f t="shared" si="1055"/>
        <v>0</v>
      </c>
      <c r="R653" s="8">
        <f t="shared" si="1055"/>
        <v>0</v>
      </c>
      <c r="S653" s="8">
        <f t="shared" si="1055"/>
        <v>53920</v>
      </c>
      <c r="T653" s="8">
        <f t="shared" si="1055"/>
        <v>0</v>
      </c>
      <c r="U653" s="8">
        <f t="shared" si="1056"/>
        <v>0</v>
      </c>
      <c r="V653" s="8">
        <f t="shared" si="1056"/>
        <v>640</v>
      </c>
      <c r="W653" s="8">
        <f t="shared" si="1056"/>
        <v>0</v>
      </c>
      <c r="X653" s="8">
        <f t="shared" si="1056"/>
        <v>0</v>
      </c>
      <c r="Y653" s="8">
        <f t="shared" si="1056"/>
        <v>54560</v>
      </c>
      <c r="Z653" s="8">
        <f t="shared" si="1056"/>
        <v>0</v>
      </c>
      <c r="AA653" s="8">
        <f t="shared" si="1056"/>
        <v>0</v>
      </c>
      <c r="AB653" s="8">
        <f t="shared" si="1056"/>
        <v>0</v>
      </c>
      <c r="AC653" s="8">
        <f t="shared" si="1056"/>
        <v>0</v>
      </c>
      <c r="AD653" s="8">
        <f t="shared" si="1056"/>
        <v>0</v>
      </c>
      <c r="AE653" s="8">
        <f t="shared" si="1056"/>
        <v>54560</v>
      </c>
      <c r="AF653" s="8">
        <f t="shared" si="1056"/>
        <v>0</v>
      </c>
    </row>
    <row r="654" spans="1:32" ht="18.75" hidden="1" customHeight="1">
      <c r="A654" s="39" t="s">
        <v>24</v>
      </c>
      <c r="B654" s="27">
        <v>913</v>
      </c>
      <c r="C654" s="27" t="s">
        <v>7</v>
      </c>
      <c r="D654" s="27" t="s">
        <v>118</v>
      </c>
      <c r="E654" s="27" t="s">
        <v>217</v>
      </c>
      <c r="F654" s="9">
        <v>620</v>
      </c>
      <c r="G654" s="9">
        <v>52300</v>
      </c>
      <c r="H654" s="9"/>
      <c r="I654" s="9"/>
      <c r="J654" s="9">
        <v>1620</v>
      </c>
      <c r="K654" s="9"/>
      <c r="L654" s="9"/>
      <c r="M654" s="9">
        <f t="shared" ref="M654" si="1057">G654+I654+J654+K654+L654</f>
        <v>53920</v>
      </c>
      <c r="N654" s="9">
        <f t="shared" ref="N654" si="1058">H654+L654</f>
        <v>0</v>
      </c>
      <c r="O654" s="9"/>
      <c r="P654" s="9"/>
      <c r="Q654" s="9"/>
      <c r="R654" s="9"/>
      <c r="S654" s="9">
        <f t="shared" ref="S654" si="1059">M654+O654+P654+Q654+R654</f>
        <v>53920</v>
      </c>
      <c r="T654" s="9">
        <f t="shared" ref="T654" si="1060">N654+R654</f>
        <v>0</v>
      </c>
      <c r="U654" s="9"/>
      <c r="V654" s="9">
        <v>640</v>
      </c>
      <c r="W654" s="9"/>
      <c r="X654" s="9"/>
      <c r="Y654" s="9">
        <f t="shared" ref="Y654" si="1061">S654+U654+V654+W654+X654</f>
        <v>54560</v>
      </c>
      <c r="Z654" s="9">
        <f t="shared" ref="Z654" si="1062">T654+X654</f>
        <v>0</v>
      </c>
      <c r="AA654" s="9"/>
      <c r="AB654" s="9"/>
      <c r="AC654" s="9"/>
      <c r="AD654" s="9"/>
      <c r="AE654" s="9">
        <f t="shared" ref="AE654" si="1063">Y654+AA654+AB654+AC654+AD654</f>
        <v>54560</v>
      </c>
      <c r="AF654" s="9">
        <f t="shared" ref="AF654" si="1064">Z654+AD654</f>
        <v>0</v>
      </c>
    </row>
    <row r="655" spans="1:32" ht="21.75" hidden="1" customHeight="1">
      <c r="A655" s="26" t="s">
        <v>15</v>
      </c>
      <c r="B655" s="27">
        <v>913</v>
      </c>
      <c r="C655" s="27" t="s">
        <v>7</v>
      </c>
      <c r="D655" s="27" t="s">
        <v>118</v>
      </c>
      <c r="E655" s="27" t="s">
        <v>186</v>
      </c>
      <c r="F655" s="27"/>
      <c r="G655" s="11">
        <f t="shared" ref="G655:V657" si="1065">G656</f>
        <v>938</v>
      </c>
      <c r="H655" s="11">
        <f t="shared" si="1065"/>
        <v>0</v>
      </c>
      <c r="I655" s="11">
        <f t="shared" si="1065"/>
        <v>0</v>
      </c>
      <c r="J655" s="11">
        <f t="shared" si="1065"/>
        <v>0</v>
      </c>
      <c r="K655" s="11">
        <f t="shared" si="1065"/>
        <v>0</v>
      </c>
      <c r="L655" s="11">
        <f t="shared" si="1065"/>
        <v>0</v>
      </c>
      <c r="M655" s="11">
        <f t="shared" si="1065"/>
        <v>938</v>
      </c>
      <c r="N655" s="11">
        <f t="shared" si="1065"/>
        <v>0</v>
      </c>
      <c r="O655" s="11">
        <f t="shared" si="1065"/>
        <v>0</v>
      </c>
      <c r="P655" s="11">
        <f t="shared" si="1065"/>
        <v>0</v>
      </c>
      <c r="Q655" s="11">
        <f t="shared" si="1065"/>
        <v>0</v>
      </c>
      <c r="R655" s="11">
        <f t="shared" si="1065"/>
        <v>0</v>
      </c>
      <c r="S655" s="11">
        <f t="shared" si="1065"/>
        <v>938</v>
      </c>
      <c r="T655" s="11">
        <f t="shared" si="1065"/>
        <v>0</v>
      </c>
      <c r="U655" s="11">
        <f t="shared" si="1065"/>
        <v>0</v>
      </c>
      <c r="V655" s="11">
        <f t="shared" si="1065"/>
        <v>0</v>
      </c>
      <c r="W655" s="11">
        <f t="shared" ref="U655:AF657" si="1066">W656</f>
        <v>0</v>
      </c>
      <c r="X655" s="11">
        <f t="shared" si="1066"/>
        <v>0</v>
      </c>
      <c r="Y655" s="11">
        <f t="shared" si="1066"/>
        <v>938</v>
      </c>
      <c r="Z655" s="11">
        <f t="shared" si="1066"/>
        <v>0</v>
      </c>
      <c r="AA655" s="11">
        <f t="shared" si="1066"/>
        <v>-159</v>
      </c>
      <c r="AB655" s="11">
        <f t="shared" si="1066"/>
        <v>2566</v>
      </c>
      <c r="AC655" s="11">
        <f t="shared" si="1066"/>
        <v>0</v>
      </c>
      <c r="AD655" s="11">
        <f t="shared" si="1066"/>
        <v>0</v>
      </c>
      <c r="AE655" s="11">
        <f t="shared" si="1066"/>
        <v>3345</v>
      </c>
      <c r="AF655" s="11">
        <f t="shared" si="1066"/>
        <v>0</v>
      </c>
    </row>
    <row r="656" spans="1:32" ht="33.6" hidden="1">
      <c r="A656" s="26" t="s">
        <v>218</v>
      </c>
      <c r="B656" s="27">
        <v>913</v>
      </c>
      <c r="C656" s="27" t="s">
        <v>7</v>
      </c>
      <c r="D656" s="27" t="s">
        <v>118</v>
      </c>
      <c r="E656" s="27" t="s">
        <v>219</v>
      </c>
      <c r="F656" s="27"/>
      <c r="G656" s="11">
        <f t="shared" si="1065"/>
        <v>938</v>
      </c>
      <c r="H656" s="11">
        <f t="shared" si="1065"/>
        <v>0</v>
      </c>
      <c r="I656" s="11">
        <f t="shared" si="1065"/>
        <v>0</v>
      </c>
      <c r="J656" s="11">
        <f t="shared" si="1065"/>
        <v>0</v>
      </c>
      <c r="K656" s="11">
        <f t="shared" si="1065"/>
        <v>0</v>
      </c>
      <c r="L656" s="11">
        <f t="shared" si="1065"/>
        <v>0</v>
      </c>
      <c r="M656" s="11">
        <f t="shared" si="1065"/>
        <v>938</v>
      </c>
      <c r="N656" s="11">
        <f t="shared" si="1065"/>
        <v>0</v>
      </c>
      <c r="O656" s="11">
        <f t="shared" si="1065"/>
        <v>0</v>
      </c>
      <c r="P656" s="11">
        <f t="shared" si="1065"/>
        <v>0</v>
      </c>
      <c r="Q656" s="11">
        <f t="shared" si="1065"/>
        <v>0</v>
      </c>
      <c r="R656" s="11">
        <f t="shared" si="1065"/>
        <v>0</v>
      </c>
      <c r="S656" s="11">
        <f t="shared" si="1065"/>
        <v>938</v>
      </c>
      <c r="T656" s="11">
        <f t="shared" si="1065"/>
        <v>0</v>
      </c>
      <c r="U656" s="11">
        <f t="shared" si="1066"/>
        <v>0</v>
      </c>
      <c r="V656" s="11">
        <f t="shared" si="1066"/>
        <v>0</v>
      </c>
      <c r="W656" s="11">
        <f t="shared" si="1066"/>
        <v>0</v>
      </c>
      <c r="X656" s="11">
        <f t="shared" si="1066"/>
        <v>0</v>
      </c>
      <c r="Y656" s="11">
        <f t="shared" si="1066"/>
        <v>938</v>
      </c>
      <c r="Z656" s="11">
        <f t="shared" si="1066"/>
        <v>0</v>
      </c>
      <c r="AA656" s="11">
        <f t="shared" si="1066"/>
        <v>-159</v>
      </c>
      <c r="AB656" s="11">
        <f t="shared" si="1066"/>
        <v>2566</v>
      </c>
      <c r="AC656" s="11">
        <f t="shared" si="1066"/>
        <v>0</v>
      </c>
      <c r="AD656" s="11">
        <f t="shared" si="1066"/>
        <v>0</v>
      </c>
      <c r="AE656" s="11">
        <f t="shared" si="1066"/>
        <v>3345</v>
      </c>
      <c r="AF656" s="11">
        <f t="shared" si="1066"/>
        <v>0</v>
      </c>
    </row>
    <row r="657" spans="1:32" ht="33.6" hidden="1">
      <c r="A657" s="26" t="s">
        <v>12</v>
      </c>
      <c r="B657" s="27">
        <v>913</v>
      </c>
      <c r="C657" s="27" t="s">
        <v>7</v>
      </c>
      <c r="D657" s="27" t="s">
        <v>118</v>
      </c>
      <c r="E657" s="27" t="s">
        <v>219</v>
      </c>
      <c r="F657" s="27" t="s">
        <v>13</v>
      </c>
      <c r="G657" s="8">
        <f t="shared" si="1065"/>
        <v>938</v>
      </c>
      <c r="H657" s="8">
        <f t="shared" si="1065"/>
        <v>0</v>
      </c>
      <c r="I657" s="8">
        <f t="shared" si="1065"/>
        <v>0</v>
      </c>
      <c r="J657" s="8">
        <f t="shared" si="1065"/>
        <v>0</v>
      </c>
      <c r="K657" s="8">
        <f t="shared" si="1065"/>
        <v>0</v>
      </c>
      <c r="L657" s="8">
        <f t="shared" si="1065"/>
        <v>0</v>
      </c>
      <c r="M657" s="8">
        <f t="shared" si="1065"/>
        <v>938</v>
      </c>
      <c r="N657" s="8">
        <f t="shared" si="1065"/>
        <v>0</v>
      </c>
      <c r="O657" s="8">
        <f t="shared" si="1065"/>
        <v>0</v>
      </c>
      <c r="P657" s="8">
        <f t="shared" si="1065"/>
        <v>0</v>
      </c>
      <c r="Q657" s="8">
        <f t="shared" si="1065"/>
        <v>0</v>
      </c>
      <c r="R657" s="8">
        <f t="shared" si="1065"/>
        <v>0</v>
      </c>
      <c r="S657" s="8">
        <f t="shared" si="1065"/>
        <v>938</v>
      </c>
      <c r="T657" s="8">
        <f t="shared" si="1065"/>
        <v>0</v>
      </c>
      <c r="U657" s="8">
        <f t="shared" si="1066"/>
        <v>0</v>
      </c>
      <c r="V657" s="8">
        <f t="shared" si="1066"/>
        <v>0</v>
      </c>
      <c r="W657" s="8">
        <f t="shared" si="1066"/>
        <v>0</v>
      </c>
      <c r="X657" s="8">
        <f t="shared" si="1066"/>
        <v>0</v>
      </c>
      <c r="Y657" s="8">
        <f t="shared" si="1066"/>
        <v>938</v>
      </c>
      <c r="Z657" s="8">
        <f t="shared" si="1066"/>
        <v>0</v>
      </c>
      <c r="AA657" s="8">
        <f t="shared" si="1066"/>
        <v>-159</v>
      </c>
      <c r="AB657" s="8">
        <f t="shared" si="1066"/>
        <v>2566</v>
      </c>
      <c r="AC657" s="8">
        <f t="shared" si="1066"/>
        <v>0</v>
      </c>
      <c r="AD657" s="8">
        <f t="shared" si="1066"/>
        <v>0</v>
      </c>
      <c r="AE657" s="8">
        <f t="shared" si="1066"/>
        <v>3345</v>
      </c>
      <c r="AF657" s="8">
        <f t="shared" si="1066"/>
        <v>0</v>
      </c>
    </row>
    <row r="658" spans="1:32" ht="22.5" hidden="1" customHeight="1">
      <c r="A658" s="39" t="s">
        <v>24</v>
      </c>
      <c r="B658" s="27">
        <v>913</v>
      </c>
      <c r="C658" s="27" t="s">
        <v>7</v>
      </c>
      <c r="D658" s="27" t="s">
        <v>118</v>
      </c>
      <c r="E658" s="27" t="s">
        <v>219</v>
      </c>
      <c r="F658" s="9">
        <v>620</v>
      </c>
      <c r="G658" s="9">
        <v>938</v>
      </c>
      <c r="H658" s="9"/>
      <c r="I658" s="9"/>
      <c r="J658" s="9"/>
      <c r="K658" s="9"/>
      <c r="L658" s="9"/>
      <c r="M658" s="9">
        <f t="shared" ref="M658" si="1067">G658+I658+J658+K658+L658</f>
        <v>938</v>
      </c>
      <c r="N658" s="9">
        <f t="shared" ref="N658" si="1068">H658+L658</f>
        <v>0</v>
      </c>
      <c r="O658" s="9"/>
      <c r="P658" s="9"/>
      <c r="Q658" s="9"/>
      <c r="R658" s="9"/>
      <c r="S658" s="9">
        <f t="shared" ref="S658" si="1069">M658+O658+P658+Q658+R658</f>
        <v>938</v>
      </c>
      <c r="T658" s="9">
        <f t="shared" ref="T658" si="1070">N658+R658</f>
        <v>0</v>
      </c>
      <c r="U658" s="9"/>
      <c r="V658" s="9"/>
      <c r="W658" s="9"/>
      <c r="X658" s="9"/>
      <c r="Y658" s="9">
        <f t="shared" ref="Y658" si="1071">S658+U658+V658+W658+X658</f>
        <v>938</v>
      </c>
      <c r="Z658" s="9">
        <f t="shared" ref="Z658" si="1072">T658+X658</f>
        <v>0</v>
      </c>
      <c r="AA658" s="9">
        <f>-109-50</f>
        <v>-159</v>
      </c>
      <c r="AB658" s="9">
        <v>2566</v>
      </c>
      <c r="AC658" s="9"/>
      <c r="AD658" s="9"/>
      <c r="AE658" s="9">
        <f t="shared" ref="AE658" si="1073">Y658+AA658+AB658+AC658+AD658</f>
        <v>3345</v>
      </c>
      <c r="AF658" s="9">
        <f t="shared" ref="AF658" si="1074">Z658+AD658</f>
        <v>0</v>
      </c>
    </row>
    <row r="659" spans="1:32" ht="20.25" hidden="1" customHeight="1">
      <c r="A659" s="26" t="s">
        <v>121</v>
      </c>
      <c r="B659" s="27">
        <v>913</v>
      </c>
      <c r="C659" s="27" t="s">
        <v>7</v>
      </c>
      <c r="D659" s="27" t="s">
        <v>118</v>
      </c>
      <c r="E659" s="27" t="s">
        <v>220</v>
      </c>
      <c r="F659" s="9"/>
      <c r="G659" s="8">
        <f t="shared" ref="G659:AF659" si="1075">G660</f>
        <v>14520</v>
      </c>
      <c r="H659" s="8">
        <f t="shared" si="1075"/>
        <v>0</v>
      </c>
      <c r="I659" s="8">
        <f t="shared" si="1075"/>
        <v>0</v>
      </c>
      <c r="J659" s="8">
        <f t="shared" si="1075"/>
        <v>584</v>
      </c>
      <c r="K659" s="8">
        <f t="shared" si="1075"/>
        <v>0</v>
      </c>
      <c r="L659" s="8">
        <f t="shared" si="1075"/>
        <v>0</v>
      </c>
      <c r="M659" s="8">
        <f t="shared" si="1075"/>
        <v>15104</v>
      </c>
      <c r="N659" s="8">
        <f t="shared" si="1075"/>
        <v>0</v>
      </c>
      <c r="O659" s="8">
        <f t="shared" si="1075"/>
        <v>0</v>
      </c>
      <c r="P659" s="8">
        <f t="shared" si="1075"/>
        <v>0</v>
      </c>
      <c r="Q659" s="8">
        <f t="shared" si="1075"/>
        <v>0</v>
      </c>
      <c r="R659" s="8">
        <f t="shared" si="1075"/>
        <v>0</v>
      </c>
      <c r="S659" s="8">
        <f t="shared" si="1075"/>
        <v>15104</v>
      </c>
      <c r="T659" s="8">
        <f t="shared" si="1075"/>
        <v>0</v>
      </c>
      <c r="U659" s="8">
        <f t="shared" si="1075"/>
        <v>0</v>
      </c>
      <c r="V659" s="8">
        <f t="shared" si="1075"/>
        <v>45</v>
      </c>
      <c r="W659" s="8">
        <f t="shared" si="1075"/>
        <v>0</v>
      </c>
      <c r="X659" s="8">
        <f t="shared" si="1075"/>
        <v>0</v>
      </c>
      <c r="Y659" s="8">
        <f t="shared" si="1075"/>
        <v>15149</v>
      </c>
      <c r="Z659" s="8">
        <f t="shared" si="1075"/>
        <v>0</v>
      </c>
      <c r="AA659" s="8">
        <f t="shared" si="1075"/>
        <v>0</v>
      </c>
      <c r="AB659" s="8">
        <f t="shared" si="1075"/>
        <v>0</v>
      </c>
      <c r="AC659" s="8">
        <f t="shared" si="1075"/>
        <v>0</v>
      </c>
      <c r="AD659" s="8">
        <f t="shared" si="1075"/>
        <v>0</v>
      </c>
      <c r="AE659" s="8">
        <f t="shared" si="1075"/>
        <v>15149</v>
      </c>
      <c r="AF659" s="8">
        <f t="shared" si="1075"/>
        <v>0</v>
      </c>
    </row>
    <row r="660" spans="1:32" ht="33.6" hidden="1">
      <c r="A660" s="26" t="s">
        <v>216</v>
      </c>
      <c r="B660" s="27">
        <v>913</v>
      </c>
      <c r="C660" s="27" t="s">
        <v>7</v>
      </c>
      <c r="D660" s="27" t="s">
        <v>118</v>
      </c>
      <c r="E660" s="27" t="s">
        <v>221</v>
      </c>
      <c r="F660" s="9"/>
      <c r="G660" s="8">
        <f>G661+G663+G667+G665</f>
        <v>14520</v>
      </c>
      <c r="H660" s="8">
        <f>H661+H663+H667+H665</f>
        <v>0</v>
      </c>
      <c r="I660" s="8">
        <f t="shared" ref="I660:N660" si="1076">I661+I663+I667+I665</f>
        <v>0</v>
      </c>
      <c r="J660" s="8">
        <f t="shared" si="1076"/>
        <v>584</v>
      </c>
      <c r="K660" s="8">
        <f t="shared" si="1076"/>
        <v>0</v>
      </c>
      <c r="L660" s="8">
        <f t="shared" si="1076"/>
        <v>0</v>
      </c>
      <c r="M660" s="8">
        <f t="shared" si="1076"/>
        <v>15104</v>
      </c>
      <c r="N660" s="8">
        <f t="shared" si="1076"/>
        <v>0</v>
      </c>
      <c r="O660" s="8">
        <f t="shared" ref="O660:T660" si="1077">O661+O663+O667+O665</f>
        <v>0</v>
      </c>
      <c r="P660" s="8">
        <f t="shared" si="1077"/>
        <v>0</v>
      </c>
      <c r="Q660" s="8">
        <f t="shared" si="1077"/>
        <v>0</v>
      </c>
      <c r="R660" s="8">
        <f t="shared" si="1077"/>
        <v>0</v>
      </c>
      <c r="S660" s="8">
        <f t="shared" si="1077"/>
        <v>15104</v>
      </c>
      <c r="T660" s="8">
        <f t="shared" si="1077"/>
        <v>0</v>
      </c>
      <c r="U660" s="8">
        <f t="shared" ref="U660:Z660" si="1078">U661+U663+U667+U665</f>
        <v>0</v>
      </c>
      <c r="V660" s="8">
        <f t="shared" si="1078"/>
        <v>45</v>
      </c>
      <c r="W660" s="8">
        <f t="shared" si="1078"/>
        <v>0</v>
      </c>
      <c r="X660" s="8">
        <f t="shared" si="1078"/>
        <v>0</v>
      </c>
      <c r="Y660" s="8">
        <f t="shared" si="1078"/>
        <v>15149</v>
      </c>
      <c r="Z660" s="8">
        <f t="shared" si="1078"/>
        <v>0</v>
      </c>
      <c r="AA660" s="8">
        <f t="shared" ref="AA660:AF660" si="1079">AA661+AA663+AA667+AA665</f>
        <v>0</v>
      </c>
      <c r="AB660" s="8">
        <f t="shared" si="1079"/>
        <v>0</v>
      </c>
      <c r="AC660" s="8">
        <f t="shared" si="1079"/>
        <v>0</v>
      </c>
      <c r="AD660" s="8">
        <f t="shared" si="1079"/>
        <v>0</v>
      </c>
      <c r="AE660" s="8">
        <f t="shared" si="1079"/>
        <v>15149</v>
      </c>
      <c r="AF660" s="8">
        <f t="shared" si="1079"/>
        <v>0</v>
      </c>
    </row>
    <row r="661" spans="1:32" ht="70.5" hidden="1" customHeight="1">
      <c r="A661" s="26" t="s">
        <v>456</v>
      </c>
      <c r="B661" s="27">
        <v>913</v>
      </c>
      <c r="C661" s="27" t="s">
        <v>7</v>
      </c>
      <c r="D661" s="27" t="s">
        <v>118</v>
      </c>
      <c r="E661" s="27" t="s">
        <v>221</v>
      </c>
      <c r="F661" s="9">
        <v>100</v>
      </c>
      <c r="G661" s="8">
        <f t="shared" ref="G661:AF661" si="1080">G662</f>
        <v>12082</v>
      </c>
      <c r="H661" s="8">
        <f t="shared" si="1080"/>
        <v>0</v>
      </c>
      <c r="I661" s="8">
        <f t="shared" si="1080"/>
        <v>0</v>
      </c>
      <c r="J661" s="8">
        <f t="shared" si="1080"/>
        <v>584</v>
      </c>
      <c r="K661" s="8">
        <f t="shared" si="1080"/>
        <v>0</v>
      </c>
      <c r="L661" s="8">
        <f t="shared" si="1080"/>
        <v>0</v>
      </c>
      <c r="M661" s="8">
        <f t="shared" si="1080"/>
        <v>12666</v>
      </c>
      <c r="N661" s="8">
        <f t="shared" si="1080"/>
        <v>0</v>
      </c>
      <c r="O661" s="8">
        <f t="shared" si="1080"/>
        <v>0</v>
      </c>
      <c r="P661" s="8">
        <f t="shared" si="1080"/>
        <v>0</v>
      </c>
      <c r="Q661" s="8">
        <f t="shared" si="1080"/>
        <v>0</v>
      </c>
      <c r="R661" s="8">
        <f t="shared" si="1080"/>
        <v>0</v>
      </c>
      <c r="S661" s="8">
        <f t="shared" si="1080"/>
        <v>12666</v>
      </c>
      <c r="T661" s="8">
        <f t="shared" si="1080"/>
        <v>0</v>
      </c>
      <c r="U661" s="8">
        <f t="shared" si="1080"/>
        <v>0</v>
      </c>
      <c r="V661" s="8">
        <f t="shared" si="1080"/>
        <v>45</v>
      </c>
      <c r="W661" s="8">
        <f t="shared" si="1080"/>
        <v>0</v>
      </c>
      <c r="X661" s="8">
        <f t="shared" si="1080"/>
        <v>0</v>
      </c>
      <c r="Y661" s="8">
        <f t="shared" si="1080"/>
        <v>12711</v>
      </c>
      <c r="Z661" s="8">
        <f t="shared" si="1080"/>
        <v>0</v>
      </c>
      <c r="AA661" s="8">
        <f t="shared" si="1080"/>
        <v>0</v>
      </c>
      <c r="AB661" s="8">
        <f t="shared" si="1080"/>
        <v>0</v>
      </c>
      <c r="AC661" s="8">
        <f t="shared" si="1080"/>
        <v>0</v>
      </c>
      <c r="AD661" s="8">
        <f t="shared" si="1080"/>
        <v>0</v>
      </c>
      <c r="AE661" s="8">
        <f t="shared" si="1080"/>
        <v>12711</v>
      </c>
      <c r="AF661" s="8">
        <f t="shared" si="1080"/>
        <v>0</v>
      </c>
    </row>
    <row r="662" spans="1:32" ht="21" hidden="1" customHeight="1">
      <c r="A662" s="26" t="s">
        <v>107</v>
      </c>
      <c r="B662" s="27">
        <v>913</v>
      </c>
      <c r="C662" s="27" t="s">
        <v>7</v>
      </c>
      <c r="D662" s="27" t="s">
        <v>118</v>
      </c>
      <c r="E662" s="27" t="s">
        <v>221</v>
      </c>
      <c r="F662" s="9">
        <v>110</v>
      </c>
      <c r="G662" s="9">
        <v>12082</v>
      </c>
      <c r="H662" s="9"/>
      <c r="I662" s="9"/>
      <c r="J662" s="9">
        <f>449+135</f>
        <v>584</v>
      </c>
      <c r="K662" s="9"/>
      <c r="L662" s="9"/>
      <c r="M662" s="9">
        <f t="shared" ref="M662" si="1081">G662+I662+J662+K662+L662</f>
        <v>12666</v>
      </c>
      <c r="N662" s="9">
        <f t="shared" ref="N662" si="1082">H662+L662</f>
        <v>0</v>
      </c>
      <c r="O662" s="9"/>
      <c r="P662" s="9"/>
      <c r="Q662" s="9"/>
      <c r="R662" s="9"/>
      <c r="S662" s="9">
        <f t="shared" ref="S662" si="1083">M662+O662+P662+Q662+R662</f>
        <v>12666</v>
      </c>
      <c r="T662" s="9">
        <f t="shared" ref="T662" si="1084">N662+R662</f>
        <v>0</v>
      </c>
      <c r="U662" s="9"/>
      <c r="V662" s="9">
        <v>45</v>
      </c>
      <c r="W662" s="9"/>
      <c r="X662" s="9"/>
      <c r="Y662" s="9">
        <f t="shared" ref="Y662" si="1085">S662+U662+V662+W662+X662</f>
        <v>12711</v>
      </c>
      <c r="Z662" s="9">
        <f t="shared" ref="Z662" si="1086">T662+X662</f>
        <v>0</v>
      </c>
      <c r="AA662" s="9"/>
      <c r="AB662" s="9"/>
      <c r="AC662" s="9"/>
      <c r="AD662" s="9"/>
      <c r="AE662" s="9">
        <f t="shared" ref="AE662" si="1087">Y662+AA662+AB662+AC662+AD662</f>
        <v>12711</v>
      </c>
      <c r="AF662" s="9">
        <f t="shared" ref="AF662" si="1088">Z662+AD662</f>
        <v>0</v>
      </c>
    </row>
    <row r="663" spans="1:32" ht="33.6" hidden="1">
      <c r="A663" s="26" t="s">
        <v>243</v>
      </c>
      <c r="B663" s="27">
        <v>913</v>
      </c>
      <c r="C663" s="27" t="s">
        <v>7</v>
      </c>
      <c r="D663" s="27" t="s">
        <v>118</v>
      </c>
      <c r="E663" s="27" t="s">
        <v>221</v>
      </c>
      <c r="F663" s="9">
        <v>200</v>
      </c>
      <c r="G663" s="8">
        <f t="shared" ref="G663:AF663" si="1089">G664</f>
        <v>349</v>
      </c>
      <c r="H663" s="8">
        <f t="shared" si="1089"/>
        <v>0</v>
      </c>
      <c r="I663" s="8">
        <f t="shared" si="1089"/>
        <v>0</v>
      </c>
      <c r="J663" s="8">
        <f t="shared" si="1089"/>
        <v>0</v>
      </c>
      <c r="K663" s="8">
        <f t="shared" si="1089"/>
        <v>0</v>
      </c>
      <c r="L663" s="8">
        <f t="shared" si="1089"/>
        <v>0</v>
      </c>
      <c r="M663" s="8">
        <f t="shared" si="1089"/>
        <v>349</v>
      </c>
      <c r="N663" s="8">
        <f t="shared" si="1089"/>
        <v>0</v>
      </c>
      <c r="O663" s="8">
        <f t="shared" si="1089"/>
        <v>0</v>
      </c>
      <c r="P663" s="8">
        <f t="shared" si="1089"/>
        <v>0</v>
      </c>
      <c r="Q663" s="8">
        <f t="shared" si="1089"/>
        <v>0</v>
      </c>
      <c r="R663" s="8">
        <f t="shared" si="1089"/>
        <v>0</v>
      </c>
      <c r="S663" s="8">
        <f t="shared" si="1089"/>
        <v>349</v>
      </c>
      <c r="T663" s="8">
        <f t="shared" si="1089"/>
        <v>0</v>
      </c>
      <c r="U663" s="8">
        <f t="shared" si="1089"/>
        <v>0</v>
      </c>
      <c r="V663" s="8">
        <f t="shared" si="1089"/>
        <v>0</v>
      </c>
      <c r="W663" s="8">
        <f t="shared" si="1089"/>
        <v>0</v>
      </c>
      <c r="X663" s="8">
        <f t="shared" si="1089"/>
        <v>0</v>
      </c>
      <c r="Y663" s="8">
        <f t="shared" si="1089"/>
        <v>349</v>
      </c>
      <c r="Z663" s="8">
        <f t="shared" si="1089"/>
        <v>0</v>
      </c>
      <c r="AA663" s="8">
        <f t="shared" si="1089"/>
        <v>0</v>
      </c>
      <c r="AB663" s="8">
        <f t="shared" si="1089"/>
        <v>0</v>
      </c>
      <c r="AC663" s="8">
        <f t="shared" si="1089"/>
        <v>0</v>
      </c>
      <c r="AD663" s="8">
        <f t="shared" si="1089"/>
        <v>0</v>
      </c>
      <c r="AE663" s="8">
        <f t="shared" si="1089"/>
        <v>349</v>
      </c>
      <c r="AF663" s="8">
        <f t="shared" si="1089"/>
        <v>0</v>
      </c>
    </row>
    <row r="664" spans="1:32" ht="33.6" hidden="1">
      <c r="A664" s="26" t="s">
        <v>176</v>
      </c>
      <c r="B664" s="27">
        <v>913</v>
      </c>
      <c r="C664" s="27" t="s">
        <v>7</v>
      </c>
      <c r="D664" s="27" t="s">
        <v>118</v>
      </c>
      <c r="E664" s="27" t="s">
        <v>221</v>
      </c>
      <c r="F664" s="9">
        <v>240</v>
      </c>
      <c r="G664" s="9">
        <v>349</v>
      </c>
      <c r="H664" s="9"/>
      <c r="I664" s="9"/>
      <c r="J664" s="9"/>
      <c r="K664" s="9"/>
      <c r="L664" s="9"/>
      <c r="M664" s="9">
        <f t="shared" ref="M664" si="1090">G664+I664+J664+K664+L664</f>
        <v>349</v>
      </c>
      <c r="N664" s="9">
        <f t="shared" ref="N664" si="1091">H664+L664</f>
        <v>0</v>
      </c>
      <c r="O664" s="9"/>
      <c r="P664" s="9"/>
      <c r="Q664" s="9"/>
      <c r="R664" s="9"/>
      <c r="S664" s="9">
        <f t="shared" ref="S664" si="1092">M664+O664+P664+Q664+R664</f>
        <v>349</v>
      </c>
      <c r="T664" s="9">
        <f t="shared" ref="T664" si="1093">N664+R664</f>
        <v>0</v>
      </c>
      <c r="U664" s="9"/>
      <c r="V664" s="9"/>
      <c r="W664" s="9"/>
      <c r="X664" s="9"/>
      <c r="Y664" s="9">
        <f t="shared" ref="Y664" si="1094">S664+U664+V664+W664+X664</f>
        <v>349</v>
      </c>
      <c r="Z664" s="9">
        <f t="shared" ref="Z664" si="1095">T664+X664</f>
        <v>0</v>
      </c>
      <c r="AA664" s="9"/>
      <c r="AB664" s="9"/>
      <c r="AC664" s="9"/>
      <c r="AD664" s="9"/>
      <c r="AE664" s="9">
        <f t="shared" ref="AE664" si="1096">Y664+AA664+AB664+AC664+AD664</f>
        <v>349</v>
      </c>
      <c r="AF664" s="9">
        <f t="shared" ref="AF664" si="1097">Z664+AD664</f>
        <v>0</v>
      </c>
    </row>
    <row r="665" spans="1:32" ht="32.25" hidden="1" customHeight="1">
      <c r="A665" s="29" t="s">
        <v>101</v>
      </c>
      <c r="B665" s="27">
        <v>913</v>
      </c>
      <c r="C665" s="27" t="s">
        <v>7</v>
      </c>
      <c r="D665" s="27" t="s">
        <v>118</v>
      </c>
      <c r="E665" s="27" t="s">
        <v>221</v>
      </c>
      <c r="F665" s="9">
        <v>300</v>
      </c>
      <c r="G665" s="9">
        <f>G666</f>
        <v>2081</v>
      </c>
      <c r="H665" s="9">
        <f>H666</f>
        <v>0</v>
      </c>
      <c r="I665" s="9">
        <f t="shared" ref="I665:AF665" si="1098">I666</f>
        <v>0</v>
      </c>
      <c r="J665" s="9">
        <f t="shared" si="1098"/>
        <v>0</v>
      </c>
      <c r="K665" s="9">
        <f t="shared" si="1098"/>
        <v>0</v>
      </c>
      <c r="L665" s="9">
        <f t="shared" si="1098"/>
        <v>0</v>
      </c>
      <c r="M665" s="9">
        <f t="shared" si="1098"/>
        <v>2081</v>
      </c>
      <c r="N665" s="9">
        <f t="shared" si="1098"/>
        <v>0</v>
      </c>
      <c r="O665" s="9">
        <f t="shared" si="1098"/>
        <v>0</v>
      </c>
      <c r="P665" s="9">
        <f t="shared" si="1098"/>
        <v>0</v>
      </c>
      <c r="Q665" s="9">
        <f t="shared" si="1098"/>
        <v>0</v>
      </c>
      <c r="R665" s="9">
        <f t="shared" si="1098"/>
        <v>0</v>
      </c>
      <c r="S665" s="9">
        <f t="shared" si="1098"/>
        <v>2081</v>
      </c>
      <c r="T665" s="9">
        <f t="shared" si="1098"/>
        <v>0</v>
      </c>
      <c r="U665" s="9">
        <f t="shared" si="1098"/>
        <v>0</v>
      </c>
      <c r="V665" s="9">
        <f t="shared" si="1098"/>
        <v>0</v>
      </c>
      <c r="W665" s="9">
        <f t="shared" si="1098"/>
        <v>0</v>
      </c>
      <c r="X665" s="9">
        <f t="shared" si="1098"/>
        <v>0</v>
      </c>
      <c r="Y665" s="9">
        <f t="shared" si="1098"/>
        <v>2081</v>
      </c>
      <c r="Z665" s="9">
        <f t="shared" si="1098"/>
        <v>0</v>
      </c>
      <c r="AA665" s="9">
        <f t="shared" si="1098"/>
        <v>0</v>
      </c>
      <c r="AB665" s="9">
        <f t="shared" si="1098"/>
        <v>0</v>
      </c>
      <c r="AC665" s="9">
        <f t="shared" si="1098"/>
        <v>0</v>
      </c>
      <c r="AD665" s="9">
        <f t="shared" si="1098"/>
        <v>0</v>
      </c>
      <c r="AE665" s="9">
        <f t="shared" si="1098"/>
        <v>2081</v>
      </c>
      <c r="AF665" s="9">
        <f t="shared" si="1098"/>
        <v>0</v>
      </c>
    </row>
    <row r="666" spans="1:32" ht="42.75" hidden="1" customHeight="1">
      <c r="A666" s="29" t="s">
        <v>549</v>
      </c>
      <c r="B666" s="27">
        <v>913</v>
      </c>
      <c r="C666" s="27" t="s">
        <v>7</v>
      </c>
      <c r="D666" s="27" t="s">
        <v>118</v>
      </c>
      <c r="E666" s="27" t="s">
        <v>221</v>
      </c>
      <c r="F666" s="9">
        <v>320</v>
      </c>
      <c r="G666" s="9">
        <v>2081</v>
      </c>
      <c r="H666" s="9"/>
      <c r="I666" s="9"/>
      <c r="J666" s="9"/>
      <c r="K666" s="9"/>
      <c r="L666" s="9"/>
      <c r="M666" s="9">
        <f t="shared" ref="M666" si="1099">G666+I666+J666+K666+L666</f>
        <v>2081</v>
      </c>
      <c r="N666" s="9">
        <f t="shared" ref="N666" si="1100">H666+L666</f>
        <v>0</v>
      </c>
      <c r="O666" s="9"/>
      <c r="P666" s="9"/>
      <c r="Q666" s="9"/>
      <c r="R666" s="9"/>
      <c r="S666" s="9">
        <f t="shared" ref="S666" si="1101">M666+O666+P666+Q666+R666</f>
        <v>2081</v>
      </c>
      <c r="T666" s="9">
        <f t="shared" ref="T666" si="1102">N666+R666</f>
        <v>0</v>
      </c>
      <c r="U666" s="9"/>
      <c r="V666" s="9"/>
      <c r="W666" s="9"/>
      <c r="X666" s="9"/>
      <c r="Y666" s="9">
        <f t="shared" ref="Y666" si="1103">S666+U666+V666+W666+X666</f>
        <v>2081</v>
      </c>
      <c r="Z666" s="9">
        <f t="shared" ref="Z666" si="1104">T666+X666</f>
        <v>0</v>
      </c>
      <c r="AA666" s="9"/>
      <c r="AB666" s="9"/>
      <c r="AC666" s="9"/>
      <c r="AD666" s="9"/>
      <c r="AE666" s="9">
        <f t="shared" ref="AE666" si="1105">Y666+AA666+AB666+AC666+AD666</f>
        <v>2081</v>
      </c>
      <c r="AF666" s="9">
        <f t="shared" ref="AF666" si="1106">Z666+AD666</f>
        <v>0</v>
      </c>
    </row>
    <row r="667" spans="1:32" ht="18.75" hidden="1" customHeight="1">
      <c r="A667" s="26" t="s">
        <v>66</v>
      </c>
      <c r="B667" s="27">
        <v>913</v>
      </c>
      <c r="C667" s="27" t="s">
        <v>7</v>
      </c>
      <c r="D667" s="27" t="s">
        <v>118</v>
      </c>
      <c r="E667" s="27" t="s">
        <v>221</v>
      </c>
      <c r="F667" s="9">
        <v>800</v>
      </c>
      <c r="G667" s="8">
        <f t="shared" ref="G667:AF667" si="1107">G668</f>
        <v>8</v>
      </c>
      <c r="H667" s="8">
        <f t="shared" si="1107"/>
        <v>0</v>
      </c>
      <c r="I667" s="8">
        <f t="shared" si="1107"/>
        <v>0</v>
      </c>
      <c r="J667" s="8">
        <f t="shared" si="1107"/>
        <v>0</v>
      </c>
      <c r="K667" s="8">
        <f t="shared" si="1107"/>
        <v>0</v>
      </c>
      <c r="L667" s="8">
        <f t="shared" si="1107"/>
        <v>0</v>
      </c>
      <c r="M667" s="8">
        <f t="shared" si="1107"/>
        <v>8</v>
      </c>
      <c r="N667" s="8">
        <f t="shared" si="1107"/>
        <v>0</v>
      </c>
      <c r="O667" s="8">
        <f t="shared" si="1107"/>
        <v>0</v>
      </c>
      <c r="P667" s="8">
        <f t="shared" si="1107"/>
        <v>0</v>
      </c>
      <c r="Q667" s="8">
        <f t="shared" si="1107"/>
        <v>0</v>
      </c>
      <c r="R667" s="8">
        <f t="shared" si="1107"/>
        <v>0</v>
      </c>
      <c r="S667" s="8">
        <f t="shared" si="1107"/>
        <v>8</v>
      </c>
      <c r="T667" s="8">
        <f t="shared" si="1107"/>
        <v>0</v>
      </c>
      <c r="U667" s="8">
        <f t="shared" si="1107"/>
        <v>0</v>
      </c>
      <c r="V667" s="8">
        <f t="shared" si="1107"/>
        <v>0</v>
      </c>
      <c r="W667" s="8">
        <f t="shared" si="1107"/>
        <v>0</v>
      </c>
      <c r="X667" s="8">
        <f t="shared" si="1107"/>
        <v>0</v>
      </c>
      <c r="Y667" s="8">
        <f t="shared" si="1107"/>
        <v>8</v>
      </c>
      <c r="Z667" s="8">
        <f t="shared" si="1107"/>
        <v>0</v>
      </c>
      <c r="AA667" s="8">
        <f t="shared" si="1107"/>
        <v>0</v>
      </c>
      <c r="AB667" s="8">
        <f t="shared" si="1107"/>
        <v>0</v>
      </c>
      <c r="AC667" s="8">
        <f t="shared" si="1107"/>
        <v>0</v>
      </c>
      <c r="AD667" s="8">
        <f t="shared" si="1107"/>
        <v>0</v>
      </c>
      <c r="AE667" s="8">
        <f t="shared" si="1107"/>
        <v>8</v>
      </c>
      <c r="AF667" s="8">
        <f t="shared" si="1107"/>
        <v>0</v>
      </c>
    </row>
    <row r="668" spans="1:32" ht="19.5" hidden="1" customHeight="1">
      <c r="A668" s="26" t="s">
        <v>92</v>
      </c>
      <c r="B668" s="27">
        <v>913</v>
      </c>
      <c r="C668" s="27" t="s">
        <v>7</v>
      </c>
      <c r="D668" s="27" t="s">
        <v>118</v>
      </c>
      <c r="E668" s="27" t="s">
        <v>221</v>
      </c>
      <c r="F668" s="9">
        <v>850</v>
      </c>
      <c r="G668" s="9">
        <v>8</v>
      </c>
      <c r="H668" s="9"/>
      <c r="I668" s="9"/>
      <c r="J668" s="9"/>
      <c r="K668" s="9"/>
      <c r="L668" s="9"/>
      <c r="M668" s="9">
        <f t="shared" ref="M668" si="1108">G668+I668+J668+K668+L668</f>
        <v>8</v>
      </c>
      <c r="N668" s="9">
        <f t="shared" ref="N668" si="1109">H668+L668</f>
        <v>0</v>
      </c>
      <c r="O668" s="9"/>
      <c r="P668" s="9"/>
      <c r="Q668" s="9"/>
      <c r="R668" s="9"/>
      <c r="S668" s="9">
        <f t="shared" ref="S668" si="1110">M668+O668+P668+Q668+R668</f>
        <v>8</v>
      </c>
      <c r="T668" s="9">
        <f t="shared" ref="T668" si="1111">N668+R668</f>
        <v>0</v>
      </c>
      <c r="U668" s="9"/>
      <c r="V668" s="9"/>
      <c r="W668" s="9"/>
      <c r="X668" s="9"/>
      <c r="Y668" s="9">
        <f t="shared" ref="Y668" si="1112">S668+U668+V668+W668+X668</f>
        <v>8</v>
      </c>
      <c r="Z668" s="9">
        <f t="shared" ref="Z668" si="1113">T668+X668</f>
        <v>0</v>
      </c>
      <c r="AA668" s="9"/>
      <c r="AB668" s="9"/>
      <c r="AC668" s="9"/>
      <c r="AD668" s="9"/>
      <c r="AE668" s="9">
        <f t="shared" ref="AE668" si="1114">Y668+AA668+AB668+AC668+AD668</f>
        <v>8</v>
      </c>
      <c r="AF668" s="9">
        <f t="shared" ref="AF668" si="1115">Z668+AD668</f>
        <v>0</v>
      </c>
    </row>
    <row r="669" spans="1:32" ht="51.6" hidden="1">
      <c r="A669" s="75" t="s">
        <v>681</v>
      </c>
      <c r="B669" s="63" t="s">
        <v>201</v>
      </c>
      <c r="C669" s="63" t="s">
        <v>7</v>
      </c>
      <c r="D669" s="63" t="s">
        <v>118</v>
      </c>
      <c r="E669" s="63" t="s">
        <v>682</v>
      </c>
      <c r="F669" s="27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>
        <f>AA670</f>
        <v>109</v>
      </c>
      <c r="AB669" s="9">
        <f t="shared" ref="AB669:AF670" si="1116">AB670</f>
        <v>0</v>
      </c>
      <c r="AC669" s="9">
        <f t="shared" si="1116"/>
        <v>0</v>
      </c>
      <c r="AD669" s="9">
        <f t="shared" si="1116"/>
        <v>2069</v>
      </c>
      <c r="AE669" s="9">
        <f t="shared" si="1116"/>
        <v>2178</v>
      </c>
      <c r="AF669" s="9">
        <f t="shared" si="1116"/>
        <v>2069</v>
      </c>
    </row>
    <row r="670" spans="1:32" ht="33.6" hidden="1">
      <c r="A670" s="39" t="s">
        <v>12</v>
      </c>
      <c r="B670" s="63" t="s">
        <v>201</v>
      </c>
      <c r="C670" s="63" t="s">
        <v>7</v>
      </c>
      <c r="D670" s="63" t="s">
        <v>118</v>
      </c>
      <c r="E670" s="63" t="s">
        <v>682</v>
      </c>
      <c r="F670" s="63" t="s">
        <v>13</v>
      </c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>
        <f>AA671</f>
        <v>109</v>
      </c>
      <c r="AB670" s="9">
        <f t="shared" si="1116"/>
        <v>0</v>
      </c>
      <c r="AC670" s="9">
        <f t="shared" si="1116"/>
        <v>0</v>
      </c>
      <c r="AD670" s="9">
        <f t="shared" si="1116"/>
        <v>2069</v>
      </c>
      <c r="AE670" s="9">
        <f t="shared" si="1116"/>
        <v>2178</v>
      </c>
      <c r="AF670" s="9">
        <f t="shared" si="1116"/>
        <v>2069</v>
      </c>
    </row>
    <row r="671" spans="1:32" ht="19.5" hidden="1" customHeight="1">
      <c r="A671" s="39" t="s">
        <v>24</v>
      </c>
      <c r="B671" s="63" t="s">
        <v>201</v>
      </c>
      <c r="C671" s="63" t="s">
        <v>7</v>
      </c>
      <c r="D671" s="63" t="s">
        <v>118</v>
      </c>
      <c r="E671" s="63" t="s">
        <v>682</v>
      </c>
      <c r="F671" s="27" t="s">
        <v>36</v>
      </c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>
        <v>109</v>
      </c>
      <c r="AB671" s="9"/>
      <c r="AC671" s="9"/>
      <c r="AD671" s="9">
        <v>2069</v>
      </c>
      <c r="AE671" s="9">
        <f t="shared" ref="AE671" si="1117">Y671+AA671+AB671+AC671+AD671</f>
        <v>2178</v>
      </c>
      <c r="AF671" s="9">
        <f t="shared" ref="AF671" si="1118">Z671+AD671</f>
        <v>2069</v>
      </c>
    </row>
    <row r="672" spans="1:32" ht="54" hidden="1" customHeight="1">
      <c r="A672" s="75" t="s">
        <v>684</v>
      </c>
      <c r="B672" s="63" t="s">
        <v>201</v>
      </c>
      <c r="C672" s="63" t="s">
        <v>7</v>
      </c>
      <c r="D672" s="63" t="s">
        <v>118</v>
      </c>
      <c r="E672" s="63" t="s">
        <v>683</v>
      </c>
      <c r="F672" s="27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>
        <f>AA673</f>
        <v>50</v>
      </c>
      <c r="AB672" s="9">
        <f t="shared" ref="AB672:AF673" si="1119">AB673</f>
        <v>0</v>
      </c>
      <c r="AC672" s="9">
        <f t="shared" si="1119"/>
        <v>0</v>
      </c>
      <c r="AD672" s="9">
        <f t="shared" si="1119"/>
        <v>943</v>
      </c>
      <c r="AE672" s="9">
        <f t="shared" si="1119"/>
        <v>993</v>
      </c>
      <c r="AF672" s="9">
        <f t="shared" si="1119"/>
        <v>943</v>
      </c>
    </row>
    <row r="673" spans="1:32" ht="33.6" hidden="1">
      <c r="A673" s="39" t="s">
        <v>12</v>
      </c>
      <c r="B673" s="63" t="s">
        <v>201</v>
      </c>
      <c r="C673" s="63" t="s">
        <v>7</v>
      </c>
      <c r="D673" s="63" t="s">
        <v>118</v>
      </c>
      <c r="E673" s="63" t="s">
        <v>683</v>
      </c>
      <c r="F673" s="63" t="s">
        <v>13</v>
      </c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>
        <f>AA674</f>
        <v>50</v>
      </c>
      <c r="AB673" s="9">
        <f t="shared" si="1119"/>
        <v>0</v>
      </c>
      <c r="AC673" s="9">
        <f t="shared" si="1119"/>
        <v>0</v>
      </c>
      <c r="AD673" s="9">
        <f t="shared" si="1119"/>
        <v>943</v>
      </c>
      <c r="AE673" s="9">
        <f t="shared" si="1119"/>
        <v>993</v>
      </c>
      <c r="AF673" s="9">
        <f t="shared" si="1119"/>
        <v>943</v>
      </c>
    </row>
    <row r="674" spans="1:32" ht="19.5" hidden="1" customHeight="1">
      <c r="A674" s="39" t="s">
        <v>24</v>
      </c>
      <c r="B674" s="63" t="s">
        <v>201</v>
      </c>
      <c r="C674" s="63" t="s">
        <v>7</v>
      </c>
      <c r="D674" s="63" t="s">
        <v>118</v>
      </c>
      <c r="E674" s="63" t="s">
        <v>683</v>
      </c>
      <c r="F674" s="27" t="s">
        <v>36</v>
      </c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>
        <v>50</v>
      </c>
      <c r="AB674" s="9"/>
      <c r="AC674" s="9"/>
      <c r="AD674" s="9">
        <v>943</v>
      </c>
      <c r="AE674" s="9">
        <f t="shared" ref="AE674" si="1120">Y674+AA674+AB674+AC674+AD674</f>
        <v>993</v>
      </c>
      <c r="AF674" s="9">
        <f t="shared" ref="AF674" si="1121">Z674+AD674</f>
        <v>943</v>
      </c>
    </row>
    <row r="675" spans="1:32" ht="19.5" hidden="1" customHeight="1">
      <c r="A675" s="26"/>
      <c r="B675" s="27"/>
      <c r="C675" s="27"/>
      <c r="D675" s="27"/>
      <c r="E675" s="27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</row>
    <row r="676" spans="1:32" ht="18" hidden="1" customHeight="1">
      <c r="A676" s="24" t="s">
        <v>32</v>
      </c>
      <c r="B676" s="25">
        <v>913</v>
      </c>
      <c r="C676" s="25" t="s">
        <v>33</v>
      </c>
      <c r="D676" s="25" t="s">
        <v>17</v>
      </c>
      <c r="E676" s="25"/>
      <c r="F676" s="25"/>
      <c r="G676" s="15">
        <f t="shared" ref="G676:AF676" si="1122">G677</f>
        <v>76997</v>
      </c>
      <c r="H676" s="15">
        <f t="shared" si="1122"/>
        <v>0</v>
      </c>
      <c r="I676" s="15">
        <f t="shared" si="1122"/>
        <v>0</v>
      </c>
      <c r="J676" s="15">
        <f t="shared" si="1122"/>
        <v>0</v>
      </c>
      <c r="K676" s="15">
        <f t="shared" si="1122"/>
        <v>0</v>
      </c>
      <c r="L676" s="15">
        <f t="shared" si="1122"/>
        <v>0</v>
      </c>
      <c r="M676" s="15">
        <f t="shared" si="1122"/>
        <v>76997</v>
      </c>
      <c r="N676" s="15">
        <f t="shared" si="1122"/>
        <v>0</v>
      </c>
      <c r="O676" s="15">
        <f t="shared" si="1122"/>
        <v>0</v>
      </c>
      <c r="P676" s="15">
        <f t="shared" si="1122"/>
        <v>0</v>
      </c>
      <c r="Q676" s="15">
        <f t="shared" si="1122"/>
        <v>0</v>
      </c>
      <c r="R676" s="15">
        <f t="shared" si="1122"/>
        <v>0</v>
      </c>
      <c r="S676" s="15">
        <f t="shared" si="1122"/>
        <v>76997</v>
      </c>
      <c r="T676" s="15">
        <f t="shared" si="1122"/>
        <v>0</v>
      </c>
      <c r="U676" s="15">
        <f t="shared" si="1122"/>
        <v>0</v>
      </c>
      <c r="V676" s="15">
        <f t="shared" si="1122"/>
        <v>0</v>
      </c>
      <c r="W676" s="15">
        <f t="shared" si="1122"/>
        <v>0</v>
      </c>
      <c r="X676" s="15">
        <f t="shared" si="1122"/>
        <v>0</v>
      </c>
      <c r="Y676" s="15">
        <f t="shared" si="1122"/>
        <v>76997</v>
      </c>
      <c r="Z676" s="15">
        <f t="shared" si="1122"/>
        <v>0</v>
      </c>
      <c r="AA676" s="15">
        <f t="shared" si="1122"/>
        <v>0</v>
      </c>
      <c r="AB676" s="15">
        <f t="shared" si="1122"/>
        <v>0</v>
      </c>
      <c r="AC676" s="15">
        <f t="shared" si="1122"/>
        <v>0</v>
      </c>
      <c r="AD676" s="15">
        <f t="shared" si="1122"/>
        <v>0</v>
      </c>
      <c r="AE676" s="15">
        <f t="shared" si="1122"/>
        <v>76997</v>
      </c>
      <c r="AF676" s="15">
        <f t="shared" si="1122"/>
        <v>0</v>
      </c>
    </row>
    <row r="677" spans="1:32" ht="55.5" hidden="1" customHeight="1">
      <c r="A677" s="26" t="s">
        <v>433</v>
      </c>
      <c r="B677" s="27">
        <v>913</v>
      </c>
      <c r="C677" s="27" t="s">
        <v>33</v>
      </c>
      <c r="D677" s="27" t="s">
        <v>17</v>
      </c>
      <c r="E677" s="27" t="s">
        <v>222</v>
      </c>
      <c r="F677" s="27"/>
      <c r="G677" s="9">
        <f>G678+G685</f>
        <v>76997</v>
      </c>
      <c r="H677" s="9">
        <f>H678+H685</f>
        <v>0</v>
      </c>
      <c r="I677" s="9">
        <f t="shared" ref="I677:N677" si="1123">I678+I685</f>
        <v>0</v>
      </c>
      <c r="J677" s="9">
        <f t="shared" si="1123"/>
        <v>0</v>
      </c>
      <c r="K677" s="9">
        <f t="shared" si="1123"/>
        <v>0</v>
      </c>
      <c r="L677" s="9">
        <f t="shared" si="1123"/>
        <v>0</v>
      </c>
      <c r="M677" s="9">
        <f t="shared" si="1123"/>
        <v>76997</v>
      </c>
      <c r="N677" s="9">
        <f t="shared" si="1123"/>
        <v>0</v>
      </c>
      <c r="O677" s="9">
        <f t="shared" ref="O677:T677" si="1124">O678+O685</f>
        <v>0</v>
      </c>
      <c r="P677" s="9">
        <f t="shared" si="1124"/>
        <v>0</v>
      </c>
      <c r="Q677" s="9">
        <f t="shared" si="1124"/>
        <v>0</v>
      </c>
      <c r="R677" s="9">
        <f t="shared" si="1124"/>
        <v>0</v>
      </c>
      <c r="S677" s="9">
        <f t="shared" si="1124"/>
        <v>76997</v>
      </c>
      <c r="T677" s="9">
        <f t="shared" si="1124"/>
        <v>0</v>
      </c>
      <c r="U677" s="9">
        <f t="shared" ref="U677:Z677" si="1125">U678+U685</f>
        <v>0</v>
      </c>
      <c r="V677" s="9">
        <f t="shared" si="1125"/>
        <v>0</v>
      </c>
      <c r="W677" s="9">
        <f t="shared" si="1125"/>
        <v>0</v>
      </c>
      <c r="X677" s="9">
        <f t="shared" si="1125"/>
        <v>0</v>
      </c>
      <c r="Y677" s="9">
        <f t="shared" si="1125"/>
        <v>76997</v>
      </c>
      <c r="Z677" s="9">
        <f t="shared" si="1125"/>
        <v>0</v>
      </c>
      <c r="AA677" s="9">
        <f t="shared" ref="AA677:AF677" si="1126">AA678+AA685</f>
        <v>0</v>
      </c>
      <c r="AB677" s="9">
        <f t="shared" si="1126"/>
        <v>0</v>
      </c>
      <c r="AC677" s="9">
        <f t="shared" si="1126"/>
        <v>0</v>
      </c>
      <c r="AD677" s="9">
        <f t="shared" si="1126"/>
        <v>0</v>
      </c>
      <c r="AE677" s="9">
        <f t="shared" si="1126"/>
        <v>76997</v>
      </c>
      <c r="AF677" s="9">
        <f t="shared" si="1126"/>
        <v>0</v>
      </c>
    </row>
    <row r="678" spans="1:32" ht="18" hidden="1" customHeight="1">
      <c r="A678" s="26" t="s">
        <v>15</v>
      </c>
      <c r="B678" s="27">
        <v>913</v>
      </c>
      <c r="C678" s="27" t="s">
        <v>33</v>
      </c>
      <c r="D678" s="27" t="s">
        <v>17</v>
      </c>
      <c r="E678" s="27" t="s">
        <v>223</v>
      </c>
      <c r="F678" s="27"/>
      <c r="G678" s="9">
        <f t="shared" ref="G678:H678" si="1127">G679+G682</f>
        <v>25583</v>
      </c>
      <c r="H678" s="9">
        <f t="shared" si="1127"/>
        <v>0</v>
      </c>
      <c r="I678" s="9">
        <f t="shared" ref="I678:N678" si="1128">I679+I682</f>
        <v>0</v>
      </c>
      <c r="J678" s="9">
        <f t="shared" si="1128"/>
        <v>0</v>
      </c>
      <c r="K678" s="9">
        <f t="shared" si="1128"/>
        <v>0</v>
      </c>
      <c r="L678" s="9">
        <f t="shared" si="1128"/>
        <v>0</v>
      </c>
      <c r="M678" s="9">
        <f t="shared" si="1128"/>
        <v>25583</v>
      </c>
      <c r="N678" s="9">
        <f t="shared" si="1128"/>
        <v>0</v>
      </c>
      <c r="O678" s="9">
        <f t="shared" ref="O678:T678" si="1129">O679+O682</f>
        <v>0</v>
      </c>
      <c r="P678" s="9">
        <f t="shared" si="1129"/>
        <v>0</v>
      </c>
      <c r="Q678" s="9">
        <f t="shared" si="1129"/>
        <v>0</v>
      </c>
      <c r="R678" s="9">
        <f t="shared" si="1129"/>
        <v>0</v>
      </c>
      <c r="S678" s="9">
        <f t="shared" si="1129"/>
        <v>25583</v>
      </c>
      <c r="T678" s="9">
        <f t="shared" si="1129"/>
        <v>0</v>
      </c>
      <c r="U678" s="9">
        <f t="shared" ref="U678:Z678" si="1130">U679+U682</f>
        <v>0</v>
      </c>
      <c r="V678" s="9">
        <f t="shared" si="1130"/>
        <v>0</v>
      </c>
      <c r="W678" s="9">
        <f t="shared" si="1130"/>
        <v>0</v>
      </c>
      <c r="X678" s="9">
        <f t="shared" si="1130"/>
        <v>0</v>
      </c>
      <c r="Y678" s="9">
        <f t="shared" si="1130"/>
        <v>25583</v>
      </c>
      <c r="Z678" s="9">
        <f t="shared" si="1130"/>
        <v>0</v>
      </c>
      <c r="AA678" s="9">
        <f t="shared" ref="AA678:AF678" si="1131">AA679+AA682</f>
        <v>0</v>
      </c>
      <c r="AB678" s="9">
        <f t="shared" si="1131"/>
        <v>0</v>
      </c>
      <c r="AC678" s="9">
        <f t="shared" si="1131"/>
        <v>0</v>
      </c>
      <c r="AD678" s="9">
        <f t="shared" si="1131"/>
        <v>0</v>
      </c>
      <c r="AE678" s="9">
        <f t="shared" si="1131"/>
        <v>25583</v>
      </c>
      <c r="AF678" s="9">
        <f t="shared" si="1131"/>
        <v>0</v>
      </c>
    </row>
    <row r="679" spans="1:32" ht="21" hidden="1" customHeight="1">
      <c r="A679" s="26" t="s">
        <v>208</v>
      </c>
      <c r="B679" s="27">
        <v>913</v>
      </c>
      <c r="C679" s="27" t="s">
        <v>33</v>
      </c>
      <c r="D679" s="27" t="s">
        <v>17</v>
      </c>
      <c r="E679" s="27" t="s">
        <v>224</v>
      </c>
      <c r="F679" s="27"/>
      <c r="G679" s="11">
        <f t="shared" ref="G679:V680" si="1132">G680</f>
        <v>23171</v>
      </c>
      <c r="H679" s="11">
        <f t="shared" si="1132"/>
        <v>0</v>
      </c>
      <c r="I679" s="11">
        <f t="shared" si="1132"/>
        <v>0</v>
      </c>
      <c r="J679" s="11">
        <f t="shared" si="1132"/>
        <v>0</v>
      </c>
      <c r="K679" s="11">
        <f t="shared" si="1132"/>
        <v>0</v>
      </c>
      <c r="L679" s="11">
        <f t="shared" si="1132"/>
        <v>0</v>
      </c>
      <c r="M679" s="11">
        <f t="shared" si="1132"/>
        <v>23171</v>
      </c>
      <c r="N679" s="11">
        <f t="shared" si="1132"/>
        <v>0</v>
      </c>
      <c r="O679" s="11">
        <f t="shared" si="1132"/>
        <v>0</v>
      </c>
      <c r="P679" s="11">
        <f t="shared" si="1132"/>
        <v>0</v>
      </c>
      <c r="Q679" s="11">
        <f t="shared" si="1132"/>
        <v>0</v>
      </c>
      <c r="R679" s="11">
        <f t="shared" si="1132"/>
        <v>0</v>
      </c>
      <c r="S679" s="11">
        <f t="shared" si="1132"/>
        <v>23171</v>
      </c>
      <c r="T679" s="11">
        <f t="shared" si="1132"/>
        <v>0</v>
      </c>
      <c r="U679" s="11">
        <f t="shared" si="1132"/>
        <v>0</v>
      </c>
      <c r="V679" s="11">
        <f t="shared" si="1132"/>
        <v>0</v>
      </c>
      <c r="W679" s="11">
        <f t="shared" ref="U679:AF680" si="1133">W680</f>
        <v>0</v>
      </c>
      <c r="X679" s="11">
        <f t="shared" si="1133"/>
        <v>0</v>
      </c>
      <c r="Y679" s="11">
        <f t="shared" si="1133"/>
        <v>23171</v>
      </c>
      <c r="Z679" s="11">
        <f t="shared" si="1133"/>
        <v>0</v>
      </c>
      <c r="AA679" s="11">
        <f t="shared" si="1133"/>
        <v>0</v>
      </c>
      <c r="AB679" s="11">
        <f t="shared" si="1133"/>
        <v>0</v>
      </c>
      <c r="AC679" s="11">
        <f t="shared" si="1133"/>
        <v>0</v>
      </c>
      <c r="AD679" s="11">
        <f t="shared" si="1133"/>
        <v>0</v>
      </c>
      <c r="AE679" s="11">
        <f t="shared" si="1133"/>
        <v>23171</v>
      </c>
      <c r="AF679" s="11">
        <f t="shared" si="1133"/>
        <v>0</v>
      </c>
    </row>
    <row r="680" spans="1:32" ht="38.25" hidden="1" customHeight="1">
      <c r="A680" s="26" t="s">
        <v>12</v>
      </c>
      <c r="B680" s="27">
        <v>913</v>
      </c>
      <c r="C680" s="27" t="s">
        <v>33</v>
      </c>
      <c r="D680" s="27" t="s">
        <v>17</v>
      </c>
      <c r="E680" s="27" t="s">
        <v>224</v>
      </c>
      <c r="F680" s="27" t="s">
        <v>13</v>
      </c>
      <c r="G680" s="8">
        <f t="shared" si="1132"/>
        <v>23171</v>
      </c>
      <c r="H680" s="8">
        <f t="shared" si="1132"/>
        <v>0</v>
      </c>
      <c r="I680" s="8">
        <f t="shared" si="1132"/>
        <v>0</v>
      </c>
      <c r="J680" s="8">
        <f t="shared" si="1132"/>
        <v>0</v>
      </c>
      <c r="K680" s="8">
        <f t="shared" si="1132"/>
        <v>0</v>
      </c>
      <c r="L680" s="8">
        <f t="shared" si="1132"/>
        <v>0</v>
      </c>
      <c r="M680" s="8">
        <f t="shared" si="1132"/>
        <v>23171</v>
      </c>
      <c r="N680" s="8">
        <f t="shared" si="1132"/>
        <v>0</v>
      </c>
      <c r="O680" s="8">
        <f t="shared" si="1132"/>
        <v>0</v>
      </c>
      <c r="P680" s="8">
        <f t="shared" si="1132"/>
        <v>0</v>
      </c>
      <c r="Q680" s="8">
        <f t="shared" si="1132"/>
        <v>0</v>
      </c>
      <c r="R680" s="8">
        <f t="shared" si="1132"/>
        <v>0</v>
      </c>
      <c r="S680" s="8">
        <f t="shared" si="1132"/>
        <v>23171</v>
      </c>
      <c r="T680" s="8">
        <f t="shared" si="1132"/>
        <v>0</v>
      </c>
      <c r="U680" s="8">
        <f t="shared" si="1133"/>
        <v>0</v>
      </c>
      <c r="V680" s="8">
        <f t="shared" si="1133"/>
        <v>0</v>
      </c>
      <c r="W680" s="8">
        <f t="shared" si="1133"/>
        <v>0</v>
      </c>
      <c r="X680" s="8">
        <f t="shared" si="1133"/>
        <v>0</v>
      </c>
      <c r="Y680" s="8">
        <f t="shared" si="1133"/>
        <v>23171</v>
      </c>
      <c r="Z680" s="8">
        <f t="shared" si="1133"/>
        <v>0</v>
      </c>
      <c r="AA680" s="8">
        <f t="shared" si="1133"/>
        <v>0</v>
      </c>
      <c r="AB680" s="8">
        <f t="shared" si="1133"/>
        <v>0</v>
      </c>
      <c r="AC680" s="8">
        <f t="shared" si="1133"/>
        <v>0</v>
      </c>
      <c r="AD680" s="8">
        <f t="shared" si="1133"/>
        <v>0</v>
      </c>
      <c r="AE680" s="8">
        <f t="shared" si="1133"/>
        <v>23171</v>
      </c>
      <c r="AF680" s="8">
        <f t="shared" si="1133"/>
        <v>0</v>
      </c>
    </row>
    <row r="681" spans="1:32" ht="21" hidden="1" customHeight="1">
      <c r="A681" s="39" t="s">
        <v>14</v>
      </c>
      <c r="B681" s="27">
        <v>913</v>
      </c>
      <c r="C681" s="27" t="s">
        <v>33</v>
      </c>
      <c r="D681" s="27" t="s">
        <v>17</v>
      </c>
      <c r="E681" s="27" t="s">
        <v>224</v>
      </c>
      <c r="F681" s="9">
        <v>610</v>
      </c>
      <c r="G681" s="9">
        <v>23171</v>
      </c>
      <c r="H681" s="9"/>
      <c r="I681" s="9"/>
      <c r="J681" s="9"/>
      <c r="K681" s="9"/>
      <c r="L681" s="9"/>
      <c r="M681" s="9">
        <f t="shared" ref="M681" si="1134">G681+I681+J681+K681+L681</f>
        <v>23171</v>
      </c>
      <c r="N681" s="9">
        <f t="shared" ref="N681" si="1135">H681+L681</f>
        <v>0</v>
      </c>
      <c r="O681" s="9"/>
      <c r="P681" s="9"/>
      <c r="Q681" s="9"/>
      <c r="R681" s="9"/>
      <c r="S681" s="9">
        <f t="shared" ref="S681" si="1136">M681+O681+P681+Q681+R681</f>
        <v>23171</v>
      </c>
      <c r="T681" s="9">
        <f t="shared" ref="T681" si="1137">N681+R681</f>
        <v>0</v>
      </c>
      <c r="U681" s="9"/>
      <c r="V681" s="9"/>
      <c r="W681" s="9"/>
      <c r="X681" s="9"/>
      <c r="Y681" s="9">
        <f t="shared" ref="Y681" si="1138">S681+U681+V681+W681+X681</f>
        <v>23171</v>
      </c>
      <c r="Z681" s="9">
        <f t="shared" ref="Z681" si="1139">T681+X681</f>
        <v>0</v>
      </c>
      <c r="AA681" s="9"/>
      <c r="AB681" s="9"/>
      <c r="AC681" s="9"/>
      <c r="AD681" s="9"/>
      <c r="AE681" s="9">
        <f t="shared" ref="AE681" si="1140">Y681+AA681+AB681+AC681+AD681</f>
        <v>23171</v>
      </c>
      <c r="AF681" s="9">
        <f t="shared" ref="AF681" si="1141">Z681+AD681</f>
        <v>0</v>
      </c>
    </row>
    <row r="682" spans="1:32" ht="20.25" hidden="1" customHeight="1">
      <c r="A682" s="26" t="s">
        <v>16</v>
      </c>
      <c r="B682" s="27">
        <v>913</v>
      </c>
      <c r="C682" s="27" t="s">
        <v>33</v>
      </c>
      <c r="D682" s="27" t="s">
        <v>17</v>
      </c>
      <c r="E682" s="27" t="s">
        <v>502</v>
      </c>
      <c r="F682" s="27"/>
      <c r="G682" s="9">
        <f t="shared" ref="G682:V683" si="1142">G683</f>
        <v>2412</v>
      </c>
      <c r="H682" s="9">
        <f t="shared" si="1142"/>
        <v>0</v>
      </c>
      <c r="I682" s="9">
        <f t="shared" si="1142"/>
        <v>0</v>
      </c>
      <c r="J682" s="9">
        <f t="shared" si="1142"/>
        <v>0</v>
      </c>
      <c r="K682" s="9">
        <f t="shared" si="1142"/>
        <v>0</v>
      </c>
      <c r="L682" s="9">
        <f t="shared" si="1142"/>
        <v>0</v>
      </c>
      <c r="M682" s="9">
        <f t="shared" si="1142"/>
        <v>2412</v>
      </c>
      <c r="N682" s="9">
        <f t="shared" si="1142"/>
        <v>0</v>
      </c>
      <c r="O682" s="9">
        <f t="shared" si="1142"/>
        <v>0</v>
      </c>
      <c r="P682" s="9">
        <f t="shared" si="1142"/>
        <v>0</v>
      </c>
      <c r="Q682" s="9">
        <f t="shared" si="1142"/>
        <v>0</v>
      </c>
      <c r="R682" s="9">
        <f t="shared" si="1142"/>
        <v>0</v>
      </c>
      <c r="S682" s="9">
        <f t="shared" si="1142"/>
        <v>2412</v>
      </c>
      <c r="T682" s="9">
        <f t="shared" si="1142"/>
        <v>0</v>
      </c>
      <c r="U682" s="9">
        <f t="shared" si="1142"/>
        <v>0</v>
      </c>
      <c r="V682" s="9">
        <f t="shared" si="1142"/>
        <v>0</v>
      </c>
      <c r="W682" s="9">
        <f t="shared" ref="U682:AF683" si="1143">W683</f>
        <v>0</v>
      </c>
      <c r="X682" s="9">
        <f t="shared" si="1143"/>
        <v>0</v>
      </c>
      <c r="Y682" s="9">
        <f t="shared" si="1143"/>
        <v>2412</v>
      </c>
      <c r="Z682" s="9">
        <f t="shared" si="1143"/>
        <v>0</v>
      </c>
      <c r="AA682" s="9">
        <f t="shared" si="1143"/>
        <v>0</v>
      </c>
      <c r="AB682" s="9">
        <f t="shared" si="1143"/>
        <v>0</v>
      </c>
      <c r="AC682" s="9">
        <f t="shared" si="1143"/>
        <v>0</v>
      </c>
      <c r="AD682" s="9">
        <f t="shared" si="1143"/>
        <v>0</v>
      </c>
      <c r="AE682" s="9">
        <f t="shared" si="1143"/>
        <v>2412</v>
      </c>
      <c r="AF682" s="9">
        <f t="shared" si="1143"/>
        <v>0</v>
      </c>
    </row>
    <row r="683" spans="1:32" ht="36.75" hidden="1" customHeight="1">
      <c r="A683" s="26" t="s">
        <v>12</v>
      </c>
      <c r="B683" s="27">
        <v>913</v>
      </c>
      <c r="C683" s="27" t="s">
        <v>33</v>
      </c>
      <c r="D683" s="27" t="s">
        <v>17</v>
      </c>
      <c r="E683" s="27" t="s">
        <v>502</v>
      </c>
      <c r="F683" s="27" t="s">
        <v>13</v>
      </c>
      <c r="G683" s="9">
        <f t="shared" si="1142"/>
        <v>2412</v>
      </c>
      <c r="H683" s="9">
        <f t="shared" si="1142"/>
        <v>0</v>
      </c>
      <c r="I683" s="9">
        <f t="shared" si="1142"/>
        <v>0</v>
      </c>
      <c r="J683" s="9">
        <f t="shared" si="1142"/>
        <v>0</v>
      </c>
      <c r="K683" s="9">
        <f t="shared" si="1142"/>
        <v>0</v>
      </c>
      <c r="L683" s="9">
        <f t="shared" si="1142"/>
        <v>0</v>
      </c>
      <c r="M683" s="9">
        <f t="shared" si="1142"/>
        <v>2412</v>
      </c>
      <c r="N683" s="9">
        <f t="shared" si="1142"/>
        <v>0</v>
      </c>
      <c r="O683" s="9">
        <f t="shared" si="1142"/>
        <v>0</v>
      </c>
      <c r="P683" s="9">
        <f t="shared" si="1142"/>
        <v>0</v>
      </c>
      <c r="Q683" s="9">
        <f t="shared" si="1142"/>
        <v>0</v>
      </c>
      <c r="R683" s="9">
        <f t="shared" si="1142"/>
        <v>0</v>
      </c>
      <c r="S683" s="9">
        <f t="shared" si="1142"/>
        <v>2412</v>
      </c>
      <c r="T683" s="9">
        <f t="shared" si="1142"/>
        <v>0</v>
      </c>
      <c r="U683" s="9">
        <f t="shared" si="1143"/>
        <v>0</v>
      </c>
      <c r="V683" s="9">
        <f t="shared" si="1143"/>
        <v>0</v>
      </c>
      <c r="W683" s="9">
        <f t="shared" si="1143"/>
        <v>0</v>
      </c>
      <c r="X683" s="9">
        <f t="shared" si="1143"/>
        <v>0</v>
      </c>
      <c r="Y683" s="9">
        <f t="shared" si="1143"/>
        <v>2412</v>
      </c>
      <c r="Z683" s="9">
        <f t="shared" si="1143"/>
        <v>0</v>
      </c>
      <c r="AA683" s="9">
        <f t="shared" si="1143"/>
        <v>0</v>
      </c>
      <c r="AB683" s="9">
        <f t="shared" si="1143"/>
        <v>0</v>
      </c>
      <c r="AC683" s="9">
        <f t="shared" si="1143"/>
        <v>0</v>
      </c>
      <c r="AD683" s="9">
        <f t="shared" si="1143"/>
        <v>0</v>
      </c>
      <c r="AE683" s="9">
        <f t="shared" si="1143"/>
        <v>2412</v>
      </c>
      <c r="AF683" s="9">
        <f t="shared" si="1143"/>
        <v>0</v>
      </c>
    </row>
    <row r="684" spans="1:32" ht="20.25" hidden="1" customHeight="1">
      <c r="A684" s="39" t="s">
        <v>14</v>
      </c>
      <c r="B684" s="27">
        <v>913</v>
      </c>
      <c r="C684" s="27" t="s">
        <v>33</v>
      </c>
      <c r="D684" s="27" t="s">
        <v>17</v>
      </c>
      <c r="E684" s="27" t="s">
        <v>502</v>
      </c>
      <c r="F684" s="9">
        <v>610</v>
      </c>
      <c r="G684" s="9">
        <v>2412</v>
      </c>
      <c r="H684" s="9"/>
      <c r="I684" s="9"/>
      <c r="J684" s="9"/>
      <c r="K684" s="9"/>
      <c r="L684" s="9"/>
      <c r="M684" s="9">
        <f t="shared" ref="M684" si="1144">G684+I684+J684+K684+L684</f>
        <v>2412</v>
      </c>
      <c r="N684" s="9">
        <f t="shared" ref="N684" si="1145">H684+L684</f>
        <v>0</v>
      </c>
      <c r="O684" s="9"/>
      <c r="P684" s="9"/>
      <c r="Q684" s="9"/>
      <c r="R684" s="9"/>
      <c r="S684" s="9">
        <f t="shared" ref="S684" si="1146">M684+O684+P684+Q684+R684</f>
        <v>2412</v>
      </c>
      <c r="T684" s="9">
        <f t="shared" ref="T684" si="1147">N684+R684</f>
        <v>0</v>
      </c>
      <c r="U684" s="9"/>
      <c r="V684" s="9"/>
      <c r="W684" s="9"/>
      <c r="X684" s="9"/>
      <c r="Y684" s="9">
        <f t="shared" ref="Y684" si="1148">S684+U684+V684+W684+X684</f>
        <v>2412</v>
      </c>
      <c r="Z684" s="9">
        <f t="shared" ref="Z684" si="1149">T684+X684</f>
        <v>0</v>
      </c>
      <c r="AA684" s="9"/>
      <c r="AB684" s="9"/>
      <c r="AC684" s="9"/>
      <c r="AD684" s="9"/>
      <c r="AE684" s="9">
        <f t="shared" ref="AE684" si="1150">Y684+AA684+AB684+AC684+AD684</f>
        <v>2412</v>
      </c>
      <c r="AF684" s="9">
        <f t="shared" ref="AF684" si="1151">Z684+AD684</f>
        <v>0</v>
      </c>
    </row>
    <row r="685" spans="1:32" ht="53.25" hidden="1" customHeight="1">
      <c r="A685" s="26" t="s">
        <v>211</v>
      </c>
      <c r="B685" s="27">
        <v>913</v>
      </c>
      <c r="C685" s="27" t="s">
        <v>33</v>
      </c>
      <c r="D685" s="27" t="s">
        <v>17</v>
      </c>
      <c r="E685" s="27" t="s">
        <v>225</v>
      </c>
      <c r="F685" s="27"/>
      <c r="G685" s="8">
        <f t="shared" ref="G685:V687" si="1152">G686</f>
        <v>51414</v>
      </c>
      <c r="H685" s="8">
        <f t="shared" si="1152"/>
        <v>0</v>
      </c>
      <c r="I685" s="8">
        <f t="shared" si="1152"/>
        <v>0</v>
      </c>
      <c r="J685" s="8">
        <f t="shared" si="1152"/>
        <v>0</v>
      </c>
      <c r="K685" s="8">
        <f t="shared" si="1152"/>
        <v>0</v>
      </c>
      <c r="L685" s="8">
        <f t="shared" si="1152"/>
        <v>0</v>
      </c>
      <c r="M685" s="8">
        <f t="shared" si="1152"/>
        <v>51414</v>
      </c>
      <c r="N685" s="8">
        <f t="shared" si="1152"/>
        <v>0</v>
      </c>
      <c r="O685" s="8">
        <f t="shared" si="1152"/>
        <v>0</v>
      </c>
      <c r="P685" s="8">
        <f t="shared" si="1152"/>
        <v>0</v>
      </c>
      <c r="Q685" s="8">
        <f t="shared" si="1152"/>
        <v>0</v>
      </c>
      <c r="R685" s="8">
        <f t="shared" si="1152"/>
        <v>0</v>
      </c>
      <c r="S685" s="8">
        <f t="shared" si="1152"/>
        <v>51414</v>
      </c>
      <c r="T685" s="8">
        <f t="shared" si="1152"/>
        <v>0</v>
      </c>
      <c r="U685" s="8">
        <f t="shared" si="1152"/>
        <v>0</v>
      </c>
      <c r="V685" s="8">
        <f t="shared" si="1152"/>
        <v>0</v>
      </c>
      <c r="W685" s="8">
        <f t="shared" ref="U685:AF687" si="1153">W686</f>
        <v>0</v>
      </c>
      <c r="X685" s="8">
        <f t="shared" si="1153"/>
        <v>0</v>
      </c>
      <c r="Y685" s="8">
        <f t="shared" si="1153"/>
        <v>51414</v>
      </c>
      <c r="Z685" s="8">
        <f t="shared" si="1153"/>
        <v>0</v>
      </c>
      <c r="AA685" s="8">
        <f t="shared" si="1153"/>
        <v>0</v>
      </c>
      <c r="AB685" s="8">
        <f t="shared" si="1153"/>
        <v>0</v>
      </c>
      <c r="AC685" s="8">
        <f t="shared" si="1153"/>
        <v>0</v>
      </c>
      <c r="AD685" s="8">
        <f t="shared" si="1153"/>
        <v>0</v>
      </c>
      <c r="AE685" s="8">
        <f t="shared" si="1153"/>
        <v>51414</v>
      </c>
      <c r="AF685" s="8">
        <f t="shared" si="1153"/>
        <v>0</v>
      </c>
    </row>
    <row r="686" spans="1:32" ht="21" hidden="1" customHeight="1">
      <c r="A686" s="39" t="s">
        <v>213</v>
      </c>
      <c r="B686" s="27">
        <v>913</v>
      </c>
      <c r="C686" s="27" t="s">
        <v>33</v>
      </c>
      <c r="D686" s="27" t="s">
        <v>17</v>
      </c>
      <c r="E686" s="27" t="s">
        <v>226</v>
      </c>
      <c r="F686" s="27"/>
      <c r="G686" s="8">
        <f t="shared" si="1152"/>
        <v>51414</v>
      </c>
      <c r="H686" s="8">
        <f t="shared" si="1152"/>
        <v>0</v>
      </c>
      <c r="I686" s="8">
        <f t="shared" si="1152"/>
        <v>0</v>
      </c>
      <c r="J686" s="8">
        <f t="shared" si="1152"/>
        <v>0</v>
      </c>
      <c r="K686" s="8">
        <f t="shared" si="1152"/>
        <v>0</v>
      </c>
      <c r="L686" s="8">
        <f t="shared" si="1152"/>
        <v>0</v>
      </c>
      <c r="M686" s="8">
        <f t="shared" si="1152"/>
        <v>51414</v>
      </c>
      <c r="N686" s="8">
        <f t="shared" si="1152"/>
        <v>0</v>
      </c>
      <c r="O686" s="8">
        <f t="shared" si="1152"/>
        <v>0</v>
      </c>
      <c r="P686" s="8">
        <f t="shared" si="1152"/>
        <v>0</v>
      </c>
      <c r="Q686" s="8">
        <f t="shared" si="1152"/>
        <v>0</v>
      </c>
      <c r="R686" s="8">
        <f t="shared" si="1152"/>
        <v>0</v>
      </c>
      <c r="S686" s="8">
        <f t="shared" si="1152"/>
        <v>51414</v>
      </c>
      <c r="T686" s="8">
        <f t="shared" si="1152"/>
        <v>0</v>
      </c>
      <c r="U686" s="8">
        <f t="shared" si="1153"/>
        <v>0</v>
      </c>
      <c r="V686" s="8">
        <f t="shared" si="1153"/>
        <v>0</v>
      </c>
      <c r="W686" s="8">
        <f t="shared" si="1153"/>
        <v>0</v>
      </c>
      <c r="X686" s="8">
        <f t="shared" si="1153"/>
        <v>0</v>
      </c>
      <c r="Y686" s="8">
        <f t="shared" si="1153"/>
        <v>51414</v>
      </c>
      <c r="Z686" s="8">
        <f t="shared" si="1153"/>
        <v>0</v>
      </c>
      <c r="AA686" s="8">
        <f t="shared" si="1153"/>
        <v>0</v>
      </c>
      <c r="AB686" s="8">
        <f t="shared" si="1153"/>
        <v>0</v>
      </c>
      <c r="AC686" s="8">
        <f t="shared" si="1153"/>
        <v>0</v>
      </c>
      <c r="AD686" s="8">
        <f t="shared" si="1153"/>
        <v>0</v>
      </c>
      <c r="AE686" s="8">
        <f t="shared" si="1153"/>
        <v>51414</v>
      </c>
      <c r="AF686" s="8">
        <f t="shared" si="1153"/>
        <v>0</v>
      </c>
    </row>
    <row r="687" spans="1:32" ht="20.25" hidden="1" customHeight="1">
      <c r="A687" s="26" t="s">
        <v>66</v>
      </c>
      <c r="B687" s="27">
        <v>913</v>
      </c>
      <c r="C687" s="27" t="s">
        <v>33</v>
      </c>
      <c r="D687" s="27" t="s">
        <v>17</v>
      </c>
      <c r="E687" s="27" t="s">
        <v>226</v>
      </c>
      <c r="F687" s="27" t="s">
        <v>67</v>
      </c>
      <c r="G687" s="8">
        <f t="shared" si="1152"/>
        <v>51414</v>
      </c>
      <c r="H687" s="8">
        <f t="shared" si="1152"/>
        <v>0</v>
      </c>
      <c r="I687" s="8">
        <f t="shared" si="1152"/>
        <v>0</v>
      </c>
      <c r="J687" s="8">
        <f t="shared" si="1152"/>
        <v>0</v>
      </c>
      <c r="K687" s="8">
        <f t="shared" si="1152"/>
        <v>0</v>
      </c>
      <c r="L687" s="8">
        <f t="shared" si="1152"/>
        <v>0</v>
      </c>
      <c r="M687" s="8">
        <f t="shared" si="1152"/>
        <v>51414</v>
      </c>
      <c r="N687" s="8">
        <f t="shared" si="1152"/>
        <v>0</v>
      </c>
      <c r="O687" s="8">
        <f t="shared" si="1152"/>
        <v>0</v>
      </c>
      <c r="P687" s="8">
        <f t="shared" si="1152"/>
        <v>0</v>
      </c>
      <c r="Q687" s="8">
        <f t="shared" si="1152"/>
        <v>0</v>
      </c>
      <c r="R687" s="8">
        <f t="shared" si="1152"/>
        <v>0</v>
      </c>
      <c r="S687" s="8">
        <f t="shared" si="1152"/>
        <v>51414</v>
      </c>
      <c r="T687" s="8">
        <f t="shared" si="1152"/>
        <v>0</v>
      </c>
      <c r="U687" s="8">
        <f t="shared" si="1153"/>
        <v>0</v>
      </c>
      <c r="V687" s="8">
        <f t="shared" si="1153"/>
        <v>0</v>
      </c>
      <c r="W687" s="8">
        <f t="shared" si="1153"/>
        <v>0</v>
      </c>
      <c r="X687" s="8">
        <f t="shared" si="1153"/>
        <v>0</v>
      </c>
      <c r="Y687" s="8">
        <f t="shared" si="1153"/>
        <v>51414</v>
      </c>
      <c r="Z687" s="8">
        <f t="shared" si="1153"/>
        <v>0</v>
      </c>
      <c r="AA687" s="8">
        <f t="shared" si="1153"/>
        <v>0</v>
      </c>
      <c r="AB687" s="8">
        <f t="shared" si="1153"/>
        <v>0</v>
      </c>
      <c r="AC687" s="8">
        <f t="shared" si="1153"/>
        <v>0</v>
      </c>
      <c r="AD687" s="8">
        <f t="shared" si="1153"/>
        <v>0</v>
      </c>
      <c r="AE687" s="8">
        <f t="shared" si="1153"/>
        <v>51414</v>
      </c>
      <c r="AF687" s="8">
        <f t="shared" si="1153"/>
        <v>0</v>
      </c>
    </row>
    <row r="688" spans="1:32" ht="50.4" hidden="1">
      <c r="A688" s="26" t="s">
        <v>413</v>
      </c>
      <c r="B688" s="27">
        <v>913</v>
      </c>
      <c r="C688" s="27" t="s">
        <v>33</v>
      </c>
      <c r="D688" s="27" t="s">
        <v>17</v>
      </c>
      <c r="E688" s="27" t="s">
        <v>226</v>
      </c>
      <c r="F688" s="9">
        <v>810</v>
      </c>
      <c r="G688" s="9">
        <v>51414</v>
      </c>
      <c r="H688" s="9"/>
      <c r="I688" s="9"/>
      <c r="J688" s="9"/>
      <c r="K688" s="9"/>
      <c r="L688" s="9"/>
      <c r="M688" s="9">
        <f t="shared" ref="M688" si="1154">G688+I688+J688+K688+L688</f>
        <v>51414</v>
      </c>
      <c r="N688" s="9">
        <f t="shared" ref="N688" si="1155">H688+L688</f>
        <v>0</v>
      </c>
      <c r="O688" s="9"/>
      <c r="P688" s="9"/>
      <c r="Q688" s="9"/>
      <c r="R688" s="9"/>
      <c r="S688" s="9">
        <f t="shared" ref="S688" si="1156">M688+O688+P688+Q688+R688</f>
        <v>51414</v>
      </c>
      <c r="T688" s="9">
        <f t="shared" ref="T688" si="1157">N688+R688</f>
        <v>0</v>
      </c>
      <c r="U688" s="9"/>
      <c r="V688" s="9"/>
      <c r="W688" s="9"/>
      <c r="X688" s="9"/>
      <c r="Y688" s="9">
        <f t="shared" ref="Y688" si="1158">S688+U688+V688+W688+X688</f>
        <v>51414</v>
      </c>
      <c r="Z688" s="9">
        <f t="shared" ref="Z688" si="1159">T688+X688</f>
        <v>0</v>
      </c>
      <c r="AA688" s="9"/>
      <c r="AB688" s="9"/>
      <c r="AC688" s="9"/>
      <c r="AD688" s="9"/>
      <c r="AE688" s="9">
        <f t="shared" ref="AE688" si="1160">Y688+AA688+AB688+AC688+AD688</f>
        <v>51414</v>
      </c>
      <c r="AF688" s="9">
        <f t="shared" ref="AF688" si="1161">Z688+AD688</f>
        <v>0</v>
      </c>
    </row>
    <row r="689" spans="1:32" hidden="1">
      <c r="A689" s="26"/>
      <c r="B689" s="27"/>
      <c r="C689" s="27"/>
      <c r="D689" s="27"/>
      <c r="E689" s="27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</row>
    <row r="690" spans="1:32" ht="43.5" hidden="1" customHeight="1">
      <c r="A690" s="21" t="s">
        <v>489</v>
      </c>
      <c r="B690" s="47">
        <v>914</v>
      </c>
      <c r="C690" s="22"/>
      <c r="D690" s="22"/>
      <c r="E690" s="22"/>
      <c r="F690" s="22"/>
      <c r="G690" s="6">
        <f>G692+G721+G752+G728+G759+G746</f>
        <v>68156</v>
      </c>
      <c r="H690" s="6">
        <f>H692+H721+H752+H728+H759+H746</f>
        <v>0</v>
      </c>
      <c r="I690" s="6">
        <f t="shared" ref="I690:N690" si="1162">I692+I721+I752+I728+I759+I746</f>
        <v>-875</v>
      </c>
      <c r="J690" s="6">
        <f t="shared" si="1162"/>
        <v>394</v>
      </c>
      <c r="K690" s="6">
        <f t="shared" si="1162"/>
        <v>0</v>
      </c>
      <c r="L690" s="6">
        <f t="shared" si="1162"/>
        <v>0</v>
      </c>
      <c r="M690" s="6">
        <f t="shared" si="1162"/>
        <v>67675</v>
      </c>
      <c r="N690" s="6">
        <f t="shared" si="1162"/>
        <v>0</v>
      </c>
      <c r="O690" s="6">
        <f t="shared" ref="O690:T690" si="1163">O692+O721+O752+O728+O759+O746</f>
        <v>-5500</v>
      </c>
      <c r="P690" s="6">
        <f t="shared" si="1163"/>
        <v>4732</v>
      </c>
      <c r="Q690" s="6">
        <f t="shared" si="1163"/>
        <v>0</v>
      </c>
      <c r="R690" s="6">
        <f t="shared" si="1163"/>
        <v>105664</v>
      </c>
      <c r="S690" s="6">
        <f t="shared" si="1163"/>
        <v>172571</v>
      </c>
      <c r="T690" s="6">
        <f t="shared" si="1163"/>
        <v>105664</v>
      </c>
      <c r="U690" s="6">
        <f t="shared" ref="U690:Z690" si="1164">U692+U721+U752+U728+U759+U746</f>
        <v>0</v>
      </c>
      <c r="V690" s="6">
        <f t="shared" si="1164"/>
        <v>16</v>
      </c>
      <c r="W690" s="6">
        <f t="shared" si="1164"/>
        <v>0</v>
      </c>
      <c r="X690" s="6">
        <f t="shared" si="1164"/>
        <v>0</v>
      </c>
      <c r="Y690" s="6">
        <f t="shared" si="1164"/>
        <v>172587</v>
      </c>
      <c r="Z690" s="6">
        <f t="shared" si="1164"/>
        <v>105664</v>
      </c>
      <c r="AA690" s="6">
        <f t="shared" ref="AA690:AF690" si="1165">AA692+AA721+AA752+AA728+AA759+AA746</f>
        <v>-7980</v>
      </c>
      <c r="AB690" s="6">
        <f t="shared" si="1165"/>
        <v>29711</v>
      </c>
      <c r="AC690" s="6">
        <f t="shared" si="1165"/>
        <v>0</v>
      </c>
      <c r="AD690" s="6">
        <f t="shared" si="1165"/>
        <v>0</v>
      </c>
      <c r="AE690" s="6">
        <f t="shared" si="1165"/>
        <v>194318</v>
      </c>
      <c r="AF690" s="6">
        <f t="shared" si="1165"/>
        <v>105664</v>
      </c>
    </row>
    <row r="691" spans="1:32" ht="19.5" hidden="1" customHeight="1">
      <c r="A691" s="21"/>
      <c r="B691" s="47"/>
      <c r="C691" s="22"/>
      <c r="D691" s="22"/>
      <c r="E691" s="22"/>
      <c r="F691" s="22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</row>
    <row r="692" spans="1:32" ht="17.399999999999999" hidden="1">
      <c r="A692" s="24" t="s">
        <v>75</v>
      </c>
      <c r="B692" s="56">
        <v>914</v>
      </c>
      <c r="C692" s="25" t="s">
        <v>29</v>
      </c>
      <c r="D692" s="25" t="s">
        <v>76</v>
      </c>
      <c r="E692" s="25"/>
      <c r="F692" s="7"/>
      <c r="G692" s="15">
        <f>G693+G715</f>
        <v>25438</v>
      </c>
      <c r="H692" s="15">
        <f>H693+H715</f>
        <v>0</v>
      </c>
      <c r="I692" s="15">
        <f t="shared" ref="I692:N692" si="1166">I693+I715</f>
        <v>0</v>
      </c>
      <c r="J692" s="15">
        <f t="shared" si="1166"/>
        <v>394</v>
      </c>
      <c r="K692" s="15">
        <f t="shared" si="1166"/>
        <v>0</v>
      </c>
      <c r="L692" s="15">
        <f t="shared" si="1166"/>
        <v>0</v>
      </c>
      <c r="M692" s="15">
        <f t="shared" si="1166"/>
        <v>25832</v>
      </c>
      <c r="N692" s="15">
        <f t="shared" si="1166"/>
        <v>0</v>
      </c>
      <c r="O692" s="15">
        <f t="shared" ref="O692:T692" si="1167">O693+O715</f>
        <v>-5500</v>
      </c>
      <c r="P692" s="15">
        <f t="shared" si="1167"/>
        <v>3679</v>
      </c>
      <c r="Q692" s="15">
        <f t="shared" si="1167"/>
        <v>0</v>
      </c>
      <c r="R692" s="15">
        <f t="shared" si="1167"/>
        <v>0</v>
      </c>
      <c r="S692" s="15">
        <f t="shared" si="1167"/>
        <v>24011</v>
      </c>
      <c r="T692" s="15">
        <f t="shared" si="1167"/>
        <v>0</v>
      </c>
      <c r="U692" s="15">
        <f t="shared" ref="U692:Z692" si="1168">U693+U715</f>
        <v>0</v>
      </c>
      <c r="V692" s="15">
        <f t="shared" si="1168"/>
        <v>16</v>
      </c>
      <c r="W692" s="15">
        <f t="shared" si="1168"/>
        <v>0</v>
      </c>
      <c r="X692" s="15">
        <f t="shared" si="1168"/>
        <v>0</v>
      </c>
      <c r="Y692" s="15">
        <f t="shared" si="1168"/>
        <v>24027</v>
      </c>
      <c r="Z692" s="15">
        <f t="shared" si="1168"/>
        <v>0</v>
      </c>
      <c r="AA692" s="15">
        <f t="shared" ref="AA692:AF692" si="1169">AA693+AA715</f>
        <v>0</v>
      </c>
      <c r="AB692" s="15">
        <f t="shared" si="1169"/>
        <v>0</v>
      </c>
      <c r="AC692" s="15">
        <f t="shared" si="1169"/>
        <v>0</v>
      </c>
      <c r="AD692" s="15">
        <f t="shared" si="1169"/>
        <v>0</v>
      </c>
      <c r="AE692" s="15">
        <f t="shared" si="1169"/>
        <v>24027</v>
      </c>
      <c r="AF692" s="15">
        <f t="shared" si="1169"/>
        <v>0</v>
      </c>
    </row>
    <row r="693" spans="1:32" ht="50.4" hidden="1">
      <c r="A693" s="26" t="s">
        <v>448</v>
      </c>
      <c r="B693" s="27">
        <v>914</v>
      </c>
      <c r="C693" s="27" t="s">
        <v>29</v>
      </c>
      <c r="D693" s="27" t="s">
        <v>76</v>
      </c>
      <c r="E693" s="27" t="s">
        <v>449</v>
      </c>
      <c r="F693" s="27"/>
      <c r="G693" s="8">
        <f t="shared" ref="G693:H693" si="1170">G694+G708</f>
        <v>24124</v>
      </c>
      <c r="H693" s="8">
        <f t="shared" si="1170"/>
        <v>0</v>
      </c>
      <c r="I693" s="8">
        <f t="shared" ref="I693:N693" si="1171">I694+I708</f>
        <v>0</v>
      </c>
      <c r="J693" s="8">
        <f t="shared" si="1171"/>
        <v>394</v>
      </c>
      <c r="K693" s="8">
        <f t="shared" si="1171"/>
        <v>0</v>
      </c>
      <c r="L693" s="8">
        <f t="shared" si="1171"/>
        <v>0</v>
      </c>
      <c r="M693" s="8">
        <f t="shared" si="1171"/>
        <v>24518</v>
      </c>
      <c r="N693" s="8">
        <f t="shared" si="1171"/>
        <v>0</v>
      </c>
      <c r="O693" s="8">
        <f>O694+O708+O704</f>
        <v>-5500</v>
      </c>
      <c r="P693" s="8">
        <f t="shared" ref="P693:T693" si="1172">P694+P708+P704</f>
        <v>3679</v>
      </c>
      <c r="Q693" s="8">
        <f t="shared" si="1172"/>
        <v>0</v>
      </c>
      <c r="R693" s="8">
        <f t="shared" si="1172"/>
        <v>0</v>
      </c>
      <c r="S693" s="8">
        <f t="shared" si="1172"/>
        <v>22697</v>
      </c>
      <c r="T693" s="8">
        <f t="shared" si="1172"/>
        <v>0</v>
      </c>
      <c r="U693" s="8">
        <f>U694+U708+U704</f>
        <v>0</v>
      </c>
      <c r="V693" s="8">
        <f t="shared" ref="V693:Z693" si="1173">V694+V708+V704</f>
        <v>16</v>
      </c>
      <c r="W693" s="8">
        <f t="shared" si="1173"/>
        <v>0</v>
      </c>
      <c r="X693" s="8">
        <f t="shared" si="1173"/>
        <v>0</v>
      </c>
      <c r="Y693" s="8">
        <f t="shared" si="1173"/>
        <v>22713</v>
      </c>
      <c r="Z693" s="8">
        <f t="shared" si="1173"/>
        <v>0</v>
      </c>
      <c r="AA693" s="8">
        <f>AA694+AA708+AA704</f>
        <v>0</v>
      </c>
      <c r="AB693" s="8">
        <f t="shared" ref="AB693:AF693" si="1174">AB694+AB708+AB704</f>
        <v>0</v>
      </c>
      <c r="AC693" s="8">
        <f t="shared" si="1174"/>
        <v>0</v>
      </c>
      <c r="AD693" s="8">
        <f t="shared" si="1174"/>
        <v>0</v>
      </c>
      <c r="AE693" s="8">
        <f t="shared" si="1174"/>
        <v>22713</v>
      </c>
      <c r="AF693" s="8">
        <f t="shared" si="1174"/>
        <v>0</v>
      </c>
    </row>
    <row r="694" spans="1:32" ht="19.5" hidden="1" customHeight="1">
      <c r="A694" s="29" t="s">
        <v>121</v>
      </c>
      <c r="B694" s="27">
        <v>914</v>
      </c>
      <c r="C694" s="27" t="s">
        <v>29</v>
      </c>
      <c r="D694" s="27" t="s">
        <v>177</v>
      </c>
      <c r="E694" s="27" t="s">
        <v>540</v>
      </c>
      <c r="F694" s="27"/>
      <c r="G694" s="8">
        <f t="shared" ref="G694:V696" si="1175">G695</f>
        <v>14948</v>
      </c>
      <c r="H694" s="8">
        <f t="shared" si="1175"/>
        <v>0</v>
      </c>
      <c r="I694" s="8">
        <f t="shared" si="1175"/>
        <v>0</v>
      </c>
      <c r="J694" s="8">
        <f t="shared" si="1175"/>
        <v>394</v>
      </c>
      <c r="K694" s="8">
        <f t="shared" si="1175"/>
        <v>0</v>
      </c>
      <c r="L694" s="8">
        <f t="shared" si="1175"/>
        <v>0</v>
      </c>
      <c r="M694" s="8">
        <f t="shared" si="1175"/>
        <v>15342</v>
      </c>
      <c r="N694" s="8">
        <f t="shared" si="1175"/>
        <v>0</v>
      </c>
      <c r="O694" s="8">
        <f t="shared" si="1175"/>
        <v>-15342</v>
      </c>
      <c r="P694" s="8">
        <f t="shared" si="1175"/>
        <v>0</v>
      </c>
      <c r="Q694" s="8">
        <f t="shared" si="1175"/>
        <v>0</v>
      </c>
      <c r="R694" s="8">
        <f t="shared" si="1175"/>
        <v>0</v>
      </c>
      <c r="S694" s="8">
        <f t="shared" si="1175"/>
        <v>0</v>
      </c>
      <c r="T694" s="8">
        <f t="shared" si="1175"/>
        <v>0</v>
      </c>
      <c r="U694" s="8">
        <f t="shared" si="1175"/>
        <v>0</v>
      </c>
      <c r="V694" s="8">
        <f t="shared" si="1175"/>
        <v>0</v>
      </c>
      <c r="W694" s="8">
        <f t="shared" ref="U694:AF696" si="1176">W695</f>
        <v>0</v>
      </c>
      <c r="X694" s="8">
        <f t="shared" si="1176"/>
        <v>0</v>
      </c>
      <c r="Y694" s="8">
        <f t="shared" si="1176"/>
        <v>0</v>
      </c>
      <c r="Z694" s="8">
        <f t="shared" si="1176"/>
        <v>0</v>
      </c>
      <c r="AA694" s="8">
        <f t="shared" si="1176"/>
        <v>0</v>
      </c>
      <c r="AB694" s="8">
        <f t="shared" si="1176"/>
        <v>0</v>
      </c>
      <c r="AC694" s="8">
        <f t="shared" si="1176"/>
        <v>0</v>
      </c>
      <c r="AD694" s="8">
        <f t="shared" si="1176"/>
        <v>0</v>
      </c>
      <c r="AE694" s="8">
        <f t="shared" si="1176"/>
        <v>0</v>
      </c>
      <c r="AF694" s="8">
        <f t="shared" si="1176"/>
        <v>0</v>
      </c>
    </row>
    <row r="695" spans="1:32" ht="33.6" hidden="1">
      <c r="A695" s="26" t="s">
        <v>178</v>
      </c>
      <c r="B695" s="27">
        <v>914</v>
      </c>
      <c r="C695" s="27" t="s">
        <v>29</v>
      </c>
      <c r="D695" s="27" t="s">
        <v>177</v>
      </c>
      <c r="E695" s="27" t="s">
        <v>541</v>
      </c>
      <c r="F695" s="27"/>
      <c r="G695" s="8">
        <f>G696+G698+G702+G700</f>
        <v>14948</v>
      </c>
      <c r="H695" s="8">
        <f t="shared" si="1175"/>
        <v>0</v>
      </c>
      <c r="I695" s="8">
        <f t="shared" ref="I695" si="1177">I696+I698+I702+I700</f>
        <v>0</v>
      </c>
      <c r="J695" s="8">
        <f t="shared" si="1175"/>
        <v>394</v>
      </c>
      <c r="K695" s="8">
        <f t="shared" ref="K695" si="1178">K696+K698+K702+K700</f>
        <v>0</v>
      </c>
      <c r="L695" s="8">
        <f t="shared" si="1175"/>
        <v>0</v>
      </c>
      <c r="M695" s="8">
        <f t="shared" ref="M695" si="1179">M696+M698+M702+M700</f>
        <v>15342</v>
      </c>
      <c r="N695" s="8">
        <f t="shared" si="1175"/>
        <v>0</v>
      </c>
      <c r="O695" s="8">
        <f t="shared" ref="O695" si="1180">O696+O698+O702+O700</f>
        <v>-15342</v>
      </c>
      <c r="P695" s="8">
        <f t="shared" si="1175"/>
        <v>0</v>
      </c>
      <c r="Q695" s="8">
        <f t="shared" ref="Q695" si="1181">Q696+Q698+Q702+Q700</f>
        <v>0</v>
      </c>
      <c r="R695" s="8">
        <f t="shared" si="1175"/>
        <v>0</v>
      </c>
      <c r="S695" s="8">
        <f t="shared" ref="S695" si="1182">S696+S698+S702+S700</f>
        <v>0</v>
      </c>
      <c r="T695" s="8">
        <f t="shared" si="1175"/>
        <v>0</v>
      </c>
      <c r="U695" s="8">
        <f t="shared" ref="U695" si="1183">U696+U698+U702+U700</f>
        <v>0</v>
      </c>
      <c r="V695" s="8">
        <f t="shared" si="1176"/>
        <v>0</v>
      </c>
      <c r="W695" s="8">
        <f t="shared" ref="W695" si="1184">W696+W698+W702+W700</f>
        <v>0</v>
      </c>
      <c r="X695" s="8">
        <f t="shared" si="1176"/>
        <v>0</v>
      </c>
      <c r="Y695" s="8">
        <f t="shared" ref="Y695" si="1185">Y696+Y698+Y702+Y700</f>
        <v>0</v>
      </c>
      <c r="Z695" s="8">
        <f t="shared" si="1176"/>
        <v>0</v>
      </c>
      <c r="AA695" s="8">
        <f t="shared" ref="AA695" si="1186">AA696+AA698+AA702+AA700</f>
        <v>0</v>
      </c>
      <c r="AB695" s="8">
        <f t="shared" si="1176"/>
        <v>0</v>
      </c>
      <c r="AC695" s="8">
        <f t="shared" ref="AC695" si="1187">AC696+AC698+AC702+AC700</f>
        <v>0</v>
      </c>
      <c r="AD695" s="8">
        <f t="shared" si="1176"/>
        <v>0</v>
      </c>
      <c r="AE695" s="8">
        <f t="shared" ref="AE695" si="1188">AE696+AE698+AE702+AE700</f>
        <v>0</v>
      </c>
      <c r="AF695" s="8">
        <f t="shared" si="1176"/>
        <v>0</v>
      </c>
    </row>
    <row r="696" spans="1:32" ht="84" hidden="1">
      <c r="A696" s="29" t="s">
        <v>440</v>
      </c>
      <c r="B696" s="27">
        <v>914</v>
      </c>
      <c r="C696" s="27" t="s">
        <v>29</v>
      </c>
      <c r="D696" s="27" t="s">
        <v>177</v>
      </c>
      <c r="E696" s="27" t="s">
        <v>541</v>
      </c>
      <c r="F696" s="27" t="s">
        <v>85</v>
      </c>
      <c r="G696" s="8">
        <f t="shared" si="1175"/>
        <v>9831</v>
      </c>
      <c r="H696" s="8">
        <f t="shared" si="1175"/>
        <v>0</v>
      </c>
      <c r="I696" s="8">
        <f t="shared" si="1175"/>
        <v>0</v>
      </c>
      <c r="J696" s="8">
        <f t="shared" si="1175"/>
        <v>394</v>
      </c>
      <c r="K696" s="8">
        <f t="shared" si="1175"/>
        <v>0</v>
      </c>
      <c r="L696" s="8">
        <f t="shared" si="1175"/>
        <v>0</v>
      </c>
      <c r="M696" s="8">
        <f t="shared" si="1175"/>
        <v>10225</v>
      </c>
      <c r="N696" s="8">
        <f t="shared" si="1175"/>
        <v>0</v>
      </c>
      <c r="O696" s="8">
        <f t="shared" si="1175"/>
        <v>-10225</v>
      </c>
      <c r="P696" s="8">
        <f t="shared" si="1175"/>
        <v>0</v>
      </c>
      <c r="Q696" s="8">
        <f t="shared" si="1175"/>
        <v>0</v>
      </c>
      <c r="R696" s="8">
        <f t="shared" si="1175"/>
        <v>0</v>
      </c>
      <c r="S696" s="8">
        <f t="shared" si="1175"/>
        <v>0</v>
      </c>
      <c r="T696" s="8">
        <f t="shared" si="1175"/>
        <v>0</v>
      </c>
      <c r="U696" s="8">
        <f t="shared" si="1176"/>
        <v>0</v>
      </c>
      <c r="V696" s="8">
        <f t="shared" si="1176"/>
        <v>0</v>
      </c>
      <c r="W696" s="8">
        <f t="shared" si="1176"/>
        <v>0</v>
      </c>
      <c r="X696" s="8">
        <f t="shared" si="1176"/>
        <v>0</v>
      </c>
      <c r="Y696" s="8">
        <f t="shared" si="1176"/>
        <v>0</v>
      </c>
      <c r="Z696" s="8">
        <f t="shared" si="1176"/>
        <v>0</v>
      </c>
      <c r="AA696" s="8">
        <f t="shared" si="1176"/>
        <v>0</v>
      </c>
      <c r="AB696" s="8">
        <f t="shared" si="1176"/>
        <v>0</v>
      </c>
      <c r="AC696" s="8">
        <f t="shared" si="1176"/>
        <v>0</v>
      </c>
      <c r="AD696" s="8">
        <f t="shared" si="1176"/>
        <v>0</v>
      </c>
      <c r="AE696" s="8">
        <f t="shared" si="1176"/>
        <v>0</v>
      </c>
      <c r="AF696" s="8">
        <f t="shared" si="1176"/>
        <v>0</v>
      </c>
    </row>
    <row r="697" spans="1:32" ht="20.25" hidden="1" customHeight="1">
      <c r="A697" s="57" t="s">
        <v>107</v>
      </c>
      <c r="B697" s="27">
        <v>914</v>
      </c>
      <c r="C697" s="27" t="s">
        <v>29</v>
      </c>
      <c r="D697" s="27" t="s">
        <v>177</v>
      </c>
      <c r="E697" s="27" t="s">
        <v>541</v>
      </c>
      <c r="F697" s="27" t="s">
        <v>108</v>
      </c>
      <c r="G697" s="9">
        <f>7036+2795</f>
        <v>9831</v>
      </c>
      <c r="H697" s="9"/>
      <c r="I697" s="9"/>
      <c r="J697" s="9">
        <v>394</v>
      </c>
      <c r="K697" s="9"/>
      <c r="L697" s="9"/>
      <c r="M697" s="9">
        <f t="shared" ref="M697" si="1189">G697+I697+J697+K697+L697</f>
        <v>10225</v>
      </c>
      <c r="N697" s="9">
        <f t="shared" ref="N697" si="1190">H697+L697</f>
        <v>0</v>
      </c>
      <c r="O697" s="9">
        <v>-10225</v>
      </c>
      <c r="P697" s="9"/>
      <c r="Q697" s="9"/>
      <c r="R697" s="9"/>
      <c r="S697" s="9">
        <f t="shared" ref="S697" si="1191">M697+O697+P697+Q697+R697</f>
        <v>0</v>
      </c>
      <c r="T697" s="9">
        <f t="shared" ref="T697" si="1192">N697+R697</f>
        <v>0</v>
      </c>
      <c r="U697" s="9"/>
      <c r="V697" s="9"/>
      <c r="W697" s="9"/>
      <c r="X697" s="9"/>
      <c r="Y697" s="9">
        <f t="shared" ref="Y697" si="1193">S697+U697+V697+W697+X697</f>
        <v>0</v>
      </c>
      <c r="Z697" s="9">
        <f t="shared" ref="Z697" si="1194">T697+X697</f>
        <v>0</v>
      </c>
      <c r="AA697" s="9"/>
      <c r="AB697" s="9"/>
      <c r="AC697" s="9"/>
      <c r="AD697" s="9"/>
      <c r="AE697" s="9">
        <f t="shared" ref="AE697" si="1195">Y697+AA697+AB697+AC697+AD697</f>
        <v>0</v>
      </c>
      <c r="AF697" s="9">
        <f t="shared" ref="AF697" si="1196">Z697+AD697</f>
        <v>0</v>
      </c>
    </row>
    <row r="698" spans="1:32" ht="33.6" hidden="1">
      <c r="A698" s="80" t="s">
        <v>243</v>
      </c>
      <c r="B698" s="27">
        <v>914</v>
      </c>
      <c r="C698" s="27" t="s">
        <v>29</v>
      </c>
      <c r="D698" s="27" t="s">
        <v>76</v>
      </c>
      <c r="E698" s="27" t="s">
        <v>541</v>
      </c>
      <c r="F698" s="27" t="s">
        <v>31</v>
      </c>
      <c r="G698" s="11">
        <f>G699</f>
        <v>4618</v>
      </c>
      <c r="H698" s="9"/>
      <c r="I698" s="11">
        <f t="shared" ref="I698" si="1197">I699</f>
        <v>0</v>
      </c>
      <c r="J698" s="9"/>
      <c r="K698" s="11">
        <f t="shared" ref="K698" si="1198">K699</f>
        <v>0</v>
      </c>
      <c r="L698" s="9"/>
      <c r="M698" s="11">
        <f t="shared" ref="M698" si="1199">M699</f>
        <v>4618</v>
      </c>
      <c r="N698" s="9"/>
      <c r="O698" s="11">
        <f t="shared" ref="O698" si="1200">O699</f>
        <v>-4618</v>
      </c>
      <c r="P698" s="9"/>
      <c r="Q698" s="11">
        <f t="shared" ref="Q698" si="1201">Q699</f>
        <v>0</v>
      </c>
      <c r="R698" s="9"/>
      <c r="S698" s="11">
        <f t="shared" ref="S698" si="1202">S699</f>
        <v>0</v>
      </c>
      <c r="T698" s="9"/>
      <c r="U698" s="11">
        <f t="shared" ref="U698" si="1203">U699</f>
        <v>0</v>
      </c>
      <c r="V698" s="9"/>
      <c r="W698" s="11">
        <f t="shared" ref="W698" si="1204">W699</f>
        <v>0</v>
      </c>
      <c r="X698" s="9"/>
      <c r="Y698" s="11">
        <f t="shared" ref="Y698" si="1205">Y699</f>
        <v>0</v>
      </c>
      <c r="Z698" s="9"/>
      <c r="AA698" s="11">
        <f t="shared" ref="AA698" si="1206">AA699</f>
        <v>0</v>
      </c>
      <c r="AB698" s="9"/>
      <c r="AC698" s="11">
        <f t="shared" ref="AC698" si="1207">AC699</f>
        <v>0</v>
      </c>
      <c r="AD698" s="9"/>
      <c r="AE698" s="11">
        <f t="shared" ref="AE698" si="1208">AE699</f>
        <v>0</v>
      </c>
      <c r="AF698" s="9"/>
    </row>
    <row r="699" spans="1:32" ht="33.6" hidden="1">
      <c r="A699" s="50" t="s">
        <v>37</v>
      </c>
      <c r="B699" s="27">
        <v>914</v>
      </c>
      <c r="C699" s="27" t="s">
        <v>29</v>
      </c>
      <c r="D699" s="27" t="s">
        <v>76</v>
      </c>
      <c r="E699" s="27" t="s">
        <v>541</v>
      </c>
      <c r="F699" s="27" t="s">
        <v>38</v>
      </c>
      <c r="G699" s="11">
        <f>2355+2263</f>
        <v>4618</v>
      </c>
      <c r="H699" s="9"/>
      <c r="I699" s="11"/>
      <c r="J699" s="9"/>
      <c r="K699" s="11"/>
      <c r="L699" s="9"/>
      <c r="M699" s="9">
        <f t="shared" ref="M699" si="1209">G699+I699+J699+K699+L699</f>
        <v>4618</v>
      </c>
      <c r="N699" s="9">
        <f t="shared" ref="N699" si="1210">H699+L699</f>
        <v>0</v>
      </c>
      <c r="O699" s="11">
        <v>-4618</v>
      </c>
      <c r="P699" s="9"/>
      <c r="Q699" s="11"/>
      <c r="R699" s="9"/>
      <c r="S699" s="9">
        <f t="shared" ref="S699" si="1211">M699+O699+P699+Q699+R699</f>
        <v>0</v>
      </c>
      <c r="T699" s="9">
        <f t="shared" ref="T699" si="1212">N699+R699</f>
        <v>0</v>
      </c>
      <c r="U699" s="11"/>
      <c r="V699" s="9"/>
      <c r="W699" s="11"/>
      <c r="X699" s="9"/>
      <c r="Y699" s="9">
        <f t="shared" ref="Y699" si="1213">S699+U699+V699+W699+X699</f>
        <v>0</v>
      </c>
      <c r="Z699" s="9">
        <f t="shared" ref="Z699" si="1214">T699+X699</f>
        <v>0</v>
      </c>
      <c r="AA699" s="11"/>
      <c r="AB699" s="9"/>
      <c r="AC699" s="11"/>
      <c r="AD699" s="9"/>
      <c r="AE699" s="9">
        <f t="shared" ref="AE699" si="1215">Y699+AA699+AB699+AC699+AD699</f>
        <v>0</v>
      </c>
      <c r="AF699" s="9">
        <f t="shared" ref="AF699" si="1216">Z699+AD699</f>
        <v>0</v>
      </c>
    </row>
    <row r="700" spans="1:32" ht="20.25" hidden="1" customHeight="1">
      <c r="A700" s="29" t="s">
        <v>101</v>
      </c>
      <c r="B700" s="81" t="s">
        <v>447</v>
      </c>
      <c r="C700" s="81" t="s">
        <v>29</v>
      </c>
      <c r="D700" s="81" t="s">
        <v>76</v>
      </c>
      <c r="E700" s="82" t="s">
        <v>541</v>
      </c>
      <c r="F700" s="81" t="s">
        <v>102</v>
      </c>
      <c r="G700" s="78">
        <f>G701</f>
        <v>287</v>
      </c>
      <c r="H700" s="77"/>
      <c r="I700" s="78">
        <f t="shared" ref="I700" si="1217">I701</f>
        <v>0</v>
      </c>
      <c r="J700" s="77"/>
      <c r="K700" s="78">
        <f t="shared" ref="K700" si="1218">K701</f>
        <v>0</v>
      </c>
      <c r="L700" s="77"/>
      <c r="M700" s="78">
        <f t="shared" ref="M700" si="1219">M701</f>
        <v>287</v>
      </c>
      <c r="N700" s="77"/>
      <c r="O700" s="78">
        <f t="shared" ref="O700" si="1220">O701</f>
        <v>-287</v>
      </c>
      <c r="P700" s="77"/>
      <c r="Q700" s="78">
        <f t="shared" ref="Q700" si="1221">Q701</f>
        <v>0</v>
      </c>
      <c r="R700" s="77"/>
      <c r="S700" s="78">
        <f t="shared" ref="S700" si="1222">S701</f>
        <v>0</v>
      </c>
      <c r="T700" s="77"/>
      <c r="U700" s="78">
        <f t="shared" ref="U700" si="1223">U701</f>
        <v>0</v>
      </c>
      <c r="V700" s="77"/>
      <c r="W700" s="78">
        <f t="shared" ref="W700" si="1224">W701</f>
        <v>0</v>
      </c>
      <c r="X700" s="77"/>
      <c r="Y700" s="78">
        <f t="shared" ref="Y700" si="1225">Y701</f>
        <v>0</v>
      </c>
      <c r="Z700" s="77"/>
      <c r="AA700" s="78">
        <f t="shared" ref="AA700" si="1226">AA701</f>
        <v>0</v>
      </c>
      <c r="AB700" s="77"/>
      <c r="AC700" s="78">
        <f t="shared" ref="AC700" si="1227">AC701</f>
        <v>0</v>
      </c>
      <c r="AD700" s="77"/>
      <c r="AE700" s="78">
        <f t="shared" ref="AE700" si="1228">AE701</f>
        <v>0</v>
      </c>
      <c r="AF700" s="77"/>
    </row>
    <row r="701" spans="1:32" ht="36" hidden="1" customHeight="1">
      <c r="A701" s="29" t="s">
        <v>549</v>
      </c>
      <c r="B701" s="81" t="s">
        <v>447</v>
      </c>
      <c r="C701" s="81" t="s">
        <v>29</v>
      </c>
      <c r="D701" s="81" t="s">
        <v>76</v>
      </c>
      <c r="E701" s="82" t="s">
        <v>541</v>
      </c>
      <c r="F701" s="81" t="s">
        <v>171</v>
      </c>
      <c r="G701" s="78">
        <v>287</v>
      </c>
      <c r="H701" s="77"/>
      <c r="I701" s="78"/>
      <c r="J701" s="77"/>
      <c r="K701" s="78"/>
      <c r="L701" s="77"/>
      <c r="M701" s="9">
        <f t="shared" ref="M701" si="1229">G701+I701+J701+K701+L701</f>
        <v>287</v>
      </c>
      <c r="N701" s="9">
        <f t="shared" ref="N701" si="1230">H701+L701</f>
        <v>0</v>
      </c>
      <c r="O701" s="78">
        <v>-287</v>
      </c>
      <c r="P701" s="77"/>
      <c r="Q701" s="78"/>
      <c r="R701" s="77"/>
      <c r="S701" s="9">
        <f t="shared" ref="S701" si="1231">M701+O701+P701+Q701+R701</f>
        <v>0</v>
      </c>
      <c r="T701" s="9">
        <f t="shared" ref="T701" si="1232">N701+R701</f>
        <v>0</v>
      </c>
      <c r="U701" s="78"/>
      <c r="V701" s="77"/>
      <c r="W701" s="78"/>
      <c r="X701" s="77"/>
      <c r="Y701" s="9">
        <f t="shared" ref="Y701" si="1233">S701+U701+V701+W701+X701</f>
        <v>0</v>
      </c>
      <c r="Z701" s="9">
        <f t="shared" ref="Z701" si="1234">T701+X701</f>
        <v>0</v>
      </c>
      <c r="AA701" s="78"/>
      <c r="AB701" s="77"/>
      <c r="AC701" s="78"/>
      <c r="AD701" s="77"/>
      <c r="AE701" s="9">
        <f t="shared" ref="AE701" si="1235">Y701+AA701+AB701+AC701+AD701</f>
        <v>0</v>
      </c>
      <c r="AF701" s="9">
        <f t="shared" ref="AF701" si="1236">Z701+AD701</f>
        <v>0</v>
      </c>
    </row>
    <row r="702" spans="1:32" ht="19.5" hidden="1" customHeight="1">
      <c r="A702" s="57" t="s">
        <v>66</v>
      </c>
      <c r="B702" s="27">
        <v>914</v>
      </c>
      <c r="C702" s="27" t="s">
        <v>29</v>
      </c>
      <c r="D702" s="27" t="s">
        <v>76</v>
      </c>
      <c r="E702" s="27" t="s">
        <v>541</v>
      </c>
      <c r="F702" s="27" t="s">
        <v>67</v>
      </c>
      <c r="G702" s="11">
        <f>G703</f>
        <v>212</v>
      </c>
      <c r="H702" s="9"/>
      <c r="I702" s="11">
        <f t="shared" ref="I702" si="1237">I703</f>
        <v>0</v>
      </c>
      <c r="J702" s="9"/>
      <c r="K702" s="11">
        <f t="shared" ref="K702" si="1238">K703</f>
        <v>0</v>
      </c>
      <c r="L702" s="9"/>
      <c r="M702" s="11">
        <f t="shared" ref="M702" si="1239">M703</f>
        <v>212</v>
      </c>
      <c r="N702" s="9"/>
      <c r="O702" s="11">
        <f t="shared" ref="O702" si="1240">O703</f>
        <v>-212</v>
      </c>
      <c r="P702" s="9"/>
      <c r="Q702" s="11">
        <f t="shared" ref="Q702" si="1241">Q703</f>
        <v>0</v>
      </c>
      <c r="R702" s="9"/>
      <c r="S702" s="11">
        <f t="shared" ref="S702" si="1242">S703</f>
        <v>0</v>
      </c>
      <c r="T702" s="9"/>
      <c r="U702" s="11">
        <f t="shared" ref="U702" si="1243">U703</f>
        <v>0</v>
      </c>
      <c r="V702" s="9"/>
      <c r="W702" s="11">
        <f t="shared" ref="W702" si="1244">W703</f>
        <v>0</v>
      </c>
      <c r="X702" s="9"/>
      <c r="Y702" s="11">
        <f t="shared" ref="Y702" si="1245">Y703</f>
        <v>0</v>
      </c>
      <c r="Z702" s="9"/>
      <c r="AA702" s="11">
        <f t="shared" ref="AA702" si="1246">AA703</f>
        <v>0</v>
      </c>
      <c r="AB702" s="9"/>
      <c r="AC702" s="11">
        <f t="shared" ref="AC702" si="1247">AC703</f>
        <v>0</v>
      </c>
      <c r="AD702" s="9"/>
      <c r="AE702" s="11">
        <f t="shared" ref="AE702" si="1248">AE703</f>
        <v>0</v>
      </c>
      <c r="AF702" s="9"/>
    </row>
    <row r="703" spans="1:32" ht="19.5" hidden="1" customHeight="1">
      <c r="A703" s="29" t="s">
        <v>542</v>
      </c>
      <c r="B703" s="27">
        <v>914</v>
      </c>
      <c r="C703" s="27" t="s">
        <v>29</v>
      </c>
      <c r="D703" s="27" t="s">
        <v>76</v>
      </c>
      <c r="E703" s="27" t="s">
        <v>541</v>
      </c>
      <c r="F703" s="27" t="s">
        <v>69</v>
      </c>
      <c r="G703" s="11">
        <f>57+155</f>
        <v>212</v>
      </c>
      <c r="H703" s="9"/>
      <c r="I703" s="11"/>
      <c r="J703" s="9"/>
      <c r="K703" s="11"/>
      <c r="L703" s="9"/>
      <c r="M703" s="9">
        <f t="shared" ref="M703" si="1249">G703+I703+J703+K703+L703</f>
        <v>212</v>
      </c>
      <c r="N703" s="9">
        <f t="shared" ref="N703" si="1250">H703+L703</f>
        <v>0</v>
      </c>
      <c r="O703" s="11">
        <v>-212</v>
      </c>
      <c r="P703" s="9"/>
      <c r="Q703" s="11"/>
      <c r="R703" s="9"/>
      <c r="S703" s="9">
        <f t="shared" ref="S703" si="1251">M703+O703+P703+Q703+R703</f>
        <v>0</v>
      </c>
      <c r="T703" s="9">
        <f t="shared" ref="T703" si="1252">N703+R703</f>
        <v>0</v>
      </c>
      <c r="U703" s="11"/>
      <c r="V703" s="9"/>
      <c r="W703" s="11"/>
      <c r="X703" s="9"/>
      <c r="Y703" s="9">
        <f t="shared" ref="Y703" si="1253">S703+U703+V703+W703+X703</f>
        <v>0</v>
      </c>
      <c r="Z703" s="9">
        <f t="shared" ref="Z703" si="1254">T703+X703</f>
        <v>0</v>
      </c>
      <c r="AA703" s="11"/>
      <c r="AB703" s="9"/>
      <c r="AC703" s="11"/>
      <c r="AD703" s="9"/>
      <c r="AE703" s="9">
        <f t="shared" ref="AE703" si="1255">Y703+AA703+AB703+AC703+AD703</f>
        <v>0</v>
      </c>
      <c r="AF703" s="9">
        <f t="shared" ref="AF703" si="1256">Z703+AD703</f>
        <v>0</v>
      </c>
    </row>
    <row r="704" spans="1:32" ht="33.6" hidden="1">
      <c r="A704" s="26" t="s">
        <v>77</v>
      </c>
      <c r="B704" s="27">
        <v>914</v>
      </c>
      <c r="C704" s="27" t="s">
        <v>29</v>
      </c>
      <c r="D704" s="27" t="s">
        <v>177</v>
      </c>
      <c r="E704" s="27" t="s">
        <v>666</v>
      </c>
      <c r="F704" s="27"/>
      <c r="G704" s="11"/>
      <c r="H704" s="9"/>
      <c r="I704" s="11"/>
      <c r="J704" s="9"/>
      <c r="K704" s="11"/>
      <c r="L704" s="9"/>
      <c r="M704" s="9"/>
      <c r="N704" s="9"/>
      <c r="O704" s="11">
        <f>O705</f>
        <v>8129</v>
      </c>
      <c r="P704" s="11">
        <f t="shared" ref="P704:AE706" si="1257">P705</f>
        <v>0</v>
      </c>
      <c r="Q704" s="11">
        <f t="shared" si="1257"/>
        <v>0</v>
      </c>
      <c r="R704" s="11">
        <f t="shared" si="1257"/>
        <v>0</v>
      </c>
      <c r="S704" s="11">
        <f t="shared" si="1257"/>
        <v>8129</v>
      </c>
      <c r="T704" s="11">
        <f t="shared" si="1257"/>
        <v>0</v>
      </c>
      <c r="U704" s="11">
        <f>U705</f>
        <v>0</v>
      </c>
      <c r="V704" s="11">
        <f t="shared" si="1257"/>
        <v>16</v>
      </c>
      <c r="W704" s="11">
        <f t="shared" si="1257"/>
        <v>0</v>
      </c>
      <c r="X704" s="11">
        <f t="shared" si="1257"/>
        <v>0</v>
      </c>
      <c r="Y704" s="11">
        <f t="shared" si="1257"/>
        <v>8145</v>
      </c>
      <c r="Z704" s="11">
        <f t="shared" si="1257"/>
        <v>0</v>
      </c>
      <c r="AA704" s="11">
        <f>AA705</f>
        <v>0</v>
      </c>
      <c r="AB704" s="11">
        <f t="shared" si="1257"/>
        <v>0</v>
      </c>
      <c r="AC704" s="11">
        <f t="shared" si="1257"/>
        <v>0</v>
      </c>
      <c r="AD704" s="11">
        <f t="shared" si="1257"/>
        <v>0</v>
      </c>
      <c r="AE704" s="11">
        <f t="shared" si="1257"/>
        <v>8145</v>
      </c>
      <c r="AF704" s="11">
        <f t="shared" ref="AB704:AF706" si="1258">AF705</f>
        <v>0</v>
      </c>
    </row>
    <row r="705" spans="1:32" ht="33.6" hidden="1">
      <c r="A705" s="26" t="s">
        <v>178</v>
      </c>
      <c r="B705" s="27">
        <v>914</v>
      </c>
      <c r="C705" s="27" t="s">
        <v>29</v>
      </c>
      <c r="D705" s="27" t="s">
        <v>177</v>
      </c>
      <c r="E705" s="27" t="s">
        <v>667</v>
      </c>
      <c r="F705" s="27"/>
      <c r="G705" s="11"/>
      <c r="H705" s="9"/>
      <c r="I705" s="11"/>
      <c r="J705" s="9"/>
      <c r="K705" s="11"/>
      <c r="L705" s="9"/>
      <c r="M705" s="9"/>
      <c r="N705" s="9"/>
      <c r="O705" s="11">
        <f>O706</f>
        <v>8129</v>
      </c>
      <c r="P705" s="11">
        <f t="shared" si="1257"/>
        <v>0</v>
      </c>
      <c r="Q705" s="11">
        <f t="shared" si="1257"/>
        <v>0</v>
      </c>
      <c r="R705" s="11">
        <f t="shared" si="1257"/>
        <v>0</v>
      </c>
      <c r="S705" s="11">
        <f t="shared" si="1257"/>
        <v>8129</v>
      </c>
      <c r="T705" s="11">
        <f t="shared" si="1257"/>
        <v>0</v>
      </c>
      <c r="U705" s="11">
        <f>U706</f>
        <v>0</v>
      </c>
      <c r="V705" s="11">
        <f t="shared" si="1257"/>
        <v>16</v>
      </c>
      <c r="W705" s="11">
        <f t="shared" si="1257"/>
        <v>0</v>
      </c>
      <c r="X705" s="11">
        <f t="shared" si="1257"/>
        <v>0</v>
      </c>
      <c r="Y705" s="11">
        <f t="shared" si="1257"/>
        <v>8145</v>
      </c>
      <c r="Z705" s="11">
        <f t="shared" si="1257"/>
        <v>0</v>
      </c>
      <c r="AA705" s="11">
        <f>AA706</f>
        <v>0</v>
      </c>
      <c r="AB705" s="11">
        <f t="shared" si="1258"/>
        <v>0</v>
      </c>
      <c r="AC705" s="11">
        <f t="shared" si="1258"/>
        <v>0</v>
      </c>
      <c r="AD705" s="11">
        <f t="shared" si="1258"/>
        <v>0</v>
      </c>
      <c r="AE705" s="11">
        <f t="shared" si="1258"/>
        <v>8145</v>
      </c>
      <c r="AF705" s="11">
        <f t="shared" si="1258"/>
        <v>0</v>
      </c>
    </row>
    <row r="706" spans="1:32" ht="33.6" hidden="1">
      <c r="A706" s="26" t="s">
        <v>12</v>
      </c>
      <c r="B706" s="27">
        <v>914</v>
      </c>
      <c r="C706" s="27" t="s">
        <v>29</v>
      </c>
      <c r="D706" s="27" t="s">
        <v>177</v>
      </c>
      <c r="E706" s="27" t="s">
        <v>667</v>
      </c>
      <c r="F706" s="27" t="s">
        <v>13</v>
      </c>
      <c r="G706" s="11"/>
      <c r="H706" s="9"/>
      <c r="I706" s="11"/>
      <c r="J706" s="9"/>
      <c r="K706" s="11"/>
      <c r="L706" s="9"/>
      <c r="M706" s="9"/>
      <c r="N706" s="9"/>
      <c r="O706" s="11">
        <f>O707</f>
        <v>8129</v>
      </c>
      <c r="P706" s="11">
        <f t="shared" si="1257"/>
        <v>0</v>
      </c>
      <c r="Q706" s="11">
        <f t="shared" si="1257"/>
        <v>0</v>
      </c>
      <c r="R706" s="11">
        <f t="shared" si="1257"/>
        <v>0</v>
      </c>
      <c r="S706" s="11">
        <f t="shared" si="1257"/>
        <v>8129</v>
      </c>
      <c r="T706" s="11">
        <f t="shared" si="1257"/>
        <v>0</v>
      </c>
      <c r="U706" s="11">
        <f>U707</f>
        <v>0</v>
      </c>
      <c r="V706" s="11">
        <f t="shared" si="1257"/>
        <v>16</v>
      </c>
      <c r="W706" s="11">
        <f t="shared" si="1257"/>
        <v>0</v>
      </c>
      <c r="X706" s="11">
        <f t="shared" si="1257"/>
        <v>0</v>
      </c>
      <c r="Y706" s="11">
        <f t="shared" si="1257"/>
        <v>8145</v>
      </c>
      <c r="Z706" s="11">
        <f t="shared" si="1257"/>
        <v>0</v>
      </c>
      <c r="AA706" s="11">
        <f>AA707</f>
        <v>0</v>
      </c>
      <c r="AB706" s="11">
        <f t="shared" si="1258"/>
        <v>0</v>
      </c>
      <c r="AC706" s="11">
        <f t="shared" si="1258"/>
        <v>0</v>
      </c>
      <c r="AD706" s="11">
        <f t="shared" si="1258"/>
        <v>0</v>
      </c>
      <c r="AE706" s="11">
        <f t="shared" si="1258"/>
        <v>8145</v>
      </c>
      <c r="AF706" s="11">
        <f t="shared" si="1258"/>
        <v>0</v>
      </c>
    </row>
    <row r="707" spans="1:32" ht="19.5" hidden="1" customHeight="1">
      <c r="A707" s="26" t="s">
        <v>14</v>
      </c>
      <c r="B707" s="27">
        <v>914</v>
      </c>
      <c r="C707" s="27" t="s">
        <v>29</v>
      </c>
      <c r="D707" s="27" t="s">
        <v>177</v>
      </c>
      <c r="E707" s="27" t="s">
        <v>667</v>
      </c>
      <c r="F707" s="27" t="s">
        <v>35</v>
      </c>
      <c r="G707" s="11"/>
      <c r="H707" s="9"/>
      <c r="I707" s="11"/>
      <c r="J707" s="9"/>
      <c r="K707" s="11"/>
      <c r="L707" s="9"/>
      <c r="M707" s="9"/>
      <c r="N707" s="9"/>
      <c r="O707" s="11">
        <v>8129</v>
      </c>
      <c r="P707" s="9"/>
      <c r="Q707" s="11"/>
      <c r="R707" s="9"/>
      <c r="S707" s="9">
        <f t="shared" ref="S707" si="1259">M707+O707+P707+Q707+R707</f>
        <v>8129</v>
      </c>
      <c r="T707" s="9">
        <f t="shared" ref="T707" si="1260">N707+R707</f>
        <v>0</v>
      </c>
      <c r="U707" s="11"/>
      <c r="V707" s="9">
        <v>16</v>
      </c>
      <c r="W707" s="11"/>
      <c r="X707" s="9"/>
      <c r="Y707" s="9">
        <f t="shared" ref="Y707" si="1261">S707+U707+V707+W707+X707</f>
        <v>8145</v>
      </c>
      <c r="Z707" s="9">
        <f t="shared" ref="Z707" si="1262">T707+X707</f>
        <v>0</v>
      </c>
      <c r="AA707" s="11"/>
      <c r="AB707" s="9"/>
      <c r="AC707" s="11"/>
      <c r="AD707" s="9"/>
      <c r="AE707" s="9">
        <f t="shared" ref="AE707" si="1263">Y707+AA707+AB707+AC707+AD707</f>
        <v>8145</v>
      </c>
      <c r="AF707" s="9">
        <f t="shared" ref="AF707" si="1264">Z707+AD707</f>
        <v>0</v>
      </c>
    </row>
    <row r="708" spans="1:32" ht="20.25" hidden="1" customHeight="1">
      <c r="A708" s="26" t="s">
        <v>15</v>
      </c>
      <c r="B708" s="27">
        <v>914</v>
      </c>
      <c r="C708" s="27" t="s">
        <v>29</v>
      </c>
      <c r="D708" s="27" t="s">
        <v>76</v>
      </c>
      <c r="E708" s="27" t="s">
        <v>450</v>
      </c>
      <c r="F708" s="27"/>
      <c r="G708" s="11">
        <f t="shared" ref="G708:V710" si="1265">G709</f>
        <v>9176</v>
      </c>
      <c r="H708" s="11">
        <f t="shared" si="1265"/>
        <v>0</v>
      </c>
      <c r="I708" s="11">
        <f t="shared" si="1265"/>
        <v>0</v>
      </c>
      <c r="J708" s="11">
        <f t="shared" si="1265"/>
        <v>0</v>
      </c>
      <c r="K708" s="11">
        <f t="shared" si="1265"/>
        <v>0</v>
      </c>
      <c r="L708" s="11">
        <f t="shared" si="1265"/>
        <v>0</v>
      </c>
      <c r="M708" s="11">
        <f t="shared" si="1265"/>
        <v>9176</v>
      </c>
      <c r="N708" s="11">
        <f t="shared" si="1265"/>
        <v>0</v>
      </c>
      <c r="O708" s="11">
        <f>O709+O712</f>
        <v>1713</v>
      </c>
      <c r="P708" s="11">
        <f t="shared" ref="P708:T708" si="1266">P709+P712</f>
        <v>3679</v>
      </c>
      <c r="Q708" s="11">
        <f t="shared" si="1266"/>
        <v>0</v>
      </c>
      <c r="R708" s="11">
        <f t="shared" si="1266"/>
        <v>0</v>
      </c>
      <c r="S708" s="11">
        <f t="shared" si="1266"/>
        <v>14568</v>
      </c>
      <c r="T708" s="11">
        <f t="shared" si="1266"/>
        <v>0</v>
      </c>
      <c r="U708" s="11">
        <f>U709+U712</f>
        <v>0</v>
      </c>
      <c r="V708" s="11">
        <f t="shared" ref="V708:Z708" si="1267">V709+V712</f>
        <v>0</v>
      </c>
      <c r="W708" s="11">
        <f t="shared" si="1267"/>
        <v>0</v>
      </c>
      <c r="X708" s="11">
        <f t="shared" si="1267"/>
        <v>0</v>
      </c>
      <c r="Y708" s="11">
        <f t="shared" si="1267"/>
        <v>14568</v>
      </c>
      <c r="Z708" s="11">
        <f t="shared" si="1267"/>
        <v>0</v>
      </c>
      <c r="AA708" s="11">
        <f>AA709+AA712</f>
        <v>0</v>
      </c>
      <c r="AB708" s="11">
        <f t="shared" ref="AB708:AF708" si="1268">AB709+AB712</f>
        <v>0</v>
      </c>
      <c r="AC708" s="11">
        <f t="shared" si="1268"/>
        <v>0</v>
      </c>
      <c r="AD708" s="11">
        <f t="shared" si="1268"/>
        <v>0</v>
      </c>
      <c r="AE708" s="11">
        <f t="shared" si="1268"/>
        <v>14568</v>
      </c>
      <c r="AF708" s="11">
        <f t="shared" si="1268"/>
        <v>0</v>
      </c>
    </row>
    <row r="709" spans="1:32" ht="19.5" hidden="1" customHeight="1">
      <c r="A709" s="26" t="s">
        <v>175</v>
      </c>
      <c r="B709" s="27">
        <v>914</v>
      </c>
      <c r="C709" s="27" t="s">
        <v>29</v>
      </c>
      <c r="D709" s="27" t="s">
        <v>177</v>
      </c>
      <c r="E709" s="27" t="s">
        <v>451</v>
      </c>
      <c r="F709" s="27"/>
      <c r="G709" s="11">
        <f t="shared" si="1265"/>
        <v>9176</v>
      </c>
      <c r="H709" s="11">
        <f t="shared" si="1265"/>
        <v>0</v>
      </c>
      <c r="I709" s="11">
        <f t="shared" si="1265"/>
        <v>0</v>
      </c>
      <c r="J709" s="11">
        <f t="shared" si="1265"/>
        <v>0</v>
      </c>
      <c r="K709" s="11">
        <f t="shared" si="1265"/>
        <v>0</v>
      </c>
      <c r="L709" s="11">
        <f t="shared" si="1265"/>
        <v>0</v>
      </c>
      <c r="M709" s="11">
        <f t="shared" si="1265"/>
        <v>9176</v>
      </c>
      <c r="N709" s="11">
        <f t="shared" si="1265"/>
        <v>0</v>
      </c>
      <c r="O709" s="11">
        <f t="shared" si="1265"/>
        <v>0</v>
      </c>
      <c r="P709" s="11">
        <f t="shared" si="1265"/>
        <v>3679</v>
      </c>
      <c r="Q709" s="11">
        <f t="shared" si="1265"/>
        <v>0</v>
      </c>
      <c r="R709" s="11">
        <f t="shared" si="1265"/>
        <v>0</v>
      </c>
      <c r="S709" s="11">
        <f t="shared" si="1265"/>
        <v>12855</v>
      </c>
      <c r="T709" s="11">
        <f t="shared" si="1265"/>
        <v>0</v>
      </c>
      <c r="U709" s="11">
        <f t="shared" si="1265"/>
        <v>0</v>
      </c>
      <c r="V709" s="11">
        <f t="shared" si="1265"/>
        <v>0</v>
      </c>
      <c r="W709" s="11">
        <f t="shared" ref="U709:AF710" si="1269">W710</f>
        <v>0</v>
      </c>
      <c r="X709" s="11">
        <f t="shared" si="1269"/>
        <v>0</v>
      </c>
      <c r="Y709" s="11">
        <f t="shared" si="1269"/>
        <v>12855</v>
      </c>
      <c r="Z709" s="11">
        <f t="shared" si="1269"/>
        <v>0</v>
      </c>
      <c r="AA709" s="11">
        <f t="shared" si="1269"/>
        <v>0</v>
      </c>
      <c r="AB709" s="11">
        <f t="shared" si="1269"/>
        <v>0</v>
      </c>
      <c r="AC709" s="11">
        <f t="shared" si="1269"/>
        <v>0</v>
      </c>
      <c r="AD709" s="11">
        <f t="shared" si="1269"/>
        <v>0</v>
      </c>
      <c r="AE709" s="11">
        <f t="shared" si="1269"/>
        <v>12855</v>
      </c>
      <c r="AF709" s="11">
        <f t="shared" si="1269"/>
        <v>0</v>
      </c>
    </row>
    <row r="710" spans="1:32" ht="33.6" hidden="1">
      <c r="A710" s="26" t="s">
        <v>243</v>
      </c>
      <c r="B710" s="27">
        <v>914</v>
      </c>
      <c r="C710" s="27" t="s">
        <v>29</v>
      </c>
      <c r="D710" s="27" t="s">
        <v>177</v>
      </c>
      <c r="E710" s="27" t="s">
        <v>451</v>
      </c>
      <c r="F710" s="27" t="s">
        <v>31</v>
      </c>
      <c r="G710" s="8">
        <f t="shared" si="1265"/>
        <v>9176</v>
      </c>
      <c r="H710" s="8">
        <f t="shared" si="1265"/>
        <v>0</v>
      </c>
      <c r="I710" s="8">
        <f t="shared" si="1265"/>
        <v>0</v>
      </c>
      <c r="J710" s="8">
        <f t="shared" si="1265"/>
        <v>0</v>
      </c>
      <c r="K710" s="8">
        <f t="shared" si="1265"/>
        <v>0</v>
      </c>
      <c r="L710" s="8">
        <f t="shared" si="1265"/>
        <v>0</v>
      </c>
      <c r="M710" s="8">
        <f t="shared" si="1265"/>
        <v>9176</v>
      </c>
      <c r="N710" s="8">
        <f t="shared" si="1265"/>
        <v>0</v>
      </c>
      <c r="O710" s="8">
        <f t="shared" si="1265"/>
        <v>0</v>
      </c>
      <c r="P710" s="8">
        <f t="shared" si="1265"/>
        <v>3679</v>
      </c>
      <c r="Q710" s="8">
        <f t="shared" si="1265"/>
        <v>0</v>
      </c>
      <c r="R710" s="8">
        <f t="shared" si="1265"/>
        <v>0</v>
      </c>
      <c r="S710" s="8">
        <f t="shared" si="1265"/>
        <v>12855</v>
      </c>
      <c r="T710" s="8">
        <f t="shared" si="1265"/>
        <v>0</v>
      </c>
      <c r="U710" s="8">
        <f t="shared" si="1269"/>
        <v>0</v>
      </c>
      <c r="V710" s="8">
        <f t="shared" si="1269"/>
        <v>0</v>
      </c>
      <c r="W710" s="8">
        <f t="shared" si="1269"/>
        <v>0</v>
      </c>
      <c r="X710" s="8">
        <f t="shared" si="1269"/>
        <v>0</v>
      </c>
      <c r="Y710" s="8">
        <f t="shared" si="1269"/>
        <v>12855</v>
      </c>
      <c r="Z710" s="8">
        <f t="shared" si="1269"/>
        <v>0</v>
      </c>
      <c r="AA710" s="8">
        <f t="shared" si="1269"/>
        <v>0</v>
      </c>
      <c r="AB710" s="8">
        <f t="shared" si="1269"/>
        <v>0</v>
      </c>
      <c r="AC710" s="8">
        <f t="shared" si="1269"/>
        <v>0</v>
      </c>
      <c r="AD710" s="8">
        <f t="shared" si="1269"/>
        <v>0</v>
      </c>
      <c r="AE710" s="8">
        <f t="shared" si="1269"/>
        <v>12855</v>
      </c>
      <c r="AF710" s="8">
        <f t="shared" si="1269"/>
        <v>0</v>
      </c>
    </row>
    <row r="711" spans="1:32" ht="36.75" hidden="1" customHeight="1">
      <c r="A711" s="26" t="s">
        <v>37</v>
      </c>
      <c r="B711" s="27">
        <v>914</v>
      </c>
      <c r="C711" s="27" t="s">
        <v>29</v>
      </c>
      <c r="D711" s="27" t="s">
        <v>177</v>
      </c>
      <c r="E711" s="27" t="s">
        <v>451</v>
      </c>
      <c r="F711" s="27" t="s">
        <v>38</v>
      </c>
      <c r="G711" s="9">
        <v>9176</v>
      </c>
      <c r="H711" s="9"/>
      <c r="I711" s="9"/>
      <c r="J711" s="9"/>
      <c r="K711" s="9"/>
      <c r="L711" s="9"/>
      <c r="M711" s="9">
        <f t="shared" ref="M711" si="1270">G711+I711+J711+K711+L711</f>
        <v>9176</v>
      </c>
      <c r="N711" s="9">
        <f t="shared" ref="N711" si="1271">H711+L711</f>
        <v>0</v>
      </c>
      <c r="O711" s="9"/>
      <c r="P711" s="9">
        <v>3679</v>
      </c>
      <c r="Q711" s="9"/>
      <c r="R711" s="9"/>
      <c r="S711" s="9">
        <f t="shared" ref="S711" si="1272">M711+O711+P711+Q711+R711</f>
        <v>12855</v>
      </c>
      <c r="T711" s="9">
        <f t="shared" ref="T711" si="1273">N711+R711</f>
        <v>0</v>
      </c>
      <c r="U711" s="9"/>
      <c r="V711" s="9"/>
      <c r="W711" s="9"/>
      <c r="X711" s="9"/>
      <c r="Y711" s="9">
        <f t="shared" ref="Y711" si="1274">S711+U711+V711+W711+X711</f>
        <v>12855</v>
      </c>
      <c r="Z711" s="9">
        <f t="shared" ref="Z711" si="1275">T711+X711</f>
        <v>0</v>
      </c>
      <c r="AA711" s="9"/>
      <c r="AB711" s="9"/>
      <c r="AC711" s="9"/>
      <c r="AD711" s="9"/>
      <c r="AE711" s="9">
        <f t="shared" ref="AE711" si="1276">Y711+AA711+AB711+AC711+AD711</f>
        <v>12855</v>
      </c>
      <c r="AF711" s="9">
        <f t="shared" ref="AF711" si="1277">Z711+AD711</f>
        <v>0</v>
      </c>
    </row>
    <row r="712" spans="1:32" ht="33.6" hidden="1">
      <c r="A712" s="26" t="s">
        <v>669</v>
      </c>
      <c r="B712" s="27">
        <v>914</v>
      </c>
      <c r="C712" s="27" t="s">
        <v>29</v>
      </c>
      <c r="D712" s="27" t="s">
        <v>177</v>
      </c>
      <c r="E712" s="27" t="s">
        <v>668</v>
      </c>
      <c r="F712" s="27"/>
      <c r="G712" s="9"/>
      <c r="H712" s="9"/>
      <c r="I712" s="9"/>
      <c r="J712" s="9"/>
      <c r="K712" s="9"/>
      <c r="L712" s="9"/>
      <c r="M712" s="9"/>
      <c r="N712" s="9"/>
      <c r="O712" s="9">
        <f>O713</f>
        <v>1713</v>
      </c>
      <c r="P712" s="9">
        <f t="shared" ref="P712:AE713" si="1278">P713</f>
        <v>0</v>
      </c>
      <c r="Q712" s="9">
        <f t="shared" si="1278"/>
        <v>0</v>
      </c>
      <c r="R712" s="9">
        <f t="shared" si="1278"/>
        <v>0</v>
      </c>
      <c r="S712" s="9">
        <f t="shared" si="1278"/>
        <v>1713</v>
      </c>
      <c r="T712" s="9">
        <f t="shared" si="1278"/>
        <v>0</v>
      </c>
      <c r="U712" s="9">
        <f>U713</f>
        <v>0</v>
      </c>
      <c r="V712" s="9">
        <f t="shared" si="1278"/>
        <v>0</v>
      </c>
      <c r="W712" s="9">
        <f t="shared" si="1278"/>
        <v>0</v>
      </c>
      <c r="X712" s="9">
        <f t="shared" si="1278"/>
        <v>0</v>
      </c>
      <c r="Y712" s="9">
        <f t="shared" si="1278"/>
        <v>1713</v>
      </c>
      <c r="Z712" s="9">
        <f t="shared" si="1278"/>
        <v>0</v>
      </c>
      <c r="AA712" s="9">
        <f>AA713</f>
        <v>0</v>
      </c>
      <c r="AB712" s="9">
        <f t="shared" si="1278"/>
        <v>0</v>
      </c>
      <c r="AC712" s="9">
        <f t="shared" si="1278"/>
        <v>0</v>
      </c>
      <c r="AD712" s="9">
        <f t="shared" si="1278"/>
        <v>0</v>
      </c>
      <c r="AE712" s="9">
        <f t="shared" si="1278"/>
        <v>1713</v>
      </c>
      <c r="AF712" s="9">
        <f t="shared" ref="AB712:AF713" si="1279">AF713</f>
        <v>0</v>
      </c>
    </row>
    <row r="713" spans="1:32" ht="33.6" hidden="1">
      <c r="A713" s="26" t="s">
        <v>12</v>
      </c>
      <c r="B713" s="27">
        <v>914</v>
      </c>
      <c r="C713" s="27" t="s">
        <v>29</v>
      </c>
      <c r="D713" s="27" t="s">
        <v>177</v>
      </c>
      <c r="E713" s="27" t="s">
        <v>668</v>
      </c>
      <c r="F713" s="27" t="s">
        <v>13</v>
      </c>
      <c r="G713" s="9"/>
      <c r="H713" s="9"/>
      <c r="I713" s="9"/>
      <c r="J713" s="9"/>
      <c r="K713" s="9"/>
      <c r="L713" s="9"/>
      <c r="M713" s="9"/>
      <c r="N713" s="9"/>
      <c r="O713" s="9">
        <f>O714</f>
        <v>1713</v>
      </c>
      <c r="P713" s="9">
        <f t="shared" si="1278"/>
        <v>0</v>
      </c>
      <c r="Q713" s="9">
        <f t="shared" si="1278"/>
        <v>0</v>
      </c>
      <c r="R713" s="9">
        <f t="shared" si="1278"/>
        <v>0</v>
      </c>
      <c r="S713" s="9">
        <f t="shared" si="1278"/>
        <v>1713</v>
      </c>
      <c r="T713" s="9">
        <f t="shared" si="1278"/>
        <v>0</v>
      </c>
      <c r="U713" s="9">
        <f>U714</f>
        <v>0</v>
      </c>
      <c r="V713" s="9">
        <f t="shared" si="1278"/>
        <v>0</v>
      </c>
      <c r="W713" s="9">
        <f t="shared" si="1278"/>
        <v>0</v>
      </c>
      <c r="X713" s="9">
        <f t="shared" si="1278"/>
        <v>0</v>
      </c>
      <c r="Y713" s="9">
        <f t="shared" si="1278"/>
        <v>1713</v>
      </c>
      <c r="Z713" s="9">
        <f t="shared" si="1278"/>
        <v>0</v>
      </c>
      <c r="AA713" s="9">
        <f>AA714</f>
        <v>0</v>
      </c>
      <c r="AB713" s="9">
        <f t="shared" si="1279"/>
        <v>0</v>
      </c>
      <c r="AC713" s="9">
        <f t="shared" si="1279"/>
        <v>0</v>
      </c>
      <c r="AD713" s="9">
        <f t="shared" si="1279"/>
        <v>0</v>
      </c>
      <c r="AE713" s="9">
        <f t="shared" si="1279"/>
        <v>1713</v>
      </c>
      <c r="AF713" s="9">
        <f t="shared" si="1279"/>
        <v>0</v>
      </c>
    </row>
    <row r="714" spans="1:32" ht="21.75" hidden="1" customHeight="1">
      <c r="A714" s="26" t="s">
        <v>14</v>
      </c>
      <c r="B714" s="27">
        <v>914</v>
      </c>
      <c r="C714" s="27" t="s">
        <v>29</v>
      </c>
      <c r="D714" s="27" t="s">
        <v>177</v>
      </c>
      <c r="E714" s="27" t="s">
        <v>668</v>
      </c>
      <c r="F714" s="27" t="s">
        <v>35</v>
      </c>
      <c r="G714" s="9"/>
      <c r="H714" s="9"/>
      <c r="I714" s="9"/>
      <c r="J714" s="9"/>
      <c r="K714" s="9"/>
      <c r="L714" s="9"/>
      <c r="M714" s="9"/>
      <c r="N714" s="9"/>
      <c r="O714" s="9">
        <v>1713</v>
      </c>
      <c r="P714" s="9"/>
      <c r="Q714" s="9"/>
      <c r="R714" s="9"/>
      <c r="S714" s="9">
        <f t="shared" ref="S714" si="1280">M714+O714+P714+Q714+R714</f>
        <v>1713</v>
      </c>
      <c r="T714" s="9">
        <f t="shared" ref="T714" si="1281">N714+R714</f>
        <v>0</v>
      </c>
      <c r="U714" s="9"/>
      <c r="V714" s="9"/>
      <c r="W714" s="9"/>
      <c r="X714" s="9"/>
      <c r="Y714" s="9">
        <f t="shared" ref="Y714" si="1282">S714+U714+V714+W714+X714</f>
        <v>1713</v>
      </c>
      <c r="Z714" s="9">
        <f t="shared" ref="Z714" si="1283">T714+X714</f>
        <v>0</v>
      </c>
      <c r="AA714" s="9"/>
      <c r="AB714" s="9"/>
      <c r="AC714" s="9"/>
      <c r="AD714" s="9"/>
      <c r="AE714" s="9">
        <f t="shared" ref="AE714" si="1284">Y714+AA714+AB714+AC714+AD714</f>
        <v>1713</v>
      </c>
      <c r="AF714" s="9">
        <f t="shared" ref="AF714" si="1285">Z714+AD714</f>
        <v>0</v>
      </c>
    </row>
    <row r="715" spans="1:32" ht="17.25" hidden="1" customHeight="1">
      <c r="A715" s="26" t="s">
        <v>62</v>
      </c>
      <c r="B715" s="27">
        <v>914</v>
      </c>
      <c r="C715" s="27" t="s">
        <v>29</v>
      </c>
      <c r="D715" s="27" t="s">
        <v>76</v>
      </c>
      <c r="E715" s="27" t="s">
        <v>63</v>
      </c>
      <c r="F715" s="27"/>
      <c r="G715" s="8">
        <f t="shared" ref="G715:V718" si="1286">G716</f>
        <v>1314</v>
      </c>
      <c r="H715" s="8">
        <f t="shared" si="1286"/>
        <v>0</v>
      </c>
      <c r="I715" s="8">
        <f t="shared" si="1286"/>
        <v>0</v>
      </c>
      <c r="J715" s="8">
        <f t="shared" si="1286"/>
        <v>0</v>
      </c>
      <c r="K715" s="8">
        <f t="shared" si="1286"/>
        <v>0</v>
      </c>
      <c r="L715" s="8">
        <f t="shared" si="1286"/>
        <v>0</v>
      </c>
      <c r="M715" s="8">
        <f t="shared" si="1286"/>
        <v>1314</v>
      </c>
      <c r="N715" s="8">
        <f t="shared" si="1286"/>
        <v>0</v>
      </c>
      <c r="O715" s="8">
        <f t="shared" si="1286"/>
        <v>0</v>
      </c>
      <c r="P715" s="8">
        <f t="shared" si="1286"/>
        <v>0</v>
      </c>
      <c r="Q715" s="8">
        <f t="shared" si="1286"/>
        <v>0</v>
      </c>
      <c r="R715" s="8">
        <f t="shared" si="1286"/>
        <v>0</v>
      </c>
      <c r="S715" s="8">
        <f t="shared" si="1286"/>
        <v>1314</v>
      </c>
      <c r="T715" s="8">
        <f t="shared" si="1286"/>
        <v>0</v>
      </c>
      <c r="U715" s="8">
        <f t="shared" si="1286"/>
        <v>0</v>
      </c>
      <c r="V715" s="8">
        <f t="shared" si="1286"/>
        <v>0</v>
      </c>
      <c r="W715" s="8">
        <f t="shared" ref="U715:AF718" si="1287">W716</f>
        <v>0</v>
      </c>
      <c r="X715" s="8">
        <f t="shared" si="1287"/>
        <v>0</v>
      </c>
      <c r="Y715" s="8">
        <f t="shared" si="1287"/>
        <v>1314</v>
      </c>
      <c r="Z715" s="8">
        <f t="shared" si="1287"/>
        <v>0</v>
      </c>
      <c r="AA715" s="8">
        <f t="shared" si="1287"/>
        <v>0</v>
      </c>
      <c r="AB715" s="8">
        <f t="shared" si="1287"/>
        <v>0</v>
      </c>
      <c r="AC715" s="8">
        <f t="shared" si="1287"/>
        <v>0</v>
      </c>
      <c r="AD715" s="8">
        <f t="shared" si="1287"/>
        <v>0</v>
      </c>
      <c r="AE715" s="8">
        <f t="shared" si="1287"/>
        <v>1314</v>
      </c>
      <c r="AF715" s="8">
        <f t="shared" si="1287"/>
        <v>0</v>
      </c>
    </row>
    <row r="716" spans="1:32" ht="18.75" hidden="1" customHeight="1">
      <c r="A716" s="26" t="s">
        <v>15</v>
      </c>
      <c r="B716" s="27">
        <v>914</v>
      </c>
      <c r="C716" s="27" t="s">
        <v>29</v>
      </c>
      <c r="D716" s="27" t="s">
        <v>76</v>
      </c>
      <c r="E716" s="27" t="s">
        <v>64</v>
      </c>
      <c r="F716" s="27"/>
      <c r="G716" s="11">
        <f t="shared" si="1286"/>
        <v>1314</v>
      </c>
      <c r="H716" s="11">
        <f t="shared" si="1286"/>
        <v>0</v>
      </c>
      <c r="I716" s="11">
        <f t="shared" si="1286"/>
        <v>0</v>
      </c>
      <c r="J716" s="11">
        <f t="shared" si="1286"/>
        <v>0</v>
      </c>
      <c r="K716" s="11">
        <f t="shared" si="1286"/>
        <v>0</v>
      </c>
      <c r="L716" s="11">
        <f t="shared" si="1286"/>
        <v>0</v>
      </c>
      <c r="M716" s="11">
        <f t="shared" si="1286"/>
        <v>1314</v>
      </c>
      <c r="N716" s="11">
        <f t="shared" si="1286"/>
        <v>0</v>
      </c>
      <c r="O716" s="11">
        <f t="shared" si="1286"/>
        <v>0</v>
      </c>
      <c r="P716" s="11">
        <f t="shared" si="1286"/>
        <v>0</v>
      </c>
      <c r="Q716" s="11">
        <f t="shared" si="1286"/>
        <v>0</v>
      </c>
      <c r="R716" s="11">
        <f t="shared" si="1286"/>
        <v>0</v>
      </c>
      <c r="S716" s="11">
        <f t="shared" si="1286"/>
        <v>1314</v>
      </c>
      <c r="T716" s="11">
        <f t="shared" si="1286"/>
        <v>0</v>
      </c>
      <c r="U716" s="11">
        <f t="shared" si="1287"/>
        <v>0</v>
      </c>
      <c r="V716" s="11">
        <f t="shared" si="1287"/>
        <v>0</v>
      </c>
      <c r="W716" s="11">
        <f t="shared" si="1287"/>
        <v>0</v>
      </c>
      <c r="X716" s="11">
        <f t="shared" si="1287"/>
        <v>0</v>
      </c>
      <c r="Y716" s="11">
        <f t="shared" si="1287"/>
        <v>1314</v>
      </c>
      <c r="Z716" s="11">
        <f t="shared" si="1287"/>
        <v>0</v>
      </c>
      <c r="AA716" s="11">
        <f t="shared" si="1287"/>
        <v>0</v>
      </c>
      <c r="AB716" s="11">
        <f t="shared" si="1287"/>
        <v>0</v>
      </c>
      <c r="AC716" s="11">
        <f t="shared" si="1287"/>
        <v>0</v>
      </c>
      <c r="AD716" s="11">
        <f t="shared" si="1287"/>
        <v>0</v>
      </c>
      <c r="AE716" s="11">
        <f t="shared" si="1287"/>
        <v>1314</v>
      </c>
      <c r="AF716" s="11">
        <f t="shared" si="1287"/>
        <v>0</v>
      </c>
    </row>
    <row r="717" spans="1:32" ht="18.75" hidden="1" customHeight="1">
      <c r="A717" s="26" t="s">
        <v>427</v>
      </c>
      <c r="B717" s="27" t="s">
        <v>447</v>
      </c>
      <c r="C717" s="27" t="s">
        <v>29</v>
      </c>
      <c r="D717" s="27" t="s">
        <v>76</v>
      </c>
      <c r="E717" s="27" t="s">
        <v>426</v>
      </c>
      <c r="F717" s="27"/>
      <c r="G717" s="8">
        <f t="shared" si="1286"/>
        <v>1314</v>
      </c>
      <c r="H717" s="8">
        <f t="shared" si="1286"/>
        <v>0</v>
      </c>
      <c r="I717" s="8">
        <f t="shared" si="1286"/>
        <v>0</v>
      </c>
      <c r="J717" s="8">
        <f t="shared" si="1286"/>
        <v>0</v>
      </c>
      <c r="K717" s="8">
        <f t="shared" si="1286"/>
        <v>0</v>
      </c>
      <c r="L717" s="8">
        <f t="shared" si="1286"/>
        <v>0</v>
      </c>
      <c r="M717" s="8">
        <f t="shared" si="1286"/>
        <v>1314</v>
      </c>
      <c r="N717" s="8">
        <f t="shared" si="1286"/>
        <v>0</v>
      </c>
      <c r="O717" s="8">
        <f t="shared" si="1286"/>
        <v>0</v>
      </c>
      <c r="P717" s="8">
        <f t="shared" si="1286"/>
        <v>0</v>
      </c>
      <c r="Q717" s="8">
        <f t="shared" si="1286"/>
        <v>0</v>
      </c>
      <c r="R717" s="8">
        <f t="shared" si="1286"/>
        <v>0</v>
      </c>
      <c r="S717" s="8">
        <f t="shared" si="1286"/>
        <v>1314</v>
      </c>
      <c r="T717" s="8">
        <f t="shared" si="1286"/>
        <v>0</v>
      </c>
      <c r="U717" s="8">
        <f t="shared" si="1287"/>
        <v>0</v>
      </c>
      <c r="V717" s="8">
        <f t="shared" si="1287"/>
        <v>0</v>
      </c>
      <c r="W717" s="8">
        <f t="shared" si="1287"/>
        <v>0</v>
      </c>
      <c r="X717" s="8">
        <f t="shared" si="1287"/>
        <v>0</v>
      </c>
      <c r="Y717" s="8">
        <f t="shared" si="1287"/>
        <v>1314</v>
      </c>
      <c r="Z717" s="8">
        <f t="shared" si="1287"/>
        <v>0</v>
      </c>
      <c r="AA717" s="8">
        <f t="shared" si="1287"/>
        <v>0</v>
      </c>
      <c r="AB717" s="8">
        <f t="shared" si="1287"/>
        <v>0</v>
      </c>
      <c r="AC717" s="8">
        <f t="shared" si="1287"/>
        <v>0</v>
      </c>
      <c r="AD717" s="8">
        <f t="shared" si="1287"/>
        <v>0</v>
      </c>
      <c r="AE717" s="8">
        <f t="shared" si="1287"/>
        <v>1314</v>
      </c>
      <c r="AF717" s="8">
        <f t="shared" si="1287"/>
        <v>0</v>
      </c>
    </row>
    <row r="718" spans="1:32" ht="33.6" hidden="1">
      <c r="A718" s="26" t="s">
        <v>243</v>
      </c>
      <c r="B718" s="27" t="s">
        <v>447</v>
      </c>
      <c r="C718" s="27" t="s">
        <v>29</v>
      </c>
      <c r="D718" s="27" t="s">
        <v>76</v>
      </c>
      <c r="E718" s="27" t="s">
        <v>426</v>
      </c>
      <c r="F718" s="27" t="s">
        <v>31</v>
      </c>
      <c r="G718" s="8">
        <f t="shared" si="1286"/>
        <v>1314</v>
      </c>
      <c r="H718" s="8">
        <f t="shared" si="1286"/>
        <v>0</v>
      </c>
      <c r="I718" s="8">
        <f t="shared" si="1286"/>
        <v>0</v>
      </c>
      <c r="J718" s="8">
        <f t="shared" si="1286"/>
        <v>0</v>
      </c>
      <c r="K718" s="8">
        <f t="shared" si="1286"/>
        <v>0</v>
      </c>
      <c r="L718" s="8">
        <f t="shared" si="1286"/>
        <v>0</v>
      </c>
      <c r="M718" s="8">
        <f t="shared" si="1286"/>
        <v>1314</v>
      </c>
      <c r="N718" s="8">
        <f t="shared" si="1286"/>
        <v>0</v>
      </c>
      <c r="O718" s="8">
        <f t="shared" si="1286"/>
        <v>0</v>
      </c>
      <c r="P718" s="8">
        <f t="shared" si="1286"/>
        <v>0</v>
      </c>
      <c r="Q718" s="8">
        <f t="shared" si="1286"/>
        <v>0</v>
      </c>
      <c r="R718" s="8">
        <f t="shared" si="1286"/>
        <v>0</v>
      </c>
      <c r="S718" s="8">
        <f t="shared" si="1286"/>
        <v>1314</v>
      </c>
      <c r="T718" s="8">
        <f t="shared" si="1286"/>
        <v>0</v>
      </c>
      <c r="U718" s="8">
        <f t="shared" si="1287"/>
        <v>0</v>
      </c>
      <c r="V718" s="8">
        <f t="shared" si="1287"/>
        <v>0</v>
      </c>
      <c r="W718" s="8">
        <f t="shared" si="1287"/>
        <v>0</v>
      </c>
      <c r="X718" s="8">
        <f t="shared" si="1287"/>
        <v>0</v>
      </c>
      <c r="Y718" s="8">
        <f t="shared" si="1287"/>
        <v>1314</v>
      </c>
      <c r="Z718" s="8">
        <f t="shared" si="1287"/>
        <v>0</v>
      </c>
      <c r="AA718" s="8">
        <f t="shared" si="1287"/>
        <v>0</v>
      </c>
      <c r="AB718" s="8">
        <f t="shared" si="1287"/>
        <v>0</v>
      </c>
      <c r="AC718" s="8">
        <f t="shared" si="1287"/>
        <v>0</v>
      </c>
      <c r="AD718" s="8">
        <f t="shared" si="1287"/>
        <v>0</v>
      </c>
      <c r="AE718" s="8">
        <f t="shared" si="1287"/>
        <v>1314</v>
      </c>
      <c r="AF718" s="8">
        <f t="shared" si="1287"/>
        <v>0</v>
      </c>
    </row>
    <row r="719" spans="1:32" ht="36.75" hidden="1" customHeight="1">
      <c r="A719" s="26" t="s">
        <v>176</v>
      </c>
      <c r="B719" s="27" t="s">
        <v>447</v>
      </c>
      <c r="C719" s="27" t="s">
        <v>29</v>
      </c>
      <c r="D719" s="27" t="s">
        <v>76</v>
      </c>
      <c r="E719" s="27" t="s">
        <v>426</v>
      </c>
      <c r="F719" s="27" t="s">
        <v>38</v>
      </c>
      <c r="G719" s="9">
        <v>1314</v>
      </c>
      <c r="H719" s="9"/>
      <c r="I719" s="9"/>
      <c r="J719" s="9"/>
      <c r="K719" s="9"/>
      <c r="L719" s="9"/>
      <c r="M719" s="9">
        <f t="shared" ref="M719" si="1288">G719+I719+J719+K719+L719</f>
        <v>1314</v>
      </c>
      <c r="N719" s="9">
        <f t="shared" ref="N719" si="1289">H719+L719</f>
        <v>0</v>
      </c>
      <c r="O719" s="9"/>
      <c r="P719" s="9"/>
      <c r="Q719" s="9"/>
      <c r="R719" s="9"/>
      <c r="S719" s="9">
        <f t="shared" ref="S719" si="1290">M719+O719+P719+Q719+R719</f>
        <v>1314</v>
      </c>
      <c r="T719" s="9">
        <f t="shared" ref="T719" si="1291">N719+R719</f>
        <v>0</v>
      </c>
      <c r="U719" s="9"/>
      <c r="V719" s="9"/>
      <c r="W719" s="9"/>
      <c r="X719" s="9"/>
      <c r="Y719" s="9">
        <f t="shared" ref="Y719" si="1292">S719+U719+V719+W719+X719</f>
        <v>1314</v>
      </c>
      <c r="Z719" s="9">
        <f t="shared" ref="Z719" si="1293">T719+X719</f>
        <v>0</v>
      </c>
      <c r="AA719" s="9"/>
      <c r="AB719" s="9"/>
      <c r="AC719" s="9"/>
      <c r="AD719" s="9"/>
      <c r="AE719" s="9">
        <f t="shared" ref="AE719" si="1294">Y719+AA719+AB719+AC719+AD719</f>
        <v>1314</v>
      </c>
      <c r="AF719" s="9">
        <f t="shared" ref="AF719" si="1295">Z719+AD719</f>
        <v>0</v>
      </c>
    </row>
    <row r="720" spans="1:32" hidden="1">
      <c r="A720" s="26"/>
      <c r="B720" s="27"/>
      <c r="C720" s="27"/>
      <c r="D720" s="27"/>
      <c r="E720" s="27"/>
      <c r="F720" s="27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</row>
    <row r="721" spans="1:32" ht="17.399999999999999" hidden="1">
      <c r="A721" s="24" t="s">
        <v>165</v>
      </c>
      <c r="B721" s="25">
        <v>914</v>
      </c>
      <c r="C721" s="25" t="s">
        <v>146</v>
      </c>
      <c r="D721" s="25" t="s">
        <v>22</v>
      </c>
      <c r="E721" s="25"/>
      <c r="F721" s="25"/>
      <c r="G721" s="7">
        <f t="shared" ref="G721:V725" si="1296">G722</f>
        <v>9943</v>
      </c>
      <c r="H721" s="7">
        <f t="shared" si="1296"/>
        <v>0</v>
      </c>
      <c r="I721" s="7">
        <f t="shared" si="1296"/>
        <v>0</v>
      </c>
      <c r="J721" s="7">
        <f t="shared" si="1296"/>
        <v>0</v>
      </c>
      <c r="K721" s="7">
        <f t="shared" si="1296"/>
        <v>0</v>
      </c>
      <c r="L721" s="7">
        <f t="shared" si="1296"/>
        <v>0</v>
      </c>
      <c r="M721" s="7">
        <f t="shared" si="1296"/>
        <v>9943</v>
      </c>
      <c r="N721" s="7">
        <f t="shared" si="1296"/>
        <v>0</v>
      </c>
      <c r="O721" s="7">
        <f t="shared" si="1296"/>
        <v>0</v>
      </c>
      <c r="P721" s="7">
        <f t="shared" si="1296"/>
        <v>0</v>
      </c>
      <c r="Q721" s="7">
        <f t="shared" si="1296"/>
        <v>0</v>
      </c>
      <c r="R721" s="7">
        <f t="shared" si="1296"/>
        <v>0</v>
      </c>
      <c r="S721" s="7">
        <f t="shared" si="1296"/>
        <v>9943</v>
      </c>
      <c r="T721" s="7">
        <f t="shared" si="1296"/>
        <v>0</v>
      </c>
      <c r="U721" s="7">
        <f t="shared" si="1296"/>
        <v>0</v>
      </c>
      <c r="V721" s="7">
        <f t="shared" si="1296"/>
        <v>0</v>
      </c>
      <c r="W721" s="7">
        <f t="shared" ref="U721:AF725" si="1297">W722</f>
        <v>0</v>
      </c>
      <c r="X721" s="7">
        <f t="shared" si="1297"/>
        <v>0</v>
      </c>
      <c r="Y721" s="7">
        <f t="shared" si="1297"/>
        <v>9943</v>
      </c>
      <c r="Z721" s="7">
        <f t="shared" si="1297"/>
        <v>0</v>
      </c>
      <c r="AA721" s="7">
        <f t="shared" si="1297"/>
        <v>0</v>
      </c>
      <c r="AB721" s="7">
        <f t="shared" si="1297"/>
        <v>0</v>
      </c>
      <c r="AC721" s="7">
        <f t="shared" si="1297"/>
        <v>0</v>
      </c>
      <c r="AD721" s="7">
        <f t="shared" si="1297"/>
        <v>0</v>
      </c>
      <c r="AE721" s="7">
        <f t="shared" si="1297"/>
        <v>9943</v>
      </c>
      <c r="AF721" s="7">
        <f t="shared" si="1297"/>
        <v>0</v>
      </c>
    </row>
    <row r="722" spans="1:32" ht="18.75" hidden="1" customHeight="1">
      <c r="A722" s="26" t="s">
        <v>62</v>
      </c>
      <c r="B722" s="27">
        <v>914</v>
      </c>
      <c r="C722" s="27" t="s">
        <v>146</v>
      </c>
      <c r="D722" s="27" t="s">
        <v>22</v>
      </c>
      <c r="E722" s="27" t="s">
        <v>63</v>
      </c>
      <c r="F722" s="27"/>
      <c r="G722" s="11">
        <f t="shared" si="1296"/>
        <v>9943</v>
      </c>
      <c r="H722" s="11">
        <f t="shared" si="1296"/>
        <v>0</v>
      </c>
      <c r="I722" s="11">
        <f t="shared" si="1296"/>
        <v>0</v>
      </c>
      <c r="J722" s="11">
        <f t="shared" si="1296"/>
        <v>0</v>
      </c>
      <c r="K722" s="11">
        <f t="shared" si="1296"/>
        <v>0</v>
      </c>
      <c r="L722" s="11">
        <f t="shared" si="1296"/>
        <v>0</v>
      </c>
      <c r="M722" s="11">
        <f t="shared" si="1296"/>
        <v>9943</v>
      </c>
      <c r="N722" s="11">
        <f t="shared" si="1296"/>
        <v>0</v>
      </c>
      <c r="O722" s="11">
        <f t="shared" si="1296"/>
        <v>0</v>
      </c>
      <c r="P722" s="11">
        <f t="shared" si="1296"/>
        <v>0</v>
      </c>
      <c r="Q722" s="11">
        <f t="shared" si="1296"/>
        <v>0</v>
      </c>
      <c r="R722" s="11">
        <f t="shared" si="1296"/>
        <v>0</v>
      </c>
      <c r="S722" s="11">
        <f t="shared" si="1296"/>
        <v>9943</v>
      </c>
      <c r="T722" s="11">
        <f t="shared" si="1296"/>
        <v>0</v>
      </c>
      <c r="U722" s="11">
        <f t="shared" si="1297"/>
        <v>0</v>
      </c>
      <c r="V722" s="11">
        <f t="shared" si="1297"/>
        <v>0</v>
      </c>
      <c r="W722" s="11">
        <f t="shared" si="1297"/>
        <v>0</v>
      </c>
      <c r="X722" s="11">
        <f t="shared" si="1297"/>
        <v>0</v>
      </c>
      <c r="Y722" s="11">
        <f t="shared" si="1297"/>
        <v>9943</v>
      </c>
      <c r="Z722" s="11">
        <f t="shared" si="1297"/>
        <v>0</v>
      </c>
      <c r="AA722" s="11">
        <f t="shared" si="1297"/>
        <v>0</v>
      </c>
      <c r="AB722" s="11">
        <f t="shared" si="1297"/>
        <v>0</v>
      </c>
      <c r="AC722" s="11">
        <f t="shared" si="1297"/>
        <v>0</v>
      </c>
      <c r="AD722" s="11">
        <f t="shared" si="1297"/>
        <v>0</v>
      </c>
      <c r="AE722" s="11">
        <f t="shared" si="1297"/>
        <v>9943</v>
      </c>
      <c r="AF722" s="11">
        <f t="shared" si="1297"/>
        <v>0</v>
      </c>
    </row>
    <row r="723" spans="1:32" ht="18.75" hidden="1" customHeight="1">
      <c r="A723" s="26" t="s">
        <v>15</v>
      </c>
      <c r="B723" s="27">
        <f>B722</f>
        <v>914</v>
      </c>
      <c r="C723" s="27" t="s">
        <v>146</v>
      </c>
      <c r="D723" s="27" t="s">
        <v>22</v>
      </c>
      <c r="E723" s="27" t="s">
        <v>64</v>
      </c>
      <c r="F723" s="27"/>
      <c r="G723" s="11">
        <f t="shared" si="1296"/>
        <v>9943</v>
      </c>
      <c r="H723" s="11">
        <f t="shared" si="1296"/>
        <v>0</v>
      </c>
      <c r="I723" s="11">
        <f t="shared" si="1296"/>
        <v>0</v>
      </c>
      <c r="J723" s="11">
        <f t="shared" si="1296"/>
        <v>0</v>
      </c>
      <c r="K723" s="11">
        <f t="shared" si="1296"/>
        <v>0</v>
      </c>
      <c r="L723" s="11">
        <f t="shared" si="1296"/>
        <v>0</v>
      </c>
      <c r="M723" s="11">
        <f t="shared" si="1296"/>
        <v>9943</v>
      </c>
      <c r="N723" s="11">
        <f t="shared" si="1296"/>
        <v>0</v>
      </c>
      <c r="O723" s="11">
        <f t="shared" si="1296"/>
        <v>0</v>
      </c>
      <c r="P723" s="11">
        <f t="shared" si="1296"/>
        <v>0</v>
      </c>
      <c r="Q723" s="11">
        <f t="shared" si="1296"/>
        <v>0</v>
      </c>
      <c r="R723" s="11">
        <f t="shared" si="1296"/>
        <v>0</v>
      </c>
      <c r="S723" s="11">
        <f t="shared" si="1296"/>
        <v>9943</v>
      </c>
      <c r="T723" s="11">
        <f t="shared" si="1296"/>
        <v>0</v>
      </c>
      <c r="U723" s="11">
        <f t="shared" si="1297"/>
        <v>0</v>
      </c>
      <c r="V723" s="11">
        <f t="shared" si="1297"/>
        <v>0</v>
      </c>
      <c r="W723" s="11">
        <f t="shared" si="1297"/>
        <v>0</v>
      </c>
      <c r="X723" s="11">
        <f t="shared" si="1297"/>
        <v>0</v>
      </c>
      <c r="Y723" s="11">
        <f t="shared" si="1297"/>
        <v>9943</v>
      </c>
      <c r="Z723" s="11">
        <f t="shared" si="1297"/>
        <v>0</v>
      </c>
      <c r="AA723" s="11">
        <f t="shared" si="1297"/>
        <v>0</v>
      </c>
      <c r="AB723" s="11">
        <f t="shared" si="1297"/>
        <v>0</v>
      </c>
      <c r="AC723" s="11">
        <f t="shared" si="1297"/>
        <v>0</v>
      </c>
      <c r="AD723" s="11">
        <f t="shared" si="1297"/>
        <v>0</v>
      </c>
      <c r="AE723" s="11">
        <f t="shared" si="1297"/>
        <v>9943</v>
      </c>
      <c r="AF723" s="11">
        <f t="shared" si="1297"/>
        <v>0</v>
      </c>
    </row>
    <row r="724" spans="1:32" ht="18" hidden="1" customHeight="1">
      <c r="A724" s="26" t="s">
        <v>166</v>
      </c>
      <c r="B724" s="27">
        <f>B723</f>
        <v>914</v>
      </c>
      <c r="C724" s="27" t="s">
        <v>146</v>
      </c>
      <c r="D724" s="27" t="s">
        <v>22</v>
      </c>
      <c r="E724" s="27" t="s">
        <v>183</v>
      </c>
      <c r="F724" s="27"/>
      <c r="G724" s="11">
        <f t="shared" si="1296"/>
        <v>9943</v>
      </c>
      <c r="H724" s="11">
        <f t="shared" si="1296"/>
        <v>0</v>
      </c>
      <c r="I724" s="11">
        <f t="shared" si="1296"/>
        <v>0</v>
      </c>
      <c r="J724" s="11">
        <f t="shared" si="1296"/>
        <v>0</v>
      </c>
      <c r="K724" s="11">
        <f t="shared" si="1296"/>
        <v>0</v>
      </c>
      <c r="L724" s="11">
        <f t="shared" si="1296"/>
        <v>0</v>
      </c>
      <c r="M724" s="11">
        <f t="shared" si="1296"/>
        <v>9943</v>
      </c>
      <c r="N724" s="11">
        <f t="shared" si="1296"/>
        <v>0</v>
      </c>
      <c r="O724" s="11">
        <f t="shared" si="1296"/>
        <v>0</v>
      </c>
      <c r="P724" s="11">
        <f t="shared" si="1296"/>
        <v>0</v>
      </c>
      <c r="Q724" s="11">
        <f t="shared" si="1296"/>
        <v>0</v>
      </c>
      <c r="R724" s="11">
        <f t="shared" si="1296"/>
        <v>0</v>
      </c>
      <c r="S724" s="11">
        <f t="shared" si="1296"/>
        <v>9943</v>
      </c>
      <c r="T724" s="11">
        <f t="shared" si="1296"/>
        <v>0</v>
      </c>
      <c r="U724" s="11">
        <f t="shared" si="1297"/>
        <v>0</v>
      </c>
      <c r="V724" s="11">
        <f t="shared" si="1297"/>
        <v>0</v>
      </c>
      <c r="W724" s="11">
        <f t="shared" si="1297"/>
        <v>0</v>
      </c>
      <c r="X724" s="11">
        <f t="shared" si="1297"/>
        <v>0</v>
      </c>
      <c r="Y724" s="11">
        <f t="shared" si="1297"/>
        <v>9943</v>
      </c>
      <c r="Z724" s="11">
        <f t="shared" si="1297"/>
        <v>0</v>
      </c>
      <c r="AA724" s="11">
        <f t="shared" si="1297"/>
        <v>0</v>
      </c>
      <c r="AB724" s="11">
        <f t="shared" si="1297"/>
        <v>0</v>
      </c>
      <c r="AC724" s="11">
        <f t="shared" si="1297"/>
        <v>0</v>
      </c>
      <c r="AD724" s="11">
        <f t="shared" si="1297"/>
        <v>0</v>
      </c>
      <c r="AE724" s="11">
        <f t="shared" si="1297"/>
        <v>9943</v>
      </c>
      <c r="AF724" s="11">
        <f t="shared" si="1297"/>
        <v>0</v>
      </c>
    </row>
    <row r="725" spans="1:32" ht="33.6" hidden="1">
      <c r="A725" s="26" t="s">
        <v>243</v>
      </c>
      <c r="B725" s="27">
        <f>B724</f>
        <v>914</v>
      </c>
      <c r="C725" s="27" t="s">
        <v>146</v>
      </c>
      <c r="D725" s="27" t="s">
        <v>22</v>
      </c>
      <c r="E725" s="27" t="s">
        <v>183</v>
      </c>
      <c r="F725" s="27" t="s">
        <v>31</v>
      </c>
      <c r="G725" s="11">
        <f t="shared" si="1296"/>
        <v>9943</v>
      </c>
      <c r="H725" s="11">
        <f t="shared" si="1296"/>
        <v>0</v>
      </c>
      <c r="I725" s="11">
        <f t="shared" si="1296"/>
        <v>0</v>
      </c>
      <c r="J725" s="11">
        <f t="shared" si="1296"/>
        <v>0</v>
      </c>
      <c r="K725" s="11">
        <f t="shared" si="1296"/>
        <v>0</v>
      </c>
      <c r="L725" s="11">
        <f t="shared" si="1296"/>
        <v>0</v>
      </c>
      <c r="M725" s="11">
        <f t="shared" si="1296"/>
        <v>9943</v>
      </c>
      <c r="N725" s="11">
        <f t="shared" si="1296"/>
        <v>0</v>
      </c>
      <c r="O725" s="11">
        <f t="shared" si="1296"/>
        <v>0</v>
      </c>
      <c r="P725" s="11">
        <f t="shared" si="1296"/>
        <v>0</v>
      </c>
      <c r="Q725" s="11">
        <f t="shared" si="1296"/>
        <v>0</v>
      </c>
      <c r="R725" s="11">
        <f t="shared" si="1296"/>
        <v>0</v>
      </c>
      <c r="S725" s="11">
        <f t="shared" si="1296"/>
        <v>9943</v>
      </c>
      <c r="T725" s="11">
        <f t="shared" si="1296"/>
        <v>0</v>
      </c>
      <c r="U725" s="11">
        <f t="shared" si="1297"/>
        <v>0</v>
      </c>
      <c r="V725" s="11">
        <f t="shared" si="1297"/>
        <v>0</v>
      </c>
      <c r="W725" s="11">
        <f t="shared" si="1297"/>
        <v>0</v>
      </c>
      <c r="X725" s="11">
        <f t="shared" si="1297"/>
        <v>0</v>
      </c>
      <c r="Y725" s="11">
        <f t="shared" si="1297"/>
        <v>9943</v>
      </c>
      <c r="Z725" s="11">
        <f t="shared" si="1297"/>
        <v>0</v>
      </c>
      <c r="AA725" s="11">
        <f t="shared" si="1297"/>
        <v>0</v>
      </c>
      <c r="AB725" s="11">
        <f t="shared" si="1297"/>
        <v>0</v>
      </c>
      <c r="AC725" s="11">
        <f t="shared" si="1297"/>
        <v>0</v>
      </c>
      <c r="AD725" s="11">
        <f t="shared" si="1297"/>
        <v>0</v>
      </c>
      <c r="AE725" s="11">
        <f t="shared" si="1297"/>
        <v>9943</v>
      </c>
      <c r="AF725" s="11">
        <f t="shared" si="1297"/>
        <v>0</v>
      </c>
    </row>
    <row r="726" spans="1:32" ht="33.6" hidden="1">
      <c r="A726" s="26" t="s">
        <v>176</v>
      </c>
      <c r="B726" s="27">
        <f>B725</f>
        <v>914</v>
      </c>
      <c r="C726" s="27" t="s">
        <v>146</v>
      </c>
      <c r="D726" s="27" t="s">
        <v>22</v>
      </c>
      <c r="E726" s="27" t="s">
        <v>183</v>
      </c>
      <c r="F726" s="27" t="s">
        <v>38</v>
      </c>
      <c r="G726" s="9">
        <v>9943</v>
      </c>
      <c r="H726" s="9"/>
      <c r="I726" s="9"/>
      <c r="J726" s="9"/>
      <c r="K726" s="9"/>
      <c r="L726" s="9"/>
      <c r="M726" s="9">
        <f t="shared" ref="M726" si="1298">G726+I726+J726+K726+L726</f>
        <v>9943</v>
      </c>
      <c r="N726" s="9">
        <f t="shared" ref="N726" si="1299">H726+L726</f>
        <v>0</v>
      </c>
      <c r="O726" s="9"/>
      <c r="P726" s="9"/>
      <c r="Q726" s="9"/>
      <c r="R726" s="9"/>
      <c r="S726" s="9">
        <f t="shared" ref="S726" si="1300">M726+O726+P726+Q726+R726</f>
        <v>9943</v>
      </c>
      <c r="T726" s="9">
        <f t="shared" ref="T726" si="1301">N726+R726</f>
        <v>0</v>
      </c>
      <c r="U726" s="9"/>
      <c r="V726" s="9"/>
      <c r="W726" s="9"/>
      <c r="X726" s="9"/>
      <c r="Y726" s="9">
        <f t="shared" ref="Y726" si="1302">S726+U726+V726+W726+X726</f>
        <v>9943</v>
      </c>
      <c r="Z726" s="9">
        <f t="shared" ref="Z726" si="1303">T726+X726</f>
        <v>0</v>
      </c>
      <c r="AA726" s="9"/>
      <c r="AB726" s="9"/>
      <c r="AC726" s="9"/>
      <c r="AD726" s="9"/>
      <c r="AE726" s="9">
        <f t="shared" ref="AE726" si="1304">Y726+AA726+AB726+AC726+AD726</f>
        <v>9943</v>
      </c>
      <c r="AF726" s="9">
        <f t="shared" ref="AF726" si="1305">Z726+AD726</f>
        <v>0</v>
      </c>
    </row>
    <row r="727" spans="1:32" hidden="1">
      <c r="A727" s="26"/>
      <c r="B727" s="27"/>
      <c r="C727" s="27"/>
      <c r="D727" s="27"/>
      <c r="E727" s="27"/>
      <c r="F727" s="27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</row>
    <row r="728" spans="1:32" ht="17.399999999999999" hidden="1">
      <c r="A728" s="34" t="s">
        <v>167</v>
      </c>
      <c r="B728" s="25">
        <v>914</v>
      </c>
      <c r="C728" s="25" t="s">
        <v>146</v>
      </c>
      <c r="D728" s="25" t="s">
        <v>80</v>
      </c>
      <c r="E728" s="25"/>
      <c r="F728" s="25"/>
      <c r="G728" s="7">
        <f>G740+G729</f>
        <v>11683</v>
      </c>
      <c r="H728" s="7">
        <f>H740+H729</f>
        <v>0</v>
      </c>
      <c r="I728" s="7">
        <f t="shared" ref="I728:N728" si="1306">I740+I729</f>
        <v>0</v>
      </c>
      <c r="J728" s="7">
        <f t="shared" si="1306"/>
        <v>0</v>
      </c>
      <c r="K728" s="7">
        <f t="shared" si="1306"/>
        <v>0</v>
      </c>
      <c r="L728" s="7">
        <f t="shared" si="1306"/>
        <v>0</v>
      </c>
      <c r="M728" s="7">
        <f t="shared" si="1306"/>
        <v>11683</v>
      </c>
      <c r="N728" s="7">
        <f t="shared" si="1306"/>
        <v>0</v>
      </c>
      <c r="O728" s="7">
        <f t="shared" ref="O728:T728" si="1307">O740+O729</f>
        <v>0</v>
      </c>
      <c r="P728" s="7">
        <f t="shared" si="1307"/>
        <v>1053</v>
      </c>
      <c r="Q728" s="7">
        <f t="shared" si="1307"/>
        <v>0</v>
      </c>
      <c r="R728" s="7">
        <f t="shared" si="1307"/>
        <v>20000</v>
      </c>
      <c r="S728" s="7">
        <f t="shared" si="1307"/>
        <v>32736</v>
      </c>
      <c r="T728" s="7">
        <f t="shared" si="1307"/>
        <v>20000</v>
      </c>
      <c r="U728" s="7">
        <f t="shared" ref="U728:Z728" si="1308">U740+U729</f>
        <v>0</v>
      </c>
      <c r="V728" s="7">
        <f t="shared" si="1308"/>
        <v>0</v>
      </c>
      <c r="W728" s="7">
        <f t="shared" si="1308"/>
        <v>0</v>
      </c>
      <c r="X728" s="7">
        <f t="shared" si="1308"/>
        <v>0</v>
      </c>
      <c r="Y728" s="7">
        <f t="shared" si="1308"/>
        <v>32736</v>
      </c>
      <c r="Z728" s="7">
        <f t="shared" si="1308"/>
        <v>20000</v>
      </c>
      <c r="AA728" s="7">
        <f t="shared" ref="AA728:AF728" si="1309">AA740+AA729</f>
        <v>0</v>
      </c>
      <c r="AB728" s="7">
        <f t="shared" si="1309"/>
        <v>0</v>
      </c>
      <c r="AC728" s="7">
        <f t="shared" si="1309"/>
        <v>0</v>
      </c>
      <c r="AD728" s="7">
        <f t="shared" si="1309"/>
        <v>0</v>
      </c>
      <c r="AE728" s="7">
        <f t="shared" si="1309"/>
        <v>32736</v>
      </c>
      <c r="AF728" s="7">
        <f t="shared" si="1309"/>
        <v>20000</v>
      </c>
    </row>
    <row r="729" spans="1:32" ht="33.6" hidden="1">
      <c r="A729" s="26" t="s">
        <v>326</v>
      </c>
      <c r="B729" s="27">
        <v>914</v>
      </c>
      <c r="C729" s="27" t="s">
        <v>146</v>
      </c>
      <c r="D729" s="27" t="s">
        <v>80</v>
      </c>
      <c r="E729" s="27" t="s">
        <v>396</v>
      </c>
      <c r="F729" s="25"/>
      <c r="G729" s="9">
        <f t="shared" ref="G729:N729" si="1310">G734</f>
        <v>8704</v>
      </c>
      <c r="H729" s="9">
        <f t="shared" si="1310"/>
        <v>0</v>
      </c>
      <c r="I729" s="9">
        <f t="shared" si="1310"/>
        <v>0</v>
      </c>
      <c r="J729" s="9">
        <f t="shared" si="1310"/>
        <v>0</v>
      </c>
      <c r="K729" s="9">
        <f t="shared" si="1310"/>
        <v>0</v>
      </c>
      <c r="L729" s="9">
        <f t="shared" si="1310"/>
        <v>0</v>
      </c>
      <c r="M729" s="9">
        <f t="shared" si="1310"/>
        <v>8704</v>
      </c>
      <c r="N729" s="9">
        <f t="shared" si="1310"/>
        <v>0</v>
      </c>
      <c r="O729" s="9">
        <f>O730+O734+O737</f>
        <v>0</v>
      </c>
      <c r="P729" s="9">
        <f t="shared" ref="P729:T729" si="1311">P730+P734+P737</f>
        <v>1053</v>
      </c>
      <c r="Q729" s="9">
        <f t="shared" si="1311"/>
        <v>0</v>
      </c>
      <c r="R729" s="9">
        <f t="shared" si="1311"/>
        <v>20000</v>
      </c>
      <c r="S729" s="9">
        <f t="shared" si="1311"/>
        <v>29757</v>
      </c>
      <c r="T729" s="9">
        <f t="shared" si="1311"/>
        <v>20000</v>
      </c>
      <c r="U729" s="9">
        <f>U730+U734+U737</f>
        <v>0</v>
      </c>
      <c r="V729" s="9">
        <f t="shared" ref="V729:Z729" si="1312">V730+V734+V737</f>
        <v>0</v>
      </c>
      <c r="W729" s="9">
        <f t="shared" si="1312"/>
        <v>0</v>
      </c>
      <c r="X729" s="9">
        <f t="shared" si="1312"/>
        <v>0</v>
      </c>
      <c r="Y729" s="9">
        <f t="shared" si="1312"/>
        <v>29757</v>
      </c>
      <c r="Z729" s="9">
        <f t="shared" si="1312"/>
        <v>20000</v>
      </c>
      <c r="AA729" s="9">
        <f>AA730+AA734+AA737</f>
        <v>0</v>
      </c>
      <c r="AB729" s="9">
        <f t="shared" ref="AB729:AF729" si="1313">AB730+AB734+AB737</f>
        <v>0</v>
      </c>
      <c r="AC729" s="9">
        <f t="shared" si="1313"/>
        <v>0</v>
      </c>
      <c r="AD729" s="9">
        <f t="shared" si="1313"/>
        <v>0</v>
      </c>
      <c r="AE729" s="9">
        <f t="shared" si="1313"/>
        <v>29757</v>
      </c>
      <c r="AF729" s="9">
        <f t="shared" si="1313"/>
        <v>20000</v>
      </c>
    </row>
    <row r="730" spans="1:32" ht="23.25" hidden="1" customHeight="1">
      <c r="A730" s="26" t="s">
        <v>15</v>
      </c>
      <c r="B730" s="27">
        <v>914</v>
      </c>
      <c r="C730" s="27" t="s">
        <v>146</v>
      </c>
      <c r="D730" s="27" t="s">
        <v>80</v>
      </c>
      <c r="E730" s="27" t="s">
        <v>670</v>
      </c>
      <c r="F730" s="25"/>
      <c r="G730" s="9"/>
      <c r="H730" s="9"/>
      <c r="I730" s="9"/>
      <c r="J730" s="9"/>
      <c r="K730" s="9"/>
      <c r="L730" s="9"/>
      <c r="M730" s="9"/>
      <c r="N730" s="9"/>
      <c r="O730" s="9">
        <f>O731</f>
        <v>0</v>
      </c>
      <c r="P730" s="9">
        <f t="shared" ref="P730:AF730" si="1314">P731</f>
        <v>0</v>
      </c>
      <c r="Q730" s="9">
        <f t="shared" si="1314"/>
        <v>0</v>
      </c>
      <c r="R730" s="9">
        <f t="shared" si="1314"/>
        <v>0</v>
      </c>
      <c r="S730" s="9">
        <f t="shared" si="1314"/>
        <v>0</v>
      </c>
      <c r="T730" s="9">
        <f t="shared" si="1314"/>
        <v>0</v>
      </c>
      <c r="U730" s="9">
        <f>U731</f>
        <v>0</v>
      </c>
      <c r="V730" s="9">
        <f t="shared" si="1314"/>
        <v>0</v>
      </c>
      <c r="W730" s="9">
        <f t="shared" si="1314"/>
        <v>0</v>
      </c>
      <c r="X730" s="9">
        <f t="shared" si="1314"/>
        <v>0</v>
      </c>
      <c r="Y730" s="9">
        <f t="shared" si="1314"/>
        <v>0</v>
      </c>
      <c r="Z730" s="9">
        <f t="shared" si="1314"/>
        <v>0</v>
      </c>
      <c r="AA730" s="9">
        <f>AA731</f>
        <v>0</v>
      </c>
      <c r="AB730" s="9">
        <f t="shared" si="1314"/>
        <v>0</v>
      </c>
      <c r="AC730" s="9">
        <f t="shared" si="1314"/>
        <v>0</v>
      </c>
      <c r="AD730" s="9">
        <f t="shared" si="1314"/>
        <v>0</v>
      </c>
      <c r="AE730" s="9">
        <f t="shared" si="1314"/>
        <v>0</v>
      </c>
      <c r="AF730" s="9">
        <f t="shared" si="1314"/>
        <v>0</v>
      </c>
    </row>
    <row r="731" spans="1:32" ht="25.5" hidden="1" customHeight="1">
      <c r="A731" s="26" t="s">
        <v>168</v>
      </c>
      <c r="B731" s="27">
        <v>914</v>
      </c>
      <c r="C731" s="27" t="s">
        <v>146</v>
      </c>
      <c r="D731" s="27" t="s">
        <v>80</v>
      </c>
      <c r="E731" s="27" t="s">
        <v>670</v>
      </c>
      <c r="F731" s="25"/>
      <c r="G731" s="9"/>
      <c r="H731" s="9"/>
      <c r="I731" s="9"/>
      <c r="J731" s="9"/>
      <c r="K731" s="9"/>
      <c r="L731" s="9"/>
      <c r="M731" s="9"/>
      <c r="N731" s="9"/>
      <c r="O731" s="9">
        <f>O732</f>
        <v>0</v>
      </c>
      <c r="P731" s="9">
        <f t="shared" ref="P731:AF731" si="1315">P732</f>
        <v>0</v>
      </c>
      <c r="Q731" s="9">
        <f t="shared" si="1315"/>
        <v>0</v>
      </c>
      <c r="R731" s="9">
        <f t="shared" si="1315"/>
        <v>0</v>
      </c>
      <c r="S731" s="9">
        <f t="shared" si="1315"/>
        <v>0</v>
      </c>
      <c r="T731" s="9">
        <f t="shared" si="1315"/>
        <v>0</v>
      </c>
      <c r="U731" s="9">
        <f>U732</f>
        <v>0</v>
      </c>
      <c r="V731" s="9">
        <f t="shared" si="1315"/>
        <v>0</v>
      </c>
      <c r="W731" s="9">
        <f t="shared" si="1315"/>
        <v>0</v>
      </c>
      <c r="X731" s="9">
        <f t="shared" si="1315"/>
        <v>0</v>
      </c>
      <c r="Y731" s="9">
        <f t="shared" si="1315"/>
        <v>0</v>
      </c>
      <c r="Z731" s="9">
        <f t="shared" si="1315"/>
        <v>0</v>
      </c>
      <c r="AA731" s="9">
        <f>AA732</f>
        <v>0</v>
      </c>
      <c r="AB731" s="9">
        <f t="shared" si="1315"/>
        <v>0</v>
      </c>
      <c r="AC731" s="9">
        <f t="shared" si="1315"/>
        <v>0</v>
      </c>
      <c r="AD731" s="9">
        <f t="shared" si="1315"/>
        <v>0</v>
      </c>
      <c r="AE731" s="9">
        <f t="shared" si="1315"/>
        <v>0</v>
      </c>
      <c r="AF731" s="9">
        <f t="shared" si="1315"/>
        <v>0</v>
      </c>
    </row>
    <row r="732" spans="1:32" ht="33.6" hidden="1">
      <c r="A732" s="26" t="s">
        <v>180</v>
      </c>
      <c r="B732" s="27">
        <v>914</v>
      </c>
      <c r="C732" s="27" t="s">
        <v>146</v>
      </c>
      <c r="D732" s="27" t="s">
        <v>80</v>
      </c>
      <c r="E732" s="27" t="s">
        <v>670</v>
      </c>
      <c r="F732" s="27" t="s">
        <v>181</v>
      </c>
      <c r="G732" s="9"/>
      <c r="H732" s="9"/>
      <c r="I732" s="9"/>
      <c r="J732" s="9"/>
      <c r="K732" s="9"/>
      <c r="L732" s="9"/>
      <c r="M732" s="9"/>
      <c r="N732" s="9"/>
      <c r="O732" s="9">
        <f>O733</f>
        <v>0</v>
      </c>
      <c r="P732" s="9">
        <f t="shared" ref="P732:AF732" si="1316">P733</f>
        <v>0</v>
      </c>
      <c r="Q732" s="9">
        <f t="shared" si="1316"/>
        <v>0</v>
      </c>
      <c r="R732" s="9">
        <f t="shared" si="1316"/>
        <v>0</v>
      </c>
      <c r="S732" s="9">
        <f t="shared" si="1316"/>
        <v>0</v>
      </c>
      <c r="T732" s="9">
        <f t="shared" si="1316"/>
        <v>0</v>
      </c>
      <c r="U732" s="9">
        <f>U733</f>
        <v>0</v>
      </c>
      <c r="V732" s="9">
        <f t="shared" si="1316"/>
        <v>0</v>
      </c>
      <c r="W732" s="9">
        <f t="shared" si="1316"/>
        <v>0</v>
      </c>
      <c r="X732" s="9">
        <f t="shared" si="1316"/>
        <v>0</v>
      </c>
      <c r="Y732" s="9">
        <f t="shared" si="1316"/>
        <v>0</v>
      </c>
      <c r="Z732" s="9">
        <f t="shared" si="1316"/>
        <v>0</v>
      </c>
      <c r="AA732" s="9">
        <f>AA733</f>
        <v>0</v>
      </c>
      <c r="AB732" s="9">
        <f t="shared" si="1316"/>
        <v>0</v>
      </c>
      <c r="AC732" s="9">
        <f t="shared" si="1316"/>
        <v>0</v>
      </c>
      <c r="AD732" s="9">
        <f t="shared" si="1316"/>
        <v>0</v>
      </c>
      <c r="AE732" s="9">
        <f t="shared" si="1316"/>
        <v>0</v>
      </c>
      <c r="AF732" s="9">
        <f t="shared" si="1316"/>
        <v>0</v>
      </c>
    </row>
    <row r="733" spans="1:32" ht="22.5" hidden="1" customHeight="1">
      <c r="A733" s="26" t="s">
        <v>168</v>
      </c>
      <c r="B733" s="27">
        <v>914</v>
      </c>
      <c r="C733" s="27" t="s">
        <v>146</v>
      </c>
      <c r="D733" s="27" t="s">
        <v>80</v>
      </c>
      <c r="E733" s="27" t="s">
        <v>670</v>
      </c>
      <c r="F733" s="27" t="s">
        <v>182</v>
      </c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>
        <f t="shared" ref="S733" si="1317">M733+O733+P733+Q733+R733</f>
        <v>0</v>
      </c>
      <c r="T733" s="9">
        <f t="shared" ref="T733" si="1318">N733+R733</f>
        <v>0</v>
      </c>
      <c r="U733" s="9"/>
      <c r="V733" s="9"/>
      <c r="W733" s="9"/>
      <c r="X733" s="9"/>
      <c r="Y733" s="9">
        <f t="shared" ref="Y733" si="1319">S733+U733+V733+W733+X733</f>
        <v>0</v>
      </c>
      <c r="Z733" s="9">
        <f t="shared" ref="Z733" si="1320">T733+X733</f>
        <v>0</v>
      </c>
      <c r="AA733" s="9"/>
      <c r="AB733" s="9"/>
      <c r="AC733" s="9"/>
      <c r="AD733" s="9"/>
      <c r="AE733" s="9">
        <f t="shared" ref="AE733" si="1321">Y733+AA733+AB733+AC733+AD733</f>
        <v>0</v>
      </c>
      <c r="AF733" s="9">
        <f t="shared" ref="AF733" si="1322">Z733+AD733</f>
        <v>0</v>
      </c>
    </row>
    <row r="734" spans="1:32" ht="50.4" hidden="1">
      <c r="A734" s="26" t="s">
        <v>509</v>
      </c>
      <c r="B734" s="27">
        <v>914</v>
      </c>
      <c r="C734" s="27" t="s">
        <v>146</v>
      </c>
      <c r="D734" s="27" t="s">
        <v>80</v>
      </c>
      <c r="E734" s="27" t="s">
        <v>510</v>
      </c>
      <c r="F734" s="27"/>
      <c r="G734" s="9">
        <f t="shared" ref="G734:V735" si="1323">G735</f>
        <v>8704</v>
      </c>
      <c r="H734" s="9">
        <f t="shared" si="1323"/>
        <v>0</v>
      </c>
      <c r="I734" s="9">
        <f t="shared" si="1323"/>
        <v>0</v>
      </c>
      <c r="J734" s="9">
        <f t="shared" si="1323"/>
        <v>0</v>
      </c>
      <c r="K734" s="9">
        <f t="shared" si="1323"/>
        <v>0</v>
      </c>
      <c r="L734" s="9">
        <f t="shared" si="1323"/>
        <v>0</v>
      </c>
      <c r="M734" s="9">
        <f t="shared" si="1323"/>
        <v>8704</v>
      </c>
      <c r="N734" s="9">
        <f t="shared" si="1323"/>
        <v>0</v>
      </c>
      <c r="O734" s="9">
        <f t="shared" si="1323"/>
        <v>-8704</v>
      </c>
      <c r="P734" s="9">
        <f t="shared" si="1323"/>
        <v>0</v>
      </c>
      <c r="Q734" s="9">
        <f t="shared" si="1323"/>
        <v>0</v>
      </c>
      <c r="R734" s="9">
        <f t="shared" si="1323"/>
        <v>0</v>
      </c>
      <c r="S734" s="9">
        <f t="shared" si="1323"/>
        <v>0</v>
      </c>
      <c r="T734" s="9">
        <f t="shared" si="1323"/>
        <v>0</v>
      </c>
      <c r="U734" s="9">
        <f t="shared" si="1323"/>
        <v>0</v>
      </c>
      <c r="V734" s="9">
        <f t="shared" si="1323"/>
        <v>0</v>
      </c>
      <c r="W734" s="9">
        <f t="shared" ref="U734:AF735" si="1324">W735</f>
        <v>0</v>
      </c>
      <c r="X734" s="9">
        <f t="shared" si="1324"/>
        <v>0</v>
      </c>
      <c r="Y734" s="9">
        <f t="shared" si="1324"/>
        <v>0</v>
      </c>
      <c r="Z734" s="9">
        <f t="shared" si="1324"/>
        <v>0</v>
      </c>
      <c r="AA734" s="9">
        <f t="shared" si="1324"/>
        <v>0</v>
      </c>
      <c r="AB734" s="9">
        <f t="shared" si="1324"/>
        <v>0</v>
      </c>
      <c r="AC734" s="9">
        <f t="shared" si="1324"/>
        <v>0</v>
      </c>
      <c r="AD734" s="9">
        <f t="shared" si="1324"/>
        <v>0</v>
      </c>
      <c r="AE734" s="9">
        <f t="shared" si="1324"/>
        <v>0</v>
      </c>
      <c r="AF734" s="9">
        <f t="shared" si="1324"/>
        <v>0</v>
      </c>
    </row>
    <row r="735" spans="1:32" ht="33.6" hidden="1">
      <c r="A735" s="26" t="s">
        <v>180</v>
      </c>
      <c r="B735" s="27">
        <v>914</v>
      </c>
      <c r="C735" s="27" t="s">
        <v>146</v>
      </c>
      <c r="D735" s="27" t="s">
        <v>80</v>
      </c>
      <c r="E735" s="27" t="s">
        <v>510</v>
      </c>
      <c r="F735" s="27" t="s">
        <v>181</v>
      </c>
      <c r="G735" s="9">
        <f t="shared" si="1323"/>
        <v>8704</v>
      </c>
      <c r="H735" s="9">
        <f t="shared" si="1323"/>
        <v>0</v>
      </c>
      <c r="I735" s="9">
        <f t="shared" si="1323"/>
        <v>0</v>
      </c>
      <c r="J735" s="9">
        <f t="shared" si="1323"/>
        <v>0</v>
      </c>
      <c r="K735" s="9">
        <f t="shared" si="1323"/>
        <v>0</v>
      </c>
      <c r="L735" s="9">
        <f t="shared" si="1323"/>
        <v>0</v>
      </c>
      <c r="M735" s="9">
        <f t="shared" si="1323"/>
        <v>8704</v>
      </c>
      <c r="N735" s="9">
        <f t="shared" si="1323"/>
        <v>0</v>
      </c>
      <c r="O735" s="9">
        <f t="shared" si="1323"/>
        <v>-8704</v>
      </c>
      <c r="P735" s="9">
        <f t="shared" si="1323"/>
        <v>0</v>
      </c>
      <c r="Q735" s="9">
        <f t="shared" si="1323"/>
        <v>0</v>
      </c>
      <c r="R735" s="9">
        <f t="shared" si="1323"/>
        <v>0</v>
      </c>
      <c r="S735" s="9">
        <f t="shared" si="1323"/>
        <v>0</v>
      </c>
      <c r="T735" s="9">
        <f t="shared" si="1323"/>
        <v>0</v>
      </c>
      <c r="U735" s="9">
        <f t="shared" si="1324"/>
        <v>0</v>
      </c>
      <c r="V735" s="9">
        <f t="shared" si="1324"/>
        <v>0</v>
      </c>
      <c r="W735" s="9">
        <f t="shared" si="1324"/>
        <v>0</v>
      </c>
      <c r="X735" s="9">
        <f t="shared" si="1324"/>
        <v>0</v>
      </c>
      <c r="Y735" s="9">
        <f t="shared" si="1324"/>
        <v>0</v>
      </c>
      <c r="Z735" s="9">
        <f t="shared" si="1324"/>
        <v>0</v>
      </c>
      <c r="AA735" s="9">
        <f t="shared" si="1324"/>
        <v>0</v>
      </c>
      <c r="AB735" s="9">
        <f t="shared" si="1324"/>
        <v>0</v>
      </c>
      <c r="AC735" s="9">
        <f t="shared" si="1324"/>
        <v>0</v>
      </c>
      <c r="AD735" s="9">
        <f t="shared" si="1324"/>
        <v>0</v>
      </c>
      <c r="AE735" s="9">
        <f t="shared" si="1324"/>
        <v>0</v>
      </c>
      <c r="AF735" s="9">
        <f t="shared" si="1324"/>
        <v>0</v>
      </c>
    </row>
    <row r="736" spans="1:32" ht="18.75" hidden="1" customHeight="1">
      <c r="A736" s="26" t="s">
        <v>168</v>
      </c>
      <c r="B736" s="27">
        <v>914</v>
      </c>
      <c r="C736" s="27" t="s">
        <v>146</v>
      </c>
      <c r="D736" s="27" t="s">
        <v>80</v>
      </c>
      <c r="E736" s="27" t="s">
        <v>510</v>
      </c>
      <c r="F736" s="27" t="s">
        <v>182</v>
      </c>
      <c r="G736" s="9">
        <v>8704</v>
      </c>
      <c r="H736" s="9"/>
      <c r="I736" s="9"/>
      <c r="J736" s="9"/>
      <c r="K736" s="9"/>
      <c r="L736" s="9"/>
      <c r="M736" s="9">
        <f t="shared" ref="M736" si="1325">G736+I736+J736+K736+L736</f>
        <v>8704</v>
      </c>
      <c r="N736" s="9">
        <f t="shared" ref="N736" si="1326">H736+L736</f>
        <v>0</v>
      </c>
      <c r="O736" s="9">
        <v>-8704</v>
      </c>
      <c r="P736" s="9"/>
      <c r="Q736" s="9"/>
      <c r="R736" s="9"/>
      <c r="S736" s="9">
        <f t="shared" ref="S736" si="1327">M736+O736+P736+Q736+R736</f>
        <v>0</v>
      </c>
      <c r="T736" s="9">
        <f t="shared" ref="T736" si="1328">N736+R736</f>
        <v>0</v>
      </c>
      <c r="U736" s="9"/>
      <c r="V736" s="9"/>
      <c r="W736" s="9"/>
      <c r="X736" s="9"/>
      <c r="Y736" s="9">
        <f t="shared" ref="Y736" si="1329">S736+U736+V736+W736+X736</f>
        <v>0</v>
      </c>
      <c r="Z736" s="9">
        <f t="shared" ref="Z736" si="1330">T736+X736</f>
        <v>0</v>
      </c>
      <c r="AA736" s="9"/>
      <c r="AB736" s="9"/>
      <c r="AC736" s="9"/>
      <c r="AD736" s="9"/>
      <c r="AE736" s="9">
        <f t="shared" ref="AE736" si="1331">Y736+AA736+AB736+AC736+AD736</f>
        <v>0</v>
      </c>
      <c r="AF736" s="9">
        <f t="shared" ref="AF736" si="1332">Z736+AD736</f>
        <v>0</v>
      </c>
    </row>
    <row r="737" spans="1:32" ht="67.2" hidden="1">
      <c r="A737" s="26" t="s">
        <v>513</v>
      </c>
      <c r="B737" s="27">
        <v>914</v>
      </c>
      <c r="C737" s="27" t="s">
        <v>146</v>
      </c>
      <c r="D737" s="27" t="s">
        <v>80</v>
      </c>
      <c r="E737" s="27" t="s">
        <v>651</v>
      </c>
      <c r="F737" s="27"/>
      <c r="G737" s="9"/>
      <c r="H737" s="9"/>
      <c r="I737" s="9"/>
      <c r="J737" s="9"/>
      <c r="K737" s="9"/>
      <c r="L737" s="9"/>
      <c r="M737" s="9"/>
      <c r="N737" s="9"/>
      <c r="O737" s="9">
        <f>O738</f>
        <v>8704</v>
      </c>
      <c r="P737" s="9">
        <f t="shared" ref="P737:AF737" si="1333">P738</f>
        <v>1053</v>
      </c>
      <c r="Q737" s="9">
        <f t="shared" si="1333"/>
        <v>0</v>
      </c>
      <c r="R737" s="9">
        <f t="shared" si="1333"/>
        <v>20000</v>
      </c>
      <c r="S737" s="9">
        <f t="shared" si="1333"/>
        <v>29757</v>
      </c>
      <c r="T737" s="9">
        <f t="shared" si="1333"/>
        <v>20000</v>
      </c>
      <c r="U737" s="9">
        <f>U738</f>
        <v>0</v>
      </c>
      <c r="V737" s="9">
        <f t="shared" si="1333"/>
        <v>0</v>
      </c>
      <c r="W737" s="9">
        <f t="shared" si="1333"/>
        <v>0</v>
      </c>
      <c r="X737" s="9">
        <f t="shared" si="1333"/>
        <v>0</v>
      </c>
      <c r="Y737" s="9">
        <f t="shared" si="1333"/>
        <v>29757</v>
      </c>
      <c r="Z737" s="9">
        <f t="shared" si="1333"/>
        <v>20000</v>
      </c>
      <c r="AA737" s="9">
        <f>AA738</f>
        <v>0</v>
      </c>
      <c r="AB737" s="9">
        <f t="shared" si="1333"/>
        <v>0</v>
      </c>
      <c r="AC737" s="9">
        <f t="shared" si="1333"/>
        <v>0</v>
      </c>
      <c r="AD737" s="9">
        <f t="shared" si="1333"/>
        <v>0</v>
      </c>
      <c r="AE737" s="9">
        <f t="shared" si="1333"/>
        <v>29757</v>
      </c>
      <c r="AF737" s="9">
        <f t="shared" si="1333"/>
        <v>20000</v>
      </c>
    </row>
    <row r="738" spans="1:32" ht="39" hidden="1" customHeight="1">
      <c r="A738" s="26" t="s">
        <v>180</v>
      </c>
      <c r="B738" s="27">
        <v>914</v>
      </c>
      <c r="C738" s="27" t="s">
        <v>146</v>
      </c>
      <c r="D738" s="27" t="s">
        <v>80</v>
      </c>
      <c r="E738" s="27" t="s">
        <v>651</v>
      </c>
      <c r="F738" s="27" t="s">
        <v>181</v>
      </c>
      <c r="G738" s="9"/>
      <c r="H738" s="9"/>
      <c r="I738" s="9"/>
      <c r="J738" s="9"/>
      <c r="K738" s="9"/>
      <c r="L738" s="9"/>
      <c r="M738" s="9"/>
      <c r="N738" s="9"/>
      <c r="O738" s="9">
        <f>O739</f>
        <v>8704</v>
      </c>
      <c r="P738" s="9">
        <f t="shared" ref="P738:AF738" si="1334">P739</f>
        <v>1053</v>
      </c>
      <c r="Q738" s="9">
        <f t="shared" si="1334"/>
        <v>0</v>
      </c>
      <c r="R738" s="9">
        <f t="shared" si="1334"/>
        <v>20000</v>
      </c>
      <c r="S738" s="9">
        <f t="shared" si="1334"/>
        <v>29757</v>
      </c>
      <c r="T738" s="9">
        <f t="shared" si="1334"/>
        <v>20000</v>
      </c>
      <c r="U738" s="9">
        <f>U739</f>
        <v>0</v>
      </c>
      <c r="V738" s="9">
        <f t="shared" si="1334"/>
        <v>0</v>
      </c>
      <c r="W738" s="9">
        <f t="shared" si="1334"/>
        <v>0</v>
      </c>
      <c r="X738" s="9">
        <f t="shared" si="1334"/>
        <v>0</v>
      </c>
      <c r="Y738" s="9">
        <f t="shared" si="1334"/>
        <v>29757</v>
      </c>
      <c r="Z738" s="9">
        <f t="shared" si="1334"/>
        <v>20000</v>
      </c>
      <c r="AA738" s="9">
        <f>AA739</f>
        <v>0</v>
      </c>
      <c r="AB738" s="9">
        <f t="shared" si="1334"/>
        <v>0</v>
      </c>
      <c r="AC738" s="9">
        <f t="shared" si="1334"/>
        <v>0</v>
      </c>
      <c r="AD738" s="9">
        <f t="shared" si="1334"/>
        <v>0</v>
      </c>
      <c r="AE738" s="9">
        <f t="shared" si="1334"/>
        <v>29757</v>
      </c>
      <c r="AF738" s="9">
        <f t="shared" si="1334"/>
        <v>20000</v>
      </c>
    </row>
    <row r="739" spans="1:32" ht="18.75" hidden="1" customHeight="1">
      <c r="A739" s="26" t="s">
        <v>168</v>
      </c>
      <c r="B739" s="27">
        <v>914</v>
      </c>
      <c r="C739" s="27" t="s">
        <v>146</v>
      </c>
      <c r="D739" s="27" t="s">
        <v>80</v>
      </c>
      <c r="E739" s="27" t="s">
        <v>651</v>
      </c>
      <c r="F739" s="27" t="s">
        <v>182</v>
      </c>
      <c r="G739" s="9"/>
      <c r="H739" s="9"/>
      <c r="I739" s="9"/>
      <c r="J739" s="9"/>
      <c r="K739" s="9"/>
      <c r="L739" s="9"/>
      <c r="M739" s="9"/>
      <c r="N739" s="9"/>
      <c r="O739" s="9">
        <v>8704</v>
      </c>
      <c r="P739" s="9">
        <v>1053</v>
      </c>
      <c r="Q739" s="9"/>
      <c r="R739" s="9">
        <v>20000</v>
      </c>
      <c r="S739" s="9">
        <f t="shared" ref="S739" si="1335">M739+O739+P739+Q739+R739</f>
        <v>29757</v>
      </c>
      <c r="T739" s="9">
        <f t="shared" ref="T739" si="1336">N739+R739</f>
        <v>20000</v>
      </c>
      <c r="U739" s="9"/>
      <c r="V739" s="9"/>
      <c r="W739" s="9"/>
      <c r="X739" s="9"/>
      <c r="Y739" s="9">
        <f t="shared" ref="Y739" si="1337">S739+U739+V739+W739+X739</f>
        <v>29757</v>
      </c>
      <c r="Z739" s="9">
        <f t="shared" ref="Z739" si="1338">T739+X739</f>
        <v>20000</v>
      </c>
      <c r="AA739" s="9"/>
      <c r="AB739" s="9"/>
      <c r="AC739" s="9"/>
      <c r="AD739" s="9"/>
      <c r="AE739" s="9">
        <f t="shared" ref="AE739" si="1339">Y739+AA739+AB739+AC739+AD739</f>
        <v>29757</v>
      </c>
      <c r="AF739" s="9">
        <f t="shared" ref="AF739" si="1340">Z739+AD739</f>
        <v>20000</v>
      </c>
    </row>
    <row r="740" spans="1:32" ht="17.25" hidden="1" customHeight="1">
      <c r="A740" s="26" t="s">
        <v>62</v>
      </c>
      <c r="B740" s="27">
        <v>914</v>
      </c>
      <c r="C740" s="27" t="s">
        <v>146</v>
      </c>
      <c r="D740" s="27" t="s">
        <v>80</v>
      </c>
      <c r="E740" s="27" t="s">
        <v>63</v>
      </c>
      <c r="F740" s="27"/>
      <c r="G740" s="11">
        <f t="shared" ref="G740:V743" si="1341">G741</f>
        <v>2979</v>
      </c>
      <c r="H740" s="11">
        <f t="shared" si="1341"/>
        <v>0</v>
      </c>
      <c r="I740" s="11">
        <f t="shared" si="1341"/>
        <v>0</v>
      </c>
      <c r="J740" s="11">
        <f t="shared" si="1341"/>
        <v>0</v>
      </c>
      <c r="K740" s="11">
        <f t="shared" si="1341"/>
        <v>0</v>
      </c>
      <c r="L740" s="11">
        <f t="shared" si="1341"/>
        <v>0</v>
      </c>
      <c r="M740" s="11">
        <f t="shared" si="1341"/>
        <v>2979</v>
      </c>
      <c r="N740" s="11">
        <f t="shared" si="1341"/>
        <v>0</v>
      </c>
      <c r="O740" s="11">
        <f t="shared" si="1341"/>
        <v>0</v>
      </c>
      <c r="P740" s="11">
        <f t="shared" si="1341"/>
        <v>0</v>
      </c>
      <c r="Q740" s="11">
        <f t="shared" si="1341"/>
        <v>0</v>
      </c>
      <c r="R740" s="11">
        <f t="shared" si="1341"/>
        <v>0</v>
      </c>
      <c r="S740" s="11">
        <f t="shared" si="1341"/>
        <v>2979</v>
      </c>
      <c r="T740" s="11">
        <f t="shared" si="1341"/>
        <v>0</v>
      </c>
      <c r="U740" s="11">
        <f t="shared" si="1341"/>
        <v>0</v>
      </c>
      <c r="V740" s="11">
        <f t="shared" si="1341"/>
        <v>0</v>
      </c>
      <c r="W740" s="11">
        <f t="shared" ref="U740:AF743" si="1342">W741</f>
        <v>0</v>
      </c>
      <c r="X740" s="11">
        <f t="shared" si="1342"/>
        <v>0</v>
      </c>
      <c r="Y740" s="11">
        <f t="shared" si="1342"/>
        <v>2979</v>
      </c>
      <c r="Z740" s="11">
        <f t="shared" si="1342"/>
        <v>0</v>
      </c>
      <c r="AA740" s="11">
        <f t="shared" si="1342"/>
        <v>0</v>
      </c>
      <c r="AB740" s="11">
        <f t="shared" si="1342"/>
        <v>0</v>
      </c>
      <c r="AC740" s="11">
        <f t="shared" si="1342"/>
        <v>0</v>
      </c>
      <c r="AD740" s="11">
        <f t="shared" si="1342"/>
        <v>0</v>
      </c>
      <c r="AE740" s="11">
        <f t="shared" si="1342"/>
        <v>2979</v>
      </c>
      <c r="AF740" s="11">
        <f t="shared" si="1342"/>
        <v>0</v>
      </c>
    </row>
    <row r="741" spans="1:32" ht="18.75" hidden="1" customHeight="1">
      <c r="A741" s="26" t="s">
        <v>15</v>
      </c>
      <c r="B741" s="27">
        <v>914</v>
      </c>
      <c r="C741" s="27" t="s">
        <v>146</v>
      </c>
      <c r="D741" s="27" t="s">
        <v>80</v>
      </c>
      <c r="E741" s="27" t="s">
        <v>64</v>
      </c>
      <c r="F741" s="27"/>
      <c r="G741" s="11">
        <f t="shared" si="1341"/>
        <v>2979</v>
      </c>
      <c r="H741" s="11">
        <f t="shared" si="1341"/>
        <v>0</v>
      </c>
      <c r="I741" s="11">
        <f t="shared" si="1341"/>
        <v>0</v>
      </c>
      <c r="J741" s="11">
        <f t="shared" si="1341"/>
        <v>0</v>
      </c>
      <c r="K741" s="11">
        <f t="shared" si="1341"/>
        <v>0</v>
      </c>
      <c r="L741" s="11">
        <f t="shared" si="1341"/>
        <v>0</v>
      </c>
      <c r="M741" s="11">
        <f t="shared" si="1341"/>
        <v>2979</v>
      </c>
      <c r="N741" s="11">
        <f t="shared" si="1341"/>
        <v>0</v>
      </c>
      <c r="O741" s="11">
        <f t="shared" si="1341"/>
        <v>0</v>
      </c>
      <c r="P741" s="11">
        <f t="shared" si="1341"/>
        <v>0</v>
      </c>
      <c r="Q741" s="11">
        <f t="shared" si="1341"/>
        <v>0</v>
      </c>
      <c r="R741" s="11">
        <f t="shared" si="1341"/>
        <v>0</v>
      </c>
      <c r="S741" s="11">
        <f t="shared" si="1341"/>
        <v>2979</v>
      </c>
      <c r="T741" s="11">
        <f t="shared" si="1341"/>
        <v>0</v>
      </c>
      <c r="U741" s="11">
        <f t="shared" si="1342"/>
        <v>0</v>
      </c>
      <c r="V741" s="11">
        <f t="shared" si="1342"/>
        <v>0</v>
      </c>
      <c r="W741" s="11">
        <f t="shared" si="1342"/>
        <v>0</v>
      </c>
      <c r="X741" s="11">
        <f t="shared" si="1342"/>
        <v>0</v>
      </c>
      <c r="Y741" s="11">
        <f t="shared" si="1342"/>
        <v>2979</v>
      </c>
      <c r="Z741" s="11">
        <f t="shared" si="1342"/>
        <v>0</v>
      </c>
      <c r="AA741" s="11">
        <f t="shared" si="1342"/>
        <v>0</v>
      </c>
      <c r="AB741" s="11">
        <f t="shared" si="1342"/>
        <v>0</v>
      </c>
      <c r="AC741" s="11">
        <f t="shared" si="1342"/>
        <v>0</v>
      </c>
      <c r="AD741" s="11">
        <f t="shared" si="1342"/>
        <v>0</v>
      </c>
      <c r="AE741" s="11">
        <f t="shared" si="1342"/>
        <v>2979</v>
      </c>
      <c r="AF741" s="11">
        <f t="shared" si="1342"/>
        <v>0</v>
      </c>
    </row>
    <row r="742" spans="1:32" ht="17.25" hidden="1" customHeight="1">
      <c r="A742" s="26" t="s">
        <v>168</v>
      </c>
      <c r="B742" s="27">
        <v>914</v>
      </c>
      <c r="C742" s="27" t="s">
        <v>146</v>
      </c>
      <c r="D742" s="27" t="s">
        <v>80</v>
      </c>
      <c r="E742" s="27" t="s">
        <v>179</v>
      </c>
      <c r="F742" s="27"/>
      <c r="G742" s="11">
        <f t="shared" si="1341"/>
        <v>2979</v>
      </c>
      <c r="H742" s="11">
        <f t="shared" si="1341"/>
        <v>0</v>
      </c>
      <c r="I742" s="11">
        <f t="shared" si="1341"/>
        <v>0</v>
      </c>
      <c r="J742" s="11">
        <f t="shared" si="1341"/>
        <v>0</v>
      </c>
      <c r="K742" s="11">
        <f t="shared" si="1341"/>
        <v>0</v>
      </c>
      <c r="L742" s="11">
        <f t="shared" si="1341"/>
        <v>0</v>
      </c>
      <c r="M742" s="11">
        <f t="shared" si="1341"/>
        <v>2979</v>
      </c>
      <c r="N742" s="11">
        <f t="shared" si="1341"/>
        <v>0</v>
      </c>
      <c r="O742" s="11">
        <f t="shared" si="1341"/>
        <v>0</v>
      </c>
      <c r="P742" s="11">
        <f t="shared" si="1341"/>
        <v>0</v>
      </c>
      <c r="Q742" s="11">
        <f t="shared" si="1341"/>
        <v>0</v>
      </c>
      <c r="R742" s="11">
        <f t="shared" si="1341"/>
        <v>0</v>
      </c>
      <c r="S742" s="11">
        <f t="shared" si="1341"/>
        <v>2979</v>
      </c>
      <c r="T742" s="11">
        <f t="shared" si="1341"/>
        <v>0</v>
      </c>
      <c r="U742" s="11">
        <f t="shared" si="1342"/>
        <v>0</v>
      </c>
      <c r="V742" s="11">
        <f t="shared" si="1342"/>
        <v>0</v>
      </c>
      <c r="W742" s="11">
        <f t="shared" si="1342"/>
        <v>0</v>
      </c>
      <c r="X742" s="11">
        <f t="shared" si="1342"/>
        <v>0</v>
      </c>
      <c r="Y742" s="11">
        <f t="shared" si="1342"/>
        <v>2979</v>
      </c>
      <c r="Z742" s="11">
        <f t="shared" si="1342"/>
        <v>0</v>
      </c>
      <c r="AA742" s="11">
        <f t="shared" si="1342"/>
        <v>0</v>
      </c>
      <c r="AB742" s="11">
        <f t="shared" si="1342"/>
        <v>0</v>
      </c>
      <c r="AC742" s="11">
        <f t="shared" si="1342"/>
        <v>0</v>
      </c>
      <c r="AD742" s="11">
        <f t="shared" si="1342"/>
        <v>0</v>
      </c>
      <c r="AE742" s="11">
        <f t="shared" si="1342"/>
        <v>2979</v>
      </c>
      <c r="AF742" s="11">
        <f t="shared" si="1342"/>
        <v>0</v>
      </c>
    </row>
    <row r="743" spans="1:32" ht="36" hidden="1" customHeight="1">
      <c r="A743" s="26" t="s">
        <v>180</v>
      </c>
      <c r="B743" s="27">
        <v>914</v>
      </c>
      <c r="C743" s="27" t="s">
        <v>146</v>
      </c>
      <c r="D743" s="27" t="s">
        <v>80</v>
      </c>
      <c r="E743" s="27" t="s">
        <v>179</v>
      </c>
      <c r="F743" s="27" t="s">
        <v>181</v>
      </c>
      <c r="G743" s="11">
        <f t="shared" si="1341"/>
        <v>2979</v>
      </c>
      <c r="H743" s="11">
        <f t="shared" si="1341"/>
        <v>0</v>
      </c>
      <c r="I743" s="11">
        <f t="shared" si="1341"/>
        <v>0</v>
      </c>
      <c r="J743" s="11">
        <f t="shared" si="1341"/>
        <v>0</v>
      </c>
      <c r="K743" s="11">
        <f t="shared" si="1341"/>
        <v>0</v>
      </c>
      <c r="L743" s="11">
        <f t="shared" si="1341"/>
        <v>0</v>
      </c>
      <c r="M743" s="11">
        <f t="shared" si="1341"/>
        <v>2979</v>
      </c>
      <c r="N743" s="11">
        <f t="shared" si="1341"/>
        <v>0</v>
      </c>
      <c r="O743" s="11">
        <f t="shared" si="1341"/>
        <v>0</v>
      </c>
      <c r="P743" s="11">
        <f t="shared" si="1341"/>
        <v>0</v>
      </c>
      <c r="Q743" s="11">
        <f t="shared" si="1341"/>
        <v>0</v>
      </c>
      <c r="R743" s="11">
        <f t="shared" si="1341"/>
        <v>0</v>
      </c>
      <c r="S743" s="11">
        <f t="shared" si="1341"/>
        <v>2979</v>
      </c>
      <c r="T743" s="11">
        <f t="shared" si="1341"/>
        <v>0</v>
      </c>
      <c r="U743" s="11">
        <f t="shared" si="1342"/>
        <v>0</v>
      </c>
      <c r="V743" s="11">
        <f t="shared" si="1342"/>
        <v>0</v>
      </c>
      <c r="W743" s="11">
        <f t="shared" si="1342"/>
        <v>0</v>
      </c>
      <c r="X743" s="11">
        <f t="shared" si="1342"/>
        <v>0</v>
      </c>
      <c r="Y743" s="11">
        <f t="shared" si="1342"/>
        <v>2979</v>
      </c>
      <c r="Z743" s="11">
        <f t="shared" si="1342"/>
        <v>0</v>
      </c>
      <c r="AA743" s="11">
        <f t="shared" si="1342"/>
        <v>0</v>
      </c>
      <c r="AB743" s="11">
        <f t="shared" si="1342"/>
        <v>0</v>
      </c>
      <c r="AC743" s="11">
        <f t="shared" si="1342"/>
        <v>0</v>
      </c>
      <c r="AD743" s="11">
        <f t="shared" si="1342"/>
        <v>0</v>
      </c>
      <c r="AE743" s="11">
        <f t="shared" si="1342"/>
        <v>2979</v>
      </c>
      <c r="AF743" s="11">
        <f t="shared" si="1342"/>
        <v>0</v>
      </c>
    </row>
    <row r="744" spans="1:32" ht="17.25" hidden="1" customHeight="1">
      <c r="A744" s="26" t="s">
        <v>168</v>
      </c>
      <c r="B744" s="27">
        <v>914</v>
      </c>
      <c r="C744" s="27" t="s">
        <v>146</v>
      </c>
      <c r="D744" s="27" t="s">
        <v>80</v>
      </c>
      <c r="E744" s="27" t="s">
        <v>179</v>
      </c>
      <c r="F744" s="27" t="s">
        <v>182</v>
      </c>
      <c r="G744" s="9">
        <v>2979</v>
      </c>
      <c r="H744" s="9"/>
      <c r="I744" s="9"/>
      <c r="J744" s="9"/>
      <c r="K744" s="9"/>
      <c r="L744" s="9"/>
      <c r="M744" s="9">
        <f t="shared" ref="M744" si="1343">G744+I744+J744+K744+L744</f>
        <v>2979</v>
      </c>
      <c r="N744" s="9">
        <f t="shared" ref="N744" si="1344">H744+L744</f>
        <v>0</v>
      </c>
      <c r="O744" s="9"/>
      <c r="P744" s="9"/>
      <c r="Q744" s="9"/>
      <c r="R744" s="9"/>
      <c r="S744" s="9">
        <f t="shared" ref="S744" si="1345">M744+O744+P744+Q744+R744</f>
        <v>2979</v>
      </c>
      <c r="T744" s="9">
        <f t="shared" ref="T744" si="1346">N744+R744</f>
        <v>0</v>
      </c>
      <c r="U744" s="9"/>
      <c r="V744" s="9"/>
      <c r="W744" s="9"/>
      <c r="X744" s="9"/>
      <c r="Y744" s="9">
        <f t="shared" ref="Y744" si="1347">S744+U744+V744+W744+X744</f>
        <v>2979</v>
      </c>
      <c r="Z744" s="9">
        <f t="shared" ref="Z744" si="1348">T744+X744</f>
        <v>0</v>
      </c>
      <c r="AA744" s="9"/>
      <c r="AB744" s="9"/>
      <c r="AC744" s="9"/>
      <c r="AD744" s="9"/>
      <c r="AE744" s="9">
        <f t="shared" ref="AE744" si="1349">Y744+AA744+AB744+AC744+AD744</f>
        <v>2979</v>
      </c>
      <c r="AF744" s="9">
        <f t="shared" ref="AF744" si="1350">Z744+AD744</f>
        <v>0</v>
      </c>
    </row>
    <row r="745" spans="1:32" hidden="1">
      <c r="A745" s="26"/>
      <c r="B745" s="27"/>
      <c r="C745" s="27"/>
      <c r="D745" s="27"/>
      <c r="E745" s="27"/>
      <c r="F745" s="27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</row>
    <row r="746" spans="1:32" ht="17.399999999999999" hidden="1">
      <c r="A746" s="24" t="s">
        <v>184</v>
      </c>
      <c r="B746" s="59" t="s">
        <v>447</v>
      </c>
      <c r="C746" s="59" t="s">
        <v>7</v>
      </c>
      <c r="D746" s="59" t="s">
        <v>22</v>
      </c>
      <c r="E746" s="28"/>
      <c r="F746" s="28"/>
      <c r="G746" s="15">
        <f t="shared" ref="G746:U747" si="1351">G747</f>
        <v>6083</v>
      </c>
      <c r="H746" s="15">
        <f t="shared" ref="H746:W747" si="1352">H747</f>
        <v>0</v>
      </c>
      <c r="I746" s="15">
        <f t="shared" si="1351"/>
        <v>0</v>
      </c>
      <c r="J746" s="15">
        <f t="shared" si="1352"/>
        <v>0</v>
      </c>
      <c r="K746" s="15">
        <f t="shared" si="1351"/>
        <v>0</v>
      </c>
      <c r="L746" s="15">
        <f t="shared" si="1352"/>
        <v>0</v>
      </c>
      <c r="M746" s="15">
        <f t="shared" si="1351"/>
        <v>6083</v>
      </c>
      <c r="N746" s="15">
        <f t="shared" si="1352"/>
        <v>0</v>
      </c>
      <c r="O746" s="15">
        <f t="shared" si="1351"/>
        <v>0</v>
      </c>
      <c r="P746" s="15">
        <f t="shared" si="1352"/>
        <v>0</v>
      </c>
      <c r="Q746" s="15">
        <f t="shared" si="1351"/>
        <v>0</v>
      </c>
      <c r="R746" s="15">
        <f t="shared" si="1352"/>
        <v>85664</v>
      </c>
      <c r="S746" s="15">
        <f t="shared" si="1351"/>
        <v>91747</v>
      </c>
      <c r="T746" s="15">
        <f t="shared" si="1352"/>
        <v>85664</v>
      </c>
      <c r="U746" s="15">
        <f t="shared" si="1351"/>
        <v>0</v>
      </c>
      <c r="V746" s="15">
        <f t="shared" si="1352"/>
        <v>0</v>
      </c>
      <c r="W746" s="15">
        <f t="shared" si="1352"/>
        <v>0</v>
      </c>
      <c r="X746" s="15">
        <f t="shared" ref="U746:AF749" si="1353">X747</f>
        <v>0</v>
      </c>
      <c r="Y746" s="15">
        <f t="shared" si="1353"/>
        <v>91747</v>
      </c>
      <c r="Z746" s="15">
        <f t="shared" si="1353"/>
        <v>85664</v>
      </c>
      <c r="AA746" s="15">
        <f t="shared" si="1353"/>
        <v>0</v>
      </c>
      <c r="AB746" s="15">
        <f t="shared" si="1353"/>
        <v>0</v>
      </c>
      <c r="AC746" s="15">
        <f t="shared" si="1353"/>
        <v>0</v>
      </c>
      <c r="AD746" s="15">
        <f t="shared" si="1353"/>
        <v>0</v>
      </c>
      <c r="AE746" s="15">
        <f t="shared" si="1353"/>
        <v>91747</v>
      </c>
      <c r="AF746" s="15">
        <f t="shared" si="1353"/>
        <v>85664</v>
      </c>
    </row>
    <row r="747" spans="1:32" ht="34.5" hidden="1" customHeight="1">
      <c r="A747" s="29" t="s">
        <v>458</v>
      </c>
      <c r="B747" s="27" t="s">
        <v>447</v>
      </c>
      <c r="C747" s="27" t="s">
        <v>7</v>
      </c>
      <c r="D747" s="27" t="s">
        <v>22</v>
      </c>
      <c r="E747" s="27" t="s">
        <v>185</v>
      </c>
      <c r="F747" s="27"/>
      <c r="G747" s="9">
        <f>G748</f>
        <v>6083</v>
      </c>
      <c r="H747" s="9">
        <f>H748</f>
        <v>0</v>
      </c>
      <c r="I747" s="9">
        <f t="shared" si="1351"/>
        <v>0</v>
      </c>
      <c r="J747" s="9">
        <f t="shared" si="1352"/>
        <v>0</v>
      </c>
      <c r="K747" s="9">
        <f t="shared" si="1351"/>
        <v>0</v>
      </c>
      <c r="L747" s="9">
        <f t="shared" si="1352"/>
        <v>0</v>
      </c>
      <c r="M747" s="9">
        <f t="shared" si="1351"/>
        <v>6083</v>
      </c>
      <c r="N747" s="9">
        <f t="shared" si="1352"/>
        <v>0</v>
      </c>
      <c r="O747" s="9">
        <f t="shared" si="1351"/>
        <v>0</v>
      </c>
      <c r="P747" s="9">
        <f t="shared" si="1352"/>
        <v>0</v>
      </c>
      <c r="Q747" s="9">
        <f t="shared" si="1351"/>
        <v>0</v>
      </c>
      <c r="R747" s="9">
        <f t="shared" si="1352"/>
        <v>85664</v>
      </c>
      <c r="S747" s="9">
        <f t="shared" si="1351"/>
        <v>91747</v>
      </c>
      <c r="T747" s="9">
        <f t="shared" si="1352"/>
        <v>85664</v>
      </c>
      <c r="U747" s="9">
        <f t="shared" si="1353"/>
        <v>0</v>
      </c>
      <c r="V747" s="9">
        <f t="shared" si="1353"/>
        <v>0</v>
      </c>
      <c r="W747" s="9">
        <f t="shared" si="1353"/>
        <v>0</v>
      </c>
      <c r="X747" s="9">
        <f t="shared" si="1353"/>
        <v>0</v>
      </c>
      <c r="Y747" s="9">
        <f t="shared" si="1353"/>
        <v>91747</v>
      </c>
      <c r="Z747" s="9">
        <f t="shared" si="1353"/>
        <v>85664</v>
      </c>
      <c r="AA747" s="9">
        <f t="shared" si="1353"/>
        <v>0</v>
      </c>
      <c r="AB747" s="9">
        <f t="shared" si="1353"/>
        <v>0</v>
      </c>
      <c r="AC747" s="9">
        <f t="shared" si="1353"/>
        <v>0</v>
      </c>
      <c r="AD747" s="9">
        <f t="shared" si="1353"/>
        <v>0</v>
      </c>
      <c r="AE747" s="9">
        <f t="shared" si="1353"/>
        <v>91747</v>
      </c>
      <c r="AF747" s="9">
        <f t="shared" si="1353"/>
        <v>85664</v>
      </c>
    </row>
    <row r="748" spans="1:32" ht="18" hidden="1" customHeight="1">
      <c r="A748" s="26" t="s">
        <v>476</v>
      </c>
      <c r="B748" s="27" t="s">
        <v>447</v>
      </c>
      <c r="C748" s="27" t="s">
        <v>7</v>
      </c>
      <c r="D748" s="27" t="s">
        <v>22</v>
      </c>
      <c r="E748" s="27" t="s">
        <v>477</v>
      </c>
      <c r="F748" s="27"/>
      <c r="G748" s="9">
        <f t="shared" ref="G748:V749" si="1354">G749</f>
        <v>6083</v>
      </c>
      <c r="H748" s="9">
        <f t="shared" si="1354"/>
        <v>0</v>
      </c>
      <c r="I748" s="9">
        <f t="shared" si="1354"/>
        <v>0</v>
      </c>
      <c r="J748" s="9">
        <f t="shared" si="1354"/>
        <v>0</v>
      </c>
      <c r="K748" s="9">
        <f t="shared" si="1354"/>
        <v>0</v>
      </c>
      <c r="L748" s="9">
        <f t="shared" si="1354"/>
        <v>0</v>
      </c>
      <c r="M748" s="9">
        <f t="shared" si="1354"/>
        <v>6083</v>
      </c>
      <c r="N748" s="9">
        <f t="shared" si="1354"/>
        <v>0</v>
      </c>
      <c r="O748" s="9">
        <f t="shared" si="1354"/>
        <v>0</v>
      </c>
      <c r="P748" s="9">
        <f t="shared" si="1354"/>
        <v>0</v>
      </c>
      <c r="Q748" s="9">
        <f t="shared" si="1354"/>
        <v>0</v>
      </c>
      <c r="R748" s="9">
        <f t="shared" si="1354"/>
        <v>85664</v>
      </c>
      <c r="S748" s="9">
        <f t="shared" si="1354"/>
        <v>91747</v>
      </c>
      <c r="T748" s="9">
        <f t="shared" si="1354"/>
        <v>85664</v>
      </c>
      <c r="U748" s="9">
        <f t="shared" si="1354"/>
        <v>0</v>
      </c>
      <c r="V748" s="9">
        <f t="shared" si="1354"/>
        <v>0</v>
      </c>
      <c r="W748" s="9">
        <f t="shared" si="1353"/>
        <v>0</v>
      </c>
      <c r="X748" s="9">
        <f t="shared" si="1353"/>
        <v>0</v>
      </c>
      <c r="Y748" s="9">
        <f t="shared" si="1353"/>
        <v>91747</v>
      </c>
      <c r="Z748" s="9">
        <f t="shared" si="1353"/>
        <v>85664</v>
      </c>
      <c r="AA748" s="9">
        <f t="shared" si="1353"/>
        <v>0</v>
      </c>
      <c r="AB748" s="9">
        <f t="shared" si="1353"/>
        <v>0</v>
      </c>
      <c r="AC748" s="9">
        <f t="shared" si="1353"/>
        <v>0</v>
      </c>
      <c r="AD748" s="9">
        <f t="shared" si="1353"/>
        <v>0</v>
      </c>
      <c r="AE748" s="9">
        <f t="shared" si="1353"/>
        <v>91747</v>
      </c>
      <c r="AF748" s="9">
        <f t="shared" si="1353"/>
        <v>85664</v>
      </c>
    </row>
    <row r="749" spans="1:32" ht="38.25" hidden="1" customHeight="1">
      <c r="A749" s="26" t="s">
        <v>180</v>
      </c>
      <c r="B749" s="27" t="s">
        <v>447</v>
      </c>
      <c r="C749" s="27" t="s">
        <v>7</v>
      </c>
      <c r="D749" s="27" t="s">
        <v>22</v>
      </c>
      <c r="E749" s="27" t="s">
        <v>477</v>
      </c>
      <c r="F749" s="27" t="s">
        <v>181</v>
      </c>
      <c r="G749" s="9">
        <f t="shared" si="1354"/>
        <v>6083</v>
      </c>
      <c r="H749" s="9">
        <f t="shared" si="1354"/>
        <v>0</v>
      </c>
      <c r="I749" s="9">
        <f t="shared" si="1354"/>
        <v>0</v>
      </c>
      <c r="J749" s="9">
        <f t="shared" si="1354"/>
        <v>0</v>
      </c>
      <c r="K749" s="9">
        <f t="shared" si="1354"/>
        <v>0</v>
      </c>
      <c r="L749" s="9">
        <f t="shared" si="1354"/>
        <v>0</v>
      </c>
      <c r="M749" s="9">
        <f t="shared" si="1354"/>
        <v>6083</v>
      </c>
      <c r="N749" s="9">
        <f t="shared" si="1354"/>
        <v>0</v>
      </c>
      <c r="O749" s="9">
        <f t="shared" si="1354"/>
        <v>0</v>
      </c>
      <c r="P749" s="9">
        <f t="shared" si="1354"/>
        <v>0</v>
      </c>
      <c r="Q749" s="9">
        <f t="shared" si="1354"/>
        <v>0</v>
      </c>
      <c r="R749" s="9">
        <f t="shared" si="1354"/>
        <v>85664</v>
      </c>
      <c r="S749" s="9">
        <f t="shared" si="1354"/>
        <v>91747</v>
      </c>
      <c r="T749" s="9">
        <f t="shared" si="1354"/>
        <v>85664</v>
      </c>
      <c r="U749" s="9">
        <f t="shared" si="1353"/>
        <v>0</v>
      </c>
      <c r="V749" s="9">
        <f t="shared" si="1353"/>
        <v>0</v>
      </c>
      <c r="W749" s="9">
        <f t="shared" si="1353"/>
        <v>0</v>
      </c>
      <c r="X749" s="9">
        <f t="shared" si="1353"/>
        <v>0</v>
      </c>
      <c r="Y749" s="9">
        <f t="shared" si="1353"/>
        <v>91747</v>
      </c>
      <c r="Z749" s="9">
        <f t="shared" si="1353"/>
        <v>85664</v>
      </c>
      <c r="AA749" s="9">
        <f t="shared" si="1353"/>
        <v>0</v>
      </c>
      <c r="AB749" s="9">
        <f t="shared" si="1353"/>
        <v>0</v>
      </c>
      <c r="AC749" s="9">
        <f t="shared" si="1353"/>
        <v>0</v>
      </c>
      <c r="AD749" s="9">
        <f t="shared" si="1353"/>
        <v>0</v>
      </c>
      <c r="AE749" s="9">
        <f t="shared" si="1353"/>
        <v>91747</v>
      </c>
      <c r="AF749" s="9">
        <f t="shared" si="1353"/>
        <v>85664</v>
      </c>
    </row>
    <row r="750" spans="1:32" ht="19.5" hidden="1" customHeight="1">
      <c r="A750" s="26" t="s">
        <v>168</v>
      </c>
      <c r="B750" s="27" t="s">
        <v>447</v>
      </c>
      <c r="C750" s="27" t="s">
        <v>7</v>
      </c>
      <c r="D750" s="27" t="s">
        <v>22</v>
      </c>
      <c r="E750" s="27" t="s">
        <v>477</v>
      </c>
      <c r="F750" s="27" t="s">
        <v>182</v>
      </c>
      <c r="G750" s="9">
        <v>6083</v>
      </c>
      <c r="H750" s="9"/>
      <c r="I750" s="9"/>
      <c r="J750" s="9"/>
      <c r="K750" s="9"/>
      <c r="L750" s="9"/>
      <c r="M750" s="9">
        <f t="shared" ref="M750" si="1355">G750+I750+J750+K750+L750</f>
        <v>6083</v>
      </c>
      <c r="N750" s="9">
        <f t="shared" ref="N750" si="1356">H750+L750</f>
        <v>0</v>
      </c>
      <c r="O750" s="9"/>
      <c r="P750" s="9"/>
      <c r="Q750" s="9"/>
      <c r="R750" s="9">
        <v>85664</v>
      </c>
      <c r="S750" s="9">
        <f t="shared" ref="S750" si="1357">M750+O750+P750+Q750+R750</f>
        <v>91747</v>
      </c>
      <c r="T750" s="9">
        <f t="shared" ref="T750" si="1358">N750+R750</f>
        <v>85664</v>
      </c>
      <c r="U750" s="9"/>
      <c r="V750" s="9"/>
      <c r="W750" s="9"/>
      <c r="X750" s="9"/>
      <c r="Y750" s="9">
        <f t="shared" ref="Y750" si="1359">S750+U750+V750+W750+X750</f>
        <v>91747</v>
      </c>
      <c r="Z750" s="9">
        <f t="shared" ref="Z750" si="1360">T750+X750</f>
        <v>85664</v>
      </c>
      <c r="AA750" s="9"/>
      <c r="AB750" s="9"/>
      <c r="AC750" s="9"/>
      <c r="AD750" s="9"/>
      <c r="AE750" s="9">
        <f t="shared" ref="AE750" si="1361">Y750+AA750+AB750+AC750+AD750</f>
        <v>91747</v>
      </c>
      <c r="AF750" s="9">
        <f t="shared" ref="AF750" si="1362">Z750+AD750</f>
        <v>85664</v>
      </c>
    </row>
    <row r="751" spans="1:32" hidden="1">
      <c r="A751" s="26"/>
      <c r="B751" s="27"/>
      <c r="C751" s="27"/>
      <c r="D751" s="27"/>
      <c r="E751" s="27"/>
      <c r="F751" s="27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</row>
    <row r="752" spans="1:32" ht="17.399999999999999" hidden="1">
      <c r="A752" s="24" t="s">
        <v>6</v>
      </c>
      <c r="B752" s="25">
        <v>914</v>
      </c>
      <c r="C752" s="25" t="s">
        <v>7</v>
      </c>
      <c r="D752" s="25" t="s">
        <v>8</v>
      </c>
      <c r="E752" s="25"/>
      <c r="F752" s="25"/>
      <c r="G752" s="15">
        <f t="shared" ref="G752:AA756" si="1363">G753</f>
        <v>7029</v>
      </c>
      <c r="H752" s="15">
        <f t="shared" si="1363"/>
        <v>0</v>
      </c>
      <c r="I752" s="15">
        <f t="shared" si="1363"/>
        <v>-875</v>
      </c>
      <c r="J752" s="15">
        <f t="shared" si="1363"/>
        <v>0</v>
      </c>
      <c r="K752" s="15">
        <f t="shared" si="1363"/>
        <v>0</v>
      </c>
      <c r="L752" s="15">
        <f t="shared" si="1363"/>
        <v>0</v>
      </c>
      <c r="M752" s="15">
        <f t="shared" si="1363"/>
        <v>6154</v>
      </c>
      <c r="N752" s="15">
        <f t="shared" si="1363"/>
        <v>0</v>
      </c>
      <c r="O752" s="15">
        <f t="shared" si="1363"/>
        <v>0</v>
      </c>
      <c r="P752" s="15">
        <f t="shared" si="1363"/>
        <v>0</v>
      </c>
      <c r="Q752" s="15">
        <f t="shared" si="1363"/>
        <v>0</v>
      </c>
      <c r="R752" s="15">
        <f t="shared" si="1363"/>
        <v>0</v>
      </c>
      <c r="S752" s="15">
        <f t="shared" si="1363"/>
        <v>6154</v>
      </c>
      <c r="T752" s="15">
        <f t="shared" si="1363"/>
        <v>0</v>
      </c>
      <c r="U752" s="15">
        <f t="shared" si="1363"/>
        <v>0</v>
      </c>
      <c r="V752" s="15">
        <f t="shared" si="1363"/>
        <v>0</v>
      </c>
      <c r="W752" s="15">
        <f t="shared" si="1363"/>
        <v>0</v>
      </c>
      <c r="X752" s="15">
        <f t="shared" si="1363"/>
        <v>0</v>
      </c>
      <c r="Y752" s="15">
        <f t="shared" si="1363"/>
        <v>6154</v>
      </c>
      <c r="Z752" s="15">
        <f t="shared" si="1363"/>
        <v>0</v>
      </c>
      <c r="AA752" s="15">
        <f t="shared" si="1363"/>
        <v>0</v>
      </c>
      <c r="AB752" s="15">
        <f t="shared" ref="AA752:AF756" si="1364">AB753</f>
        <v>0</v>
      </c>
      <c r="AC752" s="15">
        <f t="shared" si="1364"/>
        <v>0</v>
      </c>
      <c r="AD752" s="15">
        <f t="shared" si="1364"/>
        <v>0</v>
      </c>
      <c r="AE752" s="15">
        <f t="shared" si="1364"/>
        <v>6154</v>
      </c>
      <c r="AF752" s="15">
        <f t="shared" si="1364"/>
        <v>0</v>
      </c>
    </row>
    <row r="753" spans="1:32" ht="35.25" hidden="1" customHeight="1">
      <c r="A753" s="29" t="s">
        <v>600</v>
      </c>
      <c r="B753" s="27">
        <v>914</v>
      </c>
      <c r="C753" s="27" t="s">
        <v>7</v>
      </c>
      <c r="D753" s="27" t="s">
        <v>8</v>
      </c>
      <c r="E753" s="27" t="s">
        <v>185</v>
      </c>
      <c r="F753" s="27"/>
      <c r="G753" s="11">
        <f t="shared" ref="G753:V756" si="1365">G754</f>
        <v>7029</v>
      </c>
      <c r="H753" s="11">
        <f t="shared" si="1365"/>
        <v>0</v>
      </c>
      <c r="I753" s="11">
        <f t="shared" si="1365"/>
        <v>-875</v>
      </c>
      <c r="J753" s="11">
        <f t="shared" si="1365"/>
        <v>0</v>
      </c>
      <c r="K753" s="11">
        <f t="shared" si="1365"/>
        <v>0</v>
      </c>
      <c r="L753" s="11">
        <f t="shared" si="1365"/>
        <v>0</v>
      </c>
      <c r="M753" s="11">
        <f t="shared" si="1365"/>
        <v>6154</v>
      </c>
      <c r="N753" s="11">
        <f t="shared" si="1365"/>
        <v>0</v>
      </c>
      <c r="O753" s="11">
        <f t="shared" si="1365"/>
        <v>0</v>
      </c>
      <c r="P753" s="11">
        <f t="shared" si="1365"/>
        <v>0</v>
      </c>
      <c r="Q753" s="11">
        <f t="shared" si="1365"/>
        <v>0</v>
      </c>
      <c r="R753" s="11">
        <f t="shared" si="1365"/>
        <v>0</v>
      </c>
      <c r="S753" s="11">
        <f t="shared" si="1365"/>
        <v>6154</v>
      </c>
      <c r="T753" s="11">
        <f t="shared" si="1365"/>
        <v>0</v>
      </c>
      <c r="U753" s="11">
        <f t="shared" si="1365"/>
        <v>0</v>
      </c>
      <c r="V753" s="11">
        <f t="shared" si="1365"/>
        <v>0</v>
      </c>
      <c r="W753" s="11">
        <f t="shared" si="1363"/>
        <v>0</v>
      </c>
      <c r="X753" s="11">
        <f t="shared" si="1363"/>
        <v>0</v>
      </c>
      <c r="Y753" s="11">
        <f t="shared" si="1363"/>
        <v>6154</v>
      </c>
      <c r="Z753" s="11">
        <f t="shared" si="1363"/>
        <v>0</v>
      </c>
      <c r="AA753" s="11">
        <f t="shared" si="1363"/>
        <v>0</v>
      </c>
      <c r="AB753" s="11">
        <f t="shared" si="1364"/>
        <v>0</v>
      </c>
      <c r="AC753" s="11">
        <f t="shared" si="1364"/>
        <v>0</v>
      </c>
      <c r="AD753" s="11">
        <f t="shared" si="1364"/>
        <v>0</v>
      </c>
      <c r="AE753" s="11">
        <f t="shared" si="1364"/>
        <v>6154</v>
      </c>
      <c r="AF753" s="11">
        <f t="shared" si="1364"/>
        <v>0</v>
      </c>
    </row>
    <row r="754" spans="1:32" ht="18.75" hidden="1" customHeight="1">
      <c r="A754" s="26" t="s">
        <v>15</v>
      </c>
      <c r="B754" s="27">
        <v>914</v>
      </c>
      <c r="C754" s="27" t="s">
        <v>7</v>
      </c>
      <c r="D754" s="27" t="s">
        <v>8</v>
      </c>
      <c r="E754" s="27" t="s">
        <v>186</v>
      </c>
      <c r="F754" s="27"/>
      <c r="G754" s="11">
        <f t="shared" si="1365"/>
        <v>7029</v>
      </c>
      <c r="H754" s="11">
        <f t="shared" si="1365"/>
        <v>0</v>
      </c>
      <c r="I754" s="11">
        <f t="shared" si="1365"/>
        <v>-875</v>
      </c>
      <c r="J754" s="11">
        <f t="shared" si="1365"/>
        <v>0</v>
      </c>
      <c r="K754" s="11">
        <f t="shared" si="1365"/>
        <v>0</v>
      </c>
      <c r="L754" s="11">
        <f t="shared" si="1365"/>
        <v>0</v>
      </c>
      <c r="M754" s="11">
        <f t="shared" si="1365"/>
        <v>6154</v>
      </c>
      <c r="N754" s="11">
        <f t="shared" si="1365"/>
        <v>0</v>
      </c>
      <c r="O754" s="11">
        <f t="shared" si="1365"/>
        <v>0</v>
      </c>
      <c r="P754" s="11">
        <f t="shared" si="1365"/>
        <v>0</v>
      </c>
      <c r="Q754" s="11">
        <f t="shared" si="1365"/>
        <v>0</v>
      </c>
      <c r="R754" s="11">
        <f t="shared" si="1365"/>
        <v>0</v>
      </c>
      <c r="S754" s="11">
        <f t="shared" si="1365"/>
        <v>6154</v>
      </c>
      <c r="T754" s="11">
        <f t="shared" si="1365"/>
        <v>0</v>
      </c>
      <c r="U754" s="11">
        <f t="shared" si="1363"/>
        <v>0</v>
      </c>
      <c r="V754" s="11">
        <f t="shared" si="1363"/>
        <v>0</v>
      </c>
      <c r="W754" s="11">
        <f t="shared" si="1363"/>
        <v>0</v>
      </c>
      <c r="X754" s="11">
        <f t="shared" si="1363"/>
        <v>0</v>
      </c>
      <c r="Y754" s="11">
        <f t="shared" si="1363"/>
        <v>6154</v>
      </c>
      <c r="Z754" s="11">
        <f t="shared" si="1363"/>
        <v>0</v>
      </c>
      <c r="AA754" s="11">
        <f t="shared" si="1364"/>
        <v>0</v>
      </c>
      <c r="AB754" s="11">
        <f t="shared" si="1364"/>
        <v>0</v>
      </c>
      <c r="AC754" s="11">
        <f t="shared" si="1364"/>
        <v>0</v>
      </c>
      <c r="AD754" s="11">
        <f t="shared" si="1364"/>
        <v>0</v>
      </c>
      <c r="AE754" s="11">
        <f t="shared" si="1364"/>
        <v>6154</v>
      </c>
      <c r="AF754" s="11">
        <f t="shared" si="1364"/>
        <v>0</v>
      </c>
    </row>
    <row r="755" spans="1:32" ht="18" hidden="1" customHeight="1">
      <c r="A755" s="26" t="s">
        <v>168</v>
      </c>
      <c r="B755" s="27">
        <v>914</v>
      </c>
      <c r="C755" s="27" t="s">
        <v>7</v>
      </c>
      <c r="D755" s="27" t="s">
        <v>8</v>
      </c>
      <c r="E755" s="27" t="s">
        <v>187</v>
      </c>
      <c r="F755" s="27"/>
      <c r="G755" s="11">
        <f t="shared" si="1365"/>
        <v>7029</v>
      </c>
      <c r="H755" s="11">
        <f t="shared" si="1365"/>
        <v>0</v>
      </c>
      <c r="I755" s="11">
        <f t="shared" si="1365"/>
        <v>-875</v>
      </c>
      <c r="J755" s="11">
        <f t="shared" si="1365"/>
        <v>0</v>
      </c>
      <c r="K755" s="11">
        <f t="shared" si="1365"/>
        <v>0</v>
      </c>
      <c r="L755" s="11">
        <f t="shared" si="1365"/>
        <v>0</v>
      </c>
      <c r="M755" s="11">
        <f t="shared" si="1365"/>
        <v>6154</v>
      </c>
      <c r="N755" s="11">
        <f t="shared" si="1365"/>
        <v>0</v>
      </c>
      <c r="O755" s="11">
        <f t="shared" si="1365"/>
        <v>0</v>
      </c>
      <c r="P755" s="11">
        <f t="shared" si="1365"/>
        <v>0</v>
      </c>
      <c r="Q755" s="11">
        <f t="shared" si="1365"/>
        <v>0</v>
      </c>
      <c r="R755" s="11">
        <f t="shared" si="1365"/>
        <v>0</v>
      </c>
      <c r="S755" s="11">
        <f t="shared" si="1365"/>
        <v>6154</v>
      </c>
      <c r="T755" s="11">
        <f t="shared" si="1365"/>
        <v>0</v>
      </c>
      <c r="U755" s="11">
        <f t="shared" si="1363"/>
        <v>0</v>
      </c>
      <c r="V755" s="11">
        <f t="shared" si="1363"/>
        <v>0</v>
      </c>
      <c r="W755" s="11">
        <f t="shared" si="1363"/>
        <v>0</v>
      </c>
      <c r="X755" s="11">
        <f t="shared" si="1363"/>
        <v>0</v>
      </c>
      <c r="Y755" s="11">
        <f t="shared" si="1363"/>
        <v>6154</v>
      </c>
      <c r="Z755" s="11">
        <f t="shared" si="1363"/>
        <v>0</v>
      </c>
      <c r="AA755" s="11">
        <f t="shared" si="1364"/>
        <v>0</v>
      </c>
      <c r="AB755" s="11">
        <f t="shared" si="1364"/>
        <v>0</v>
      </c>
      <c r="AC755" s="11">
        <f t="shared" si="1364"/>
        <v>0</v>
      </c>
      <c r="AD755" s="11">
        <f t="shared" si="1364"/>
        <v>0</v>
      </c>
      <c r="AE755" s="11">
        <f t="shared" si="1364"/>
        <v>6154</v>
      </c>
      <c r="AF755" s="11">
        <f t="shared" si="1364"/>
        <v>0</v>
      </c>
    </row>
    <row r="756" spans="1:32" ht="37.5" hidden="1" customHeight="1">
      <c r="A756" s="26" t="s">
        <v>180</v>
      </c>
      <c r="B756" s="27">
        <v>914</v>
      </c>
      <c r="C756" s="27" t="s">
        <v>7</v>
      </c>
      <c r="D756" s="27" t="s">
        <v>8</v>
      </c>
      <c r="E756" s="27" t="s">
        <v>187</v>
      </c>
      <c r="F756" s="27" t="s">
        <v>181</v>
      </c>
      <c r="G756" s="8">
        <f t="shared" si="1365"/>
        <v>7029</v>
      </c>
      <c r="H756" s="8">
        <f t="shared" si="1365"/>
        <v>0</v>
      </c>
      <c r="I756" s="8">
        <f t="shared" si="1365"/>
        <v>-875</v>
      </c>
      <c r="J756" s="8">
        <f t="shared" si="1365"/>
        <v>0</v>
      </c>
      <c r="K756" s="8">
        <f t="shared" si="1365"/>
        <v>0</v>
      </c>
      <c r="L756" s="8">
        <f t="shared" si="1365"/>
        <v>0</v>
      </c>
      <c r="M756" s="8">
        <f t="shared" si="1365"/>
        <v>6154</v>
      </c>
      <c r="N756" s="8">
        <f t="shared" si="1365"/>
        <v>0</v>
      </c>
      <c r="O756" s="8">
        <f t="shared" si="1365"/>
        <v>0</v>
      </c>
      <c r="P756" s="8">
        <f t="shared" si="1365"/>
        <v>0</v>
      </c>
      <c r="Q756" s="8">
        <f t="shared" si="1365"/>
        <v>0</v>
      </c>
      <c r="R756" s="8">
        <f t="shared" si="1365"/>
        <v>0</v>
      </c>
      <c r="S756" s="8">
        <f t="shared" si="1365"/>
        <v>6154</v>
      </c>
      <c r="T756" s="8">
        <f t="shared" si="1365"/>
        <v>0</v>
      </c>
      <c r="U756" s="8">
        <f t="shared" si="1363"/>
        <v>0</v>
      </c>
      <c r="V756" s="8">
        <f t="shared" si="1363"/>
        <v>0</v>
      </c>
      <c r="W756" s="8">
        <f t="shared" si="1363"/>
        <v>0</v>
      </c>
      <c r="X756" s="8">
        <f t="shared" si="1363"/>
        <v>0</v>
      </c>
      <c r="Y756" s="8">
        <f t="shared" si="1363"/>
        <v>6154</v>
      </c>
      <c r="Z756" s="8">
        <f t="shared" si="1363"/>
        <v>0</v>
      </c>
      <c r="AA756" s="8">
        <f t="shared" si="1364"/>
        <v>0</v>
      </c>
      <c r="AB756" s="8">
        <f t="shared" si="1364"/>
        <v>0</v>
      </c>
      <c r="AC756" s="8">
        <f t="shared" si="1364"/>
        <v>0</v>
      </c>
      <c r="AD756" s="8">
        <f t="shared" si="1364"/>
        <v>0</v>
      </c>
      <c r="AE756" s="8">
        <f t="shared" si="1364"/>
        <v>6154</v>
      </c>
      <c r="AF756" s="8">
        <f t="shared" si="1364"/>
        <v>0</v>
      </c>
    </row>
    <row r="757" spans="1:32" ht="17.25" hidden="1" customHeight="1">
      <c r="A757" s="26" t="s">
        <v>168</v>
      </c>
      <c r="B757" s="27">
        <v>914</v>
      </c>
      <c r="C757" s="27" t="s">
        <v>7</v>
      </c>
      <c r="D757" s="27" t="s">
        <v>8</v>
      </c>
      <c r="E757" s="27" t="s">
        <v>187</v>
      </c>
      <c r="F757" s="27" t="s">
        <v>182</v>
      </c>
      <c r="G757" s="9">
        <v>7029</v>
      </c>
      <c r="H757" s="9"/>
      <c r="I757" s="9">
        <v>-875</v>
      </c>
      <c r="J757" s="9"/>
      <c r="K757" s="9"/>
      <c r="L757" s="9"/>
      <c r="M757" s="9">
        <f t="shared" ref="M757" si="1366">G757+I757+J757+K757+L757</f>
        <v>6154</v>
      </c>
      <c r="N757" s="9">
        <f t="shared" ref="N757" si="1367">H757+L757</f>
        <v>0</v>
      </c>
      <c r="O757" s="9"/>
      <c r="P757" s="9"/>
      <c r="Q757" s="9"/>
      <c r="R757" s="9"/>
      <c r="S757" s="9">
        <f t="shared" ref="S757" si="1368">M757+O757+P757+Q757+R757</f>
        <v>6154</v>
      </c>
      <c r="T757" s="9">
        <f t="shared" ref="T757" si="1369">N757+R757</f>
        <v>0</v>
      </c>
      <c r="U757" s="9"/>
      <c r="V757" s="9"/>
      <c r="W757" s="9"/>
      <c r="X757" s="9"/>
      <c r="Y757" s="9">
        <f t="shared" ref="Y757" si="1370">S757+U757+V757+W757+X757</f>
        <v>6154</v>
      </c>
      <c r="Z757" s="9">
        <f t="shared" ref="Z757" si="1371">T757+X757</f>
        <v>0</v>
      </c>
      <c r="AA757" s="9"/>
      <c r="AB757" s="9"/>
      <c r="AC757" s="9"/>
      <c r="AD757" s="9"/>
      <c r="AE757" s="9">
        <f t="shared" ref="AE757" si="1372">Y757+AA757+AB757+AC757+AD757</f>
        <v>6154</v>
      </c>
      <c r="AF757" s="9">
        <f t="shared" ref="AF757" si="1373">Z757+AD757</f>
        <v>0</v>
      </c>
    </row>
    <row r="758" spans="1:32" ht="18.75" hidden="1" customHeight="1">
      <c r="A758" s="26"/>
      <c r="B758" s="27"/>
      <c r="C758" s="27"/>
      <c r="D758" s="27"/>
      <c r="E758" s="27"/>
      <c r="F758" s="27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</row>
    <row r="759" spans="1:32" ht="17.399999999999999" hidden="1">
      <c r="A759" s="24" t="s">
        <v>20</v>
      </c>
      <c r="B759" s="25" t="s">
        <v>447</v>
      </c>
      <c r="C759" s="25" t="s">
        <v>21</v>
      </c>
      <c r="D759" s="25" t="s">
        <v>22</v>
      </c>
      <c r="E759" s="25"/>
      <c r="F759" s="25"/>
      <c r="G759" s="13">
        <f t="shared" ref="G759:V760" si="1374">G760</f>
        <v>7980</v>
      </c>
      <c r="H759" s="13">
        <f t="shared" si="1374"/>
        <v>0</v>
      </c>
      <c r="I759" s="13">
        <f t="shared" si="1374"/>
        <v>0</v>
      </c>
      <c r="J759" s="13">
        <f t="shared" si="1374"/>
        <v>0</v>
      </c>
      <c r="K759" s="13">
        <f t="shared" si="1374"/>
        <v>0</v>
      </c>
      <c r="L759" s="13">
        <f t="shared" si="1374"/>
        <v>0</v>
      </c>
      <c r="M759" s="13">
        <f t="shared" si="1374"/>
        <v>7980</v>
      </c>
      <c r="N759" s="13">
        <f t="shared" si="1374"/>
        <v>0</v>
      </c>
      <c r="O759" s="13">
        <f t="shared" si="1374"/>
        <v>0</v>
      </c>
      <c r="P759" s="13">
        <f t="shared" si="1374"/>
        <v>0</v>
      </c>
      <c r="Q759" s="13">
        <f t="shared" si="1374"/>
        <v>0</v>
      </c>
      <c r="R759" s="13">
        <f t="shared" si="1374"/>
        <v>0</v>
      </c>
      <c r="S759" s="13">
        <f t="shared" si="1374"/>
        <v>7980</v>
      </c>
      <c r="T759" s="13">
        <f t="shared" si="1374"/>
        <v>0</v>
      </c>
      <c r="U759" s="13">
        <f t="shared" si="1374"/>
        <v>0</v>
      </c>
      <c r="V759" s="13">
        <f t="shared" si="1374"/>
        <v>0</v>
      </c>
      <c r="W759" s="13">
        <f t="shared" ref="U759:AF763" si="1375">W760</f>
        <v>0</v>
      </c>
      <c r="X759" s="13">
        <f t="shared" si="1375"/>
        <v>0</v>
      </c>
      <c r="Y759" s="13">
        <f t="shared" si="1375"/>
        <v>7980</v>
      </c>
      <c r="Z759" s="13">
        <f t="shared" si="1375"/>
        <v>0</v>
      </c>
      <c r="AA759" s="13">
        <f t="shared" si="1375"/>
        <v>-7980</v>
      </c>
      <c r="AB759" s="13">
        <f t="shared" si="1375"/>
        <v>29711</v>
      </c>
      <c r="AC759" s="13">
        <f t="shared" si="1375"/>
        <v>0</v>
      </c>
      <c r="AD759" s="13">
        <f t="shared" si="1375"/>
        <v>0</v>
      </c>
      <c r="AE759" s="13">
        <f t="shared" si="1375"/>
        <v>29711</v>
      </c>
      <c r="AF759" s="13">
        <f t="shared" si="1375"/>
        <v>0</v>
      </c>
    </row>
    <row r="760" spans="1:32" ht="18.75" hidden="1" customHeight="1">
      <c r="A760" s="26" t="s">
        <v>9</v>
      </c>
      <c r="B760" s="27" t="s">
        <v>447</v>
      </c>
      <c r="C760" s="27" t="s">
        <v>21</v>
      </c>
      <c r="D760" s="27" t="s">
        <v>22</v>
      </c>
      <c r="E760" s="27" t="s">
        <v>39</v>
      </c>
      <c r="F760" s="27"/>
      <c r="G760" s="9">
        <f>G761</f>
        <v>7980</v>
      </c>
      <c r="H760" s="9">
        <f>H761</f>
        <v>0</v>
      </c>
      <c r="I760" s="9">
        <f t="shared" si="1374"/>
        <v>0</v>
      </c>
      <c r="J760" s="9">
        <f t="shared" si="1374"/>
        <v>0</v>
      </c>
      <c r="K760" s="9">
        <f t="shared" si="1374"/>
        <v>0</v>
      </c>
      <c r="L760" s="9">
        <f t="shared" si="1374"/>
        <v>0</v>
      </c>
      <c r="M760" s="9">
        <f t="shared" si="1374"/>
        <v>7980</v>
      </c>
      <c r="N760" s="9">
        <f t="shared" si="1374"/>
        <v>0</v>
      </c>
      <c r="O760" s="9">
        <f t="shared" si="1374"/>
        <v>0</v>
      </c>
      <c r="P760" s="9">
        <f t="shared" si="1374"/>
        <v>0</v>
      </c>
      <c r="Q760" s="9">
        <f t="shared" si="1374"/>
        <v>0</v>
      </c>
      <c r="R760" s="9">
        <f t="shared" si="1374"/>
        <v>0</v>
      </c>
      <c r="S760" s="9">
        <f t="shared" si="1374"/>
        <v>7980</v>
      </c>
      <c r="T760" s="9">
        <f t="shared" si="1374"/>
        <v>0</v>
      </c>
      <c r="U760" s="9">
        <f t="shared" si="1375"/>
        <v>0</v>
      </c>
      <c r="V760" s="9">
        <f t="shared" si="1375"/>
        <v>0</v>
      </c>
      <c r="W760" s="9">
        <f t="shared" si="1375"/>
        <v>0</v>
      </c>
      <c r="X760" s="9">
        <f t="shared" si="1375"/>
        <v>0</v>
      </c>
      <c r="Y760" s="9">
        <f t="shared" si="1375"/>
        <v>7980</v>
      </c>
      <c r="Z760" s="9">
        <f t="shared" si="1375"/>
        <v>0</v>
      </c>
      <c r="AA760" s="9">
        <f t="shared" si="1375"/>
        <v>-7980</v>
      </c>
      <c r="AB760" s="9">
        <f t="shared" si="1375"/>
        <v>29711</v>
      </c>
      <c r="AC760" s="9">
        <f t="shared" si="1375"/>
        <v>0</v>
      </c>
      <c r="AD760" s="9">
        <f t="shared" si="1375"/>
        <v>0</v>
      </c>
      <c r="AE760" s="9">
        <f t="shared" si="1375"/>
        <v>29711</v>
      </c>
      <c r="AF760" s="9">
        <f t="shared" si="1375"/>
        <v>0</v>
      </c>
    </row>
    <row r="761" spans="1:32" ht="18" hidden="1" customHeight="1">
      <c r="A761" s="26" t="s">
        <v>15</v>
      </c>
      <c r="B761" s="27" t="s">
        <v>447</v>
      </c>
      <c r="C761" s="27" t="s">
        <v>21</v>
      </c>
      <c r="D761" s="27" t="s">
        <v>22</v>
      </c>
      <c r="E761" s="27" t="s">
        <v>42</v>
      </c>
      <c r="F761" s="27"/>
      <c r="G761" s="9">
        <f t="shared" ref="G761:V763" si="1376">G762</f>
        <v>7980</v>
      </c>
      <c r="H761" s="9">
        <f t="shared" si="1376"/>
        <v>0</v>
      </c>
      <c r="I761" s="9">
        <f t="shared" si="1376"/>
        <v>0</v>
      </c>
      <c r="J761" s="9">
        <f t="shared" si="1376"/>
        <v>0</v>
      </c>
      <c r="K761" s="9">
        <f t="shared" si="1376"/>
        <v>0</v>
      </c>
      <c r="L761" s="9">
        <f t="shared" si="1376"/>
        <v>0</v>
      </c>
      <c r="M761" s="9">
        <f t="shared" si="1376"/>
        <v>7980</v>
      </c>
      <c r="N761" s="9">
        <f t="shared" si="1376"/>
        <v>0</v>
      </c>
      <c r="O761" s="9">
        <f t="shared" si="1376"/>
        <v>0</v>
      </c>
      <c r="P761" s="9">
        <f t="shared" si="1376"/>
        <v>0</v>
      </c>
      <c r="Q761" s="9">
        <f t="shared" si="1376"/>
        <v>0</v>
      </c>
      <c r="R761" s="9">
        <f t="shared" si="1376"/>
        <v>0</v>
      </c>
      <c r="S761" s="9">
        <f t="shared" si="1376"/>
        <v>7980</v>
      </c>
      <c r="T761" s="9">
        <f t="shared" si="1376"/>
        <v>0</v>
      </c>
      <c r="U761" s="9">
        <f t="shared" si="1376"/>
        <v>0</v>
      </c>
      <c r="V761" s="9">
        <f t="shared" si="1376"/>
        <v>0</v>
      </c>
      <c r="W761" s="9">
        <f t="shared" si="1375"/>
        <v>0</v>
      </c>
      <c r="X761" s="9">
        <f t="shared" si="1375"/>
        <v>0</v>
      </c>
      <c r="Y761" s="9">
        <f t="shared" si="1375"/>
        <v>7980</v>
      </c>
      <c r="Z761" s="9">
        <f t="shared" si="1375"/>
        <v>0</v>
      </c>
      <c r="AA761" s="9">
        <f t="shared" si="1375"/>
        <v>-7980</v>
      </c>
      <c r="AB761" s="9">
        <f t="shared" si="1375"/>
        <v>29711</v>
      </c>
      <c r="AC761" s="9">
        <f t="shared" si="1375"/>
        <v>0</v>
      </c>
      <c r="AD761" s="9">
        <f t="shared" si="1375"/>
        <v>0</v>
      </c>
      <c r="AE761" s="9">
        <f t="shared" si="1375"/>
        <v>29711</v>
      </c>
      <c r="AF761" s="9">
        <f t="shared" si="1375"/>
        <v>0</v>
      </c>
    </row>
    <row r="762" spans="1:32" ht="18.75" hidden="1" customHeight="1">
      <c r="A762" s="26" t="s">
        <v>168</v>
      </c>
      <c r="B762" s="27" t="s">
        <v>447</v>
      </c>
      <c r="C762" s="27" t="s">
        <v>21</v>
      </c>
      <c r="D762" s="27" t="s">
        <v>22</v>
      </c>
      <c r="E762" s="27" t="s">
        <v>471</v>
      </c>
      <c r="F762" s="27"/>
      <c r="G762" s="9">
        <f t="shared" si="1376"/>
        <v>7980</v>
      </c>
      <c r="H762" s="9">
        <f t="shared" si="1376"/>
        <v>0</v>
      </c>
      <c r="I762" s="9">
        <f t="shared" si="1376"/>
        <v>0</v>
      </c>
      <c r="J762" s="9">
        <f t="shared" si="1376"/>
        <v>0</v>
      </c>
      <c r="K762" s="9">
        <f t="shared" si="1376"/>
        <v>0</v>
      </c>
      <c r="L762" s="9">
        <f t="shared" si="1376"/>
        <v>0</v>
      </c>
      <c r="M762" s="9">
        <f t="shared" si="1376"/>
        <v>7980</v>
      </c>
      <c r="N762" s="9">
        <f t="shared" si="1376"/>
        <v>0</v>
      </c>
      <c r="O762" s="9">
        <f t="shared" si="1376"/>
        <v>0</v>
      </c>
      <c r="P762" s="9">
        <f t="shared" si="1376"/>
        <v>0</v>
      </c>
      <c r="Q762" s="9">
        <f t="shared" si="1376"/>
        <v>0</v>
      </c>
      <c r="R762" s="9">
        <f t="shared" si="1376"/>
        <v>0</v>
      </c>
      <c r="S762" s="9">
        <f t="shared" si="1376"/>
        <v>7980</v>
      </c>
      <c r="T762" s="9">
        <f t="shared" si="1376"/>
        <v>0</v>
      </c>
      <c r="U762" s="9">
        <f t="shared" si="1375"/>
        <v>0</v>
      </c>
      <c r="V762" s="9">
        <f t="shared" si="1375"/>
        <v>0</v>
      </c>
      <c r="W762" s="9">
        <f t="shared" si="1375"/>
        <v>0</v>
      </c>
      <c r="X762" s="9">
        <f t="shared" si="1375"/>
        <v>0</v>
      </c>
      <c r="Y762" s="9">
        <f t="shared" si="1375"/>
        <v>7980</v>
      </c>
      <c r="Z762" s="9">
        <f t="shared" si="1375"/>
        <v>0</v>
      </c>
      <c r="AA762" s="9">
        <f t="shared" si="1375"/>
        <v>-7980</v>
      </c>
      <c r="AB762" s="9">
        <f t="shared" si="1375"/>
        <v>29711</v>
      </c>
      <c r="AC762" s="9">
        <f t="shared" si="1375"/>
        <v>0</v>
      </c>
      <c r="AD762" s="9">
        <f t="shared" si="1375"/>
        <v>0</v>
      </c>
      <c r="AE762" s="9">
        <f t="shared" si="1375"/>
        <v>29711</v>
      </c>
      <c r="AF762" s="9">
        <f t="shared" si="1375"/>
        <v>0</v>
      </c>
    </row>
    <row r="763" spans="1:32" ht="39" hidden="1" customHeight="1">
      <c r="A763" s="26" t="s">
        <v>180</v>
      </c>
      <c r="B763" s="27" t="s">
        <v>447</v>
      </c>
      <c r="C763" s="27" t="s">
        <v>21</v>
      </c>
      <c r="D763" s="27" t="s">
        <v>22</v>
      </c>
      <c r="E763" s="27" t="s">
        <v>471</v>
      </c>
      <c r="F763" s="27" t="s">
        <v>181</v>
      </c>
      <c r="G763" s="9">
        <f t="shared" si="1376"/>
        <v>7980</v>
      </c>
      <c r="H763" s="9">
        <f t="shared" si="1376"/>
        <v>0</v>
      </c>
      <c r="I763" s="9">
        <f t="shared" si="1376"/>
        <v>0</v>
      </c>
      <c r="J763" s="9">
        <f t="shared" si="1376"/>
        <v>0</v>
      </c>
      <c r="K763" s="9">
        <f t="shared" si="1376"/>
        <v>0</v>
      </c>
      <c r="L763" s="9">
        <f t="shared" si="1376"/>
        <v>0</v>
      </c>
      <c r="M763" s="9">
        <f t="shared" si="1376"/>
        <v>7980</v>
      </c>
      <c r="N763" s="9">
        <f t="shared" si="1376"/>
        <v>0</v>
      </c>
      <c r="O763" s="9">
        <f t="shared" si="1376"/>
        <v>0</v>
      </c>
      <c r="P763" s="9">
        <f t="shared" si="1376"/>
        <v>0</v>
      </c>
      <c r="Q763" s="9">
        <f t="shared" si="1376"/>
        <v>0</v>
      </c>
      <c r="R763" s="9">
        <f t="shared" si="1376"/>
        <v>0</v>
      </c>
      <c r="S763" s="9">
        <f t="shared" si="1376"/>
        <v>7980</v>
      </c>
      <c r="T763" s="9">
        <f t="shared" si="1376"/>
        <v>0</v>
      </c>
      <c r="U763" s="9">
        <f t="shared" si="1375"/>
        <v>0</v>
      </c>
      <c r="V763" s="9">
        <f t="shared" si="1375"/>
        <v>0</v>
      </c>
      <c r="W763" s="9">
        <f t="shared" si="1375"/>
        <v>0</v>
      </c>
      <c r="X763" s="9">
        <f t="shared" si="1375"/>
        <v>0</v>
      </c>
      <c r="Y763" s="9">
        <f t="shared" si="1375"/>
        <v>7980</v>
      </c>
      <c r="Z763" s="9">
        <f t="shared" si="1375"/>
        <v>0</v>
      </c>
      <c r="AA763" s="9">
        <f t="shared" si="1375"/>
        <v>-7980</v>
      </c>
      <c r="AB763" s="9">
        <f t="shared" si="1375"/>
        <v>29711</v>
      </c>
      <c r="AC763" s="9">
        <f t="shared" si="1375"/>
        <v>0</v>
      </c>
      <c r="AD763" s="9">
        <f t="shared" si="1375"/>
        <v>0</v>
      </c>
      <c r="AE763" s="9">
        <f t="shared" si="1375"/>
        <v>29711</v>
      </c>
      <c r="AF763" s="9">
        <f t="shared" si="1375"/>
        <v>0</v>
      </c>
    </row>
    <row r="764" spans="1:32" ht="18" hidden="1" customHeight="1">
      <c r="A764" s="26" t="s">
        <v>168</v>
      </c>
      <c r="B764" s="27" t="s">
        <v>447</v>
      </c>
      <c r="C764" s="27" t="s">
        <v>21</v>
      </c>
      <c r="D764" s="27" t="s">
        <v>22</v>
      </c>
      <c r="E764" s="27" t="s">
        <v>471</v>
      </c>
      <c r="F764" s="27" t="s">
        <v>182</v>
      </c>
      <c r="G764" s="9">
        <v>7980</v>
      </c>
      <c r="H764" s="9"/>
      <c r="I764" s="9"/>
      <c r="J764" s="9"/>
      <c r="K764" s="9"/>
      <c r="L764" s="9"/>
      <c r="M764" s="9">
        <f t="shared" ref="M764" si="1377">G764+I764+J764+K764+L764</f>
        <v>7980</v>
      </c>
      <c r="N764" s="9">
        <f t="shared" ref="N764" si="1378">H764+L764</f>
        <v>0</v>
      </c>
      <c r="O764" s="9"/>
      <c r="P764" s="9"/>
      <c r="Q764" s="9"/>
      <c r="R764" s="9"/>
      <c r="S764" s="9">
        <f t="shared" ref="S764" si="1379">M764+O764+P764+Q764+R764</f>
        <v>7980</v>
      </c>
      <c r="T764" s="9">
        <f t="shared" ref="T764" si="1380">N764+R764</f>
        <v>0</v>
      </c>
      <c r="U764" s="9"/>
      <c r="V764" s="9"/>
      <c r="W764" s="9"/>
      <c r="X764" s="9"/>
      <c r="Y764" s="9">
        <f t="shared" ref="Y764" si="1381">S764+U764+V764+W764+X764</f>
        <v>7980</v>
      </c>
      <c r="Z764" s="9">
        <f t="shared" ref="Z764" si="1382">T764+X764</f>
        <v>0</v>
      </c>
      <c r="AA764" s="9">
        <v>-7980</v>
      </c>
      <c r="AB764" s="9">
        <v>29711</v>
      </c>
      <c r="AC764" s="9"/>
      <c r="AD764" s="9"/>
      <c r="AE764" s="9">
        <f t="shared" ref="AE764" si="1383">Y764+AA764+AB764+AC764+AD764</f>
        <v>29711</v>
      </c>
      <c r="AF764" s="9">
        <f t="shared" ref="AF764" si="1384">Z764+AD764</f>
        <v>0</v>
      </c>
    </row>
    <row r="765" spans="1:32" hidden="1">
      <c r="A765" s="26"/>
      <c r="B765" s="27"/>
      <c r="C765" s="27"/>
      <c r="D765" s="27"/>
      <c r="E765" s="27"/>
      <c r="F765" s="27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</row>
    <row r="766" spans="1:32" ht="42" hidden="1" customHeight="1">
      <c r="A766" s="21" t="s">
        <v>490</v>
      </c>
      <c r="B766" s="22">
        <v>915</v>
      </c>
      <c r="C766" s="23"/>
      <c r="D766" s="23"/>
      <c r="E766" s="22"/>
      <c r="F766" s="23"/>
      <c r="G766" s="6">
        <f>G768+G800</f>
        <v>15740</v>
      </c>
      <c r="H766" s="6">
        <f>H768+H800</f>
        <v>0</v>
      </c>
      <c r="I766" s="6">
        <f>I768+I793+I800</f>
        <v>0</v>
      </c>
      <c r="J766" s="6">
        <f t="shared" ref="J766:N766" si="1385">J768+J793+J800</f>
        <v>0</v>
      </c>
      <c r="K766" s="6">
        <f t="shared" si="1385"/>
        <v>0</v>
      </c>
      <c r="L766" s="6">
        <f t="shared" si="1385"/>
        <v>18068</v>
      </c>
      <c r="M766" s="6">
        <f t="shared" si="1385"/>
        <v>33808</v>
      </c>
      <c r="N766" s="6">
        <f t="shared" si="1385"/>
        <v>18068</v>
      </c>
      <c r="O766" s="6">
        <f>O768+O793+O800</f>
        <v>-2955</v>
      </c>
      <c r="P766" s="6">
        <f t="shared" ref="P766:T766" si="1386">P768+P793+P800</f>
        <v>0</v>
      </c>
      <c r="Q766" s="6">
        <f t="shared" si="1386"/>
        <v>0</v>
      </c>
      <c r="R766" s="6">
        <f t="shared" si="1386"/>
        <v>0</v>
      </c>
      <c r="S766" s="6">
        <f t="shared" si="1386"/>
        <v>30853</v>
      </c>
      <c r="T766" s="6">
        <f t="shared" si="1386"/>
        <v>18068</v>
      </c>
      <c r="U766" s="6">
        <f>U768+U793+U800</f>
        <v>0</v>
      </c>
      <c r="V766" s="6">
        <f t="shared" ref="V766:Z766" si="1387">V768+V793+V800</f>
        <v>0</v>
      </c>
      <c r="W766" s="6">
        <f t="shared" si="1387"/>
        <v>0</v>
      </c>
      <c r="X766" s="6">
        <f t="shared" si="1387"/>
        <v>0</v>
      </c>
      <c r="Y766" s="6">
        <f t="shared" si="1387"/>
        <v>30853</v>
      </c>
      <c r="Z766" s="6">
        <f t="shared" si="1387"/>
        <v>18068</v>
      </c>
      <c r="AA766" s="6">
        <f>AA768+AA793+AA800</f>
        <v>0</v>
      </c>
      <c r="AB766" s="6">
        <f t="shared" ref="AB766:AF766" si="1388">AB768+AB793+AB800</f>
        <v>0</v>
      </c>
      <c r="AC766" s="6">
        <f t="shared" si="1388"/>
        <v>0</v>
      </c>
      <c r="AD766" s="6">
        <f t="shared" si="1388"/>
        <v>0</v>
      </c>
      <c r="AE766" s="6">
        <f t="shared" si="1388"/>
        <v>30853</v>
      </c>
      <c r="AF766" s="6">
        <f t="shared" si="1388"/>
        <v>18068</v>
      </c>
    </row>
    <row r="767" spans="1:32" ht="18" hidden="1" customHeight="1">
      <c r="A767" s="21"/>
      <c r="B767" s="22"/>
      <c r="C767" s="23"/>
      <c r="D767" s="23"/>
      <c r="E767" s="22"/>
      <c r="F767" s="23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</row>
    <row r="768" spans="1:32" ht="27.75" hidden="1" customHeight="1">
      <c r="A768" s="24" t="s">
        <v>169</v>
      </c>
      <c r="B768" s="25">
        <v>915</v>
      </c>
      <c r="C768" s="25" t="s">
        <v>33</v>
      </c>
      <c r="D768" s="25" t="s">
        <v>80</v>
      </c>
      <c r="E768" s="25"/>
      <c r="F768" s="59"/>
      <c r="G768" s="13">
        <f>G769</f>
        <v>7987</v>
      </c>
      <c r="H768" s="13">
        <f>H769</f>
        <v>0</v>
      </c>
      <c r="I768" s="13">
        <f t="shared" ref="I768:X769" si="1389">I769</f>
        <v>0</v>
      </c>
      <c r="J768" s="13">
        <f t="shared" si="1389"/>
        <v>0</v>
      </c>
      <c r="K768" s="13">
        <f t="shared" si="1389"/>
        <v>0</v>
      </c>
      <c r="L768" s="13">
        <f t="shared" si="1389"/>
        <v>0</v>
      </c>
      <c r="M768" s="13">
        <f t="shared" si="1389"/>
        <v>7987</v>
      </c>
      <c r="N768" s="13">
        <f t="shared" si="1389"/>
        <v>0</v>
      </c>
      <c r="O768" s="13">
        <f t="shared" si="1389"/>
        <v>0</v>
      </c>
      <c r="P768" s="13">
        <f t="shared" si="1389"/>
        <v>0</v>
      </c>
      <c r="Q768" s="13">
        <f t="shared" si="1389"/>
        <v>0</v>
      </c>
      <c r="R768" s="13">
        <f t="shared" si="1389"/>
        <v>0</v>
      </c>
      <c r="S768" s="13">
        <f t="shared" si="1389"/>
        <v>7987</v>
      </c>
      <c r="T768" s="13">
        <f t="shared" si="1389"/>
        <v>0</v>
      </c>
      <c r="U768" s="13">
        <f t="shared" si="1389"/>
        <v>0</v>
      </c>
      <c r="V768" s="13">
        <f t="shared" si="1389"/>
        <v>0</v>
      </c>
      <c r="W768" s="13">
        <f t="shared" si="1389"/>
        <v>0</v>
      </c>
      <c r="X768" s="13">
        <f t="shared" si="1389"/>
        <v>0</v>
      </c>
      <c r="Y768" s="13">
        <f t="shared" ref="U768:AF769" si="1390">Y769</f>
        <v>7987</v>
      </c>
      <c r="Z768" s="13">
        <f t="shared" si="1390"/>
        <v>0</v>
      </c>
      <c r="AA768" s="13">
        <f t="shared" si="1390"/>
        <v>0</v>
      </c>
      <c r="AB768" s="13">
        <f t="shared" si="1390"/>
        <v>0</v>
      </c>
      <c r="AC768" s="13">
        <f t="shared" si="1390"/>
        <v>0</v>
      </c>
      <c r="AD768" s="13">
        <f t="shared" si="1390"/>
        <v>0</v>
      </c>
      <c r="AE768" s="13">
        <f t="shared" si="1390"/>
        <v>7987</v>
      </c>
      <c r="AF768" s="13">
        <f t="shared" si="1390"/>
        <v>0</v>
      </c>
    </row>
    <row r="769" spans="1:32" ht="53.25" hidden="1" customHeight="1">
      <c r="A769" s="26" t="s">
        <v>433</v>
      </c>
      <c r="B769" s="27">
        <v>915</v>
      </c>
      <c r="C769" s="27" t="s">
        <v>33</v>
      </c>
      <c r="D769" s="27" t="s">
        <v>80</v>
      </c>
      <c r="E769" s="27" t="s">
        <v>222</v>
      </c>
      <c r="F769" s="60"/>
      <c r="G769" s="11">
        <f>G770</f>
        <v>7987</v>
      </c>
      <c r="H769" s="11">
        <f>H770</f>
        <v>0</v>
      </c>
      <c r="I769" s="11">
        <f t="shared" si="1389"/>
        <v>0</v>
      </c>
      <c r="J769" s="11">
        <f t="shared" si="1389"/>
        <v>0</v>
      </c>
      <c r="K769" s="11">
        <f t="shared" si="1389"/>
        <v>0</v>
      </c>
      <c r="L769" s="11">
        <f t="shared" si="1389"/>
        <v>0</v>
      </c>
      <c r="M769" s="11">
        <f t="shared" si="1389"/>
        <v>7987</v>
      </c>
      <c r="N769" s="11">
        <f t="shared" si="1389"/>
        <v>0</v>
      </c>
      <c r="O769" s="11">
        <f t="shared" si="1389"/>
        <v>0</v>
      </c>
      <c r="P769" s="11">
        <f t="shared" si="1389"/>
        <v>0</v>
      </c>
      <c r="Q769" s="11">
        <f t="shared" si="1389"/>
        <v>0</v>
      </c>
      <c r="R769" s="11">
        <f t="shared" si="1389"/>
        <v>0</v>
      </c>
      <c r="S769" s="11">
        <f t="shared" si="1389"/>
        <v>7987</v>
      </c>
      <c r="T769" s="11">
        <f t="shared" si="1389"/>
        <v>0</v>
      </c>
      <c r="U769" s="11">
        <f t="shared" si="1390"/>
        <v>0</v>
      </c>
      <c r="V769" s="11">
        <f t="shared" si="1390"/>
        <v>0</v>
      </c>
      <c r="W769" s="11">
        <f t="shared" si="1390"/>
        <v>0</v>
      </c>
      <c r="X769" s="11">
        <f t="shared" si="1390"/>
        <v>0</v>
      </c>
      <c r="Y769" s="11">
        <f t="shared" si="1390"/>
        <v>7987</v>
      </c>
      <c r="Z769" s="11">
        <f t="shared" si="1390"/>
        <v>0</v>
      </c>
      <c r="AA769" s="11">
        <f t="shared" si="1390"/>
        <v>0</v>
      </c>
      <c r="AB769" s="11">
        <f t="shared" si="1390"/>
        <v>0</v>
      </c>
      <c r="AC769" s="11">
        <f t="shared" si="1390"/>
        <v>0</v>
      </c>
      <c r="AD769" s="11">
        <f t="shared" si="1390"/>
        <v>0</v>
      </c>
      <c r="AE769" s="11">
        <f t="shared" si="1390"/>
        <v>7987</v>
      </c>
      <c r="AF769" s="11">
        <f t="shared" si="1390"/>
        <v>0</v>
      </c>
    </row>
    <row r="770" spans="1:32" ht="16.5" hidden="1" customHeight="1">
      <c r="A770" s="26" t="s">
        <v>266</v>
      </c>
      <c r="B770" s="27">
        <v>915</v>
      </c>
      <c r="C770" s="27" t="s">
        <v>33</v>
      </c>
      <c r="D770" s="27" t="s">
        <v>80</v>
      </c>
      <c r="E770" s="27" t="s">
        <v>267</v>
      </c>
      <c r="F770" s="60"/>
      <c r="G770" s="11">
        <f t="shared" ref="G770:H770" si="1391">G771+G774+G777+G780+G783+G786+G789</f>
        <v>7987</v>
      </c>
      <c r="H770" s="11">
        <f t="shared" si="1391"/>
        <v>0</v>
      </c>
      <c r="I770" s="11">
        <f t="shared" ref="I770:N770" si="1392">I771+I774+I777+I780+I783+I786+I789</f>
        <v>0</v>
      </c>
      <c r="J770" s="11">
        <f t="shared" si="1392"/>
        <v>0</v>
      </c>
      <c r="K770" s="11">
        <f t="shared" si="1392"/>
        <v>0</v>
      </c>
      <c r="L770" s="11">
        <f t="shared" si="1392"/>
        <v>0</v>
      </c>
      <c r="M770" s="11">
        <f t="shared" si="1392"/>
        <v>7987</v>
      </c>
      <c r="N770" s="11">
        <f t="shared" si="1392"/>
        <v>0</v>
      </c>
      <c r="O770" s="11">
        <f t="shared" ref="O770:T770" si="1393">O771+O774+O777+O780+O783+O786+O789</f>
        <v>0</v>
      </c>
      <c r="P770" s="11">
        <f t="shared" si="1393"/>
        <v>0</v>
      </c>
      <c r="Q770" s="11">
        <f t="shared" si="1393"/>
        <v>0</v>
      </c>
      <c r="R770" s="11">
        <f t="shared" si="1393"/>
        <v>0</v>
      </c>
      <c r="S770" s="11">
        <f t="shared" si="1393"/>
        <v>7987</v>
      </c>
      <c r="T770" s="11">
        <f t="shared" si="1393"/>
        <v>0</v>
      </c>
      <c r="U770" s="11">
        <f t="shared" ref="U770:Z770" si="1394">U771+U774+U777+U780+U783+U786+U789</f>
        <v>0</v>
      </c>
      <c r="V770" s="11">
        <f t="shared" si="1394"/>
        <v>0</v>
      </c>
      <c r="W770" s="11">
        <f t="shared" si="1394"/>
        <v>0</v>
      </c>
      <c r="X770" s="11">
        <f t="shared" si="1394"/>
        <v>0</v>
      </c>
      <c r="Y770" s="11">
        <f t="shared" si="1394"/>
        <v>7987</v>
      </c>
      <c r="Z770" s="11">
        <f t="shared" si="1394"/>
        <v>0</v>
      </c>
      <c r="AA770" s="11">
        <f t="shared" ref="AA770:AF770" si="1395">AA771+AA774+AA777+AA780+AA783+AA786+AA789</f>
        <v>0</v>
      </c>
      <c r="AB770" s="11">
        <f t="shared" si="1395"/>
        <v>0</v>
      </c>
      <c r="AC770" s="11">
        <f t="shared" si="1395"/>
        <v>0</v>
      </c>
      <c r="AD770" s="11">
        <f t="shared" si="1395"/>
        <v>0</v>
      </c>
      <c r="AE770" s="11">
        <f t="shared" si="1395"/>
        <v>7987</v>
      </c>
      <c r="AF770" s="11">
        <f t="shared" si="1395"/>
        <v>0</v>
      </c>
    </row>
    <row r="771" spans="1:32" ht="67.8" hidden="1">
      <c r="A771" s="26" t="s">
        <v>543</v>
      </c>
      <c r="B771" s="27">
        <v>915</v>
      </c>
      <c r="C771" s="27" t="s">
        <v>33</v>
      </c>
      <c r="D771" s="27" t="s">
        <v>80</v>
      </c>
      <c r="E771" s="27" t="s">
        <v>532</v>
      </c>
      <c r="F771" s="35"/>
      <c r="G771" s="11">
        <f>G772</f>
        <v>60</v>
      </c>
      <c r="H771" s="11">
        <f>H772</f>
        <v>0</v>
      </c>
      <c r="I771" s="11">
        <f t="shared" ref="I771:X772" si="1396">I772</f>
        <v>0</v>
      </c>
      <c r="J771" s="11">
        <f t="shared" si="1396"/>
        <v>0</v>
      </c>
      <c r="K771" s="11">
        <f t="shared" si="1396"/>
        <v>0</v>
      </c>
      <c r="L771" s="11">
        <f t="shared" si="1396"/>
        <v>0</v>
      </c>
      <c r="M771" s="11">
        <f t="shared" si="1396"/>
        <v>60</v>
      </c>
      <c r="N771" s="11">
        <f t="shared" si="1396"/>
        <v>0</v>
      </c>
      <c r="O771" s="11">
        <f t="shared" si="1396"/>
        <v>0</v>
      </c>
      <c r="P771" s="11">
        <f t="shared" si="1396"/>
        <v>0</v>
      </c>
      <c r="Q771" s="11">
        <f t="shared" si="1396"/>
        <v>0</v>
      </c>
      <c r="R771" s="11">
        <f t="shared" si="1396"/>
        <v>0</v>
      </c>
      <c r="S771" s="11">
        <f t="shared" si="1396"/>
        <v>60</v>
      </c>
      <c r="T771" s="11">
        <f t="shared" si="1396"/>
        <v>0</v>
      </c>
      <c r="U771" s="11">
        <f t="shared" si="1396"/>
        <v>0</v>
      </c>
      <c r="V771" s="11">
        <f t="shared" si="1396"/>
        <v>0</v>
      </c>
      <c r="W771" s="11">
        <f t="shared" si="1396"/>
        <v>0</v>
      </c>
      <c r="X771" s="11">
        <f t="shared" si="1396"/>
        <v>0</v>
      </c>
      <c r="Y771" s="11">
        <f t="shared" ref="U771:AF772" si="1397">Y772</f>
        <v>60</v>
      </c>
      <c r="Z771" s="11">
        <f t="shared" si="1397"/>
        <v>0</v>
      </c>
      <c r="AA771" s="11">
        <f t="shared" si="1397"/>
        <v>0</v>
      </c>
      <c r="AB771" s="11">
        <f t="shared" si="1397"/>
        <v>0</v>
      </c>
      <c r="AC771" s="11">
        <f t="shared" si="1397"/>
        <v>0</v>
      </c>
      <c r="AD771" s="11">
        <f t="shared" si="1397"/>
        <v>0</v>
      </c>
      <c r="AE771" s="11">
        <f t="shared" si="1397"/>
        <v>60</v>
      </c>
      <c r="AF771" s="11">
        <f t="shared" si="1397"/>
        <v>0</v>
      </c>
    </row>
    <row r="772" spans="1:32" ht="28.5" hidden="1" customHeight="1">
      <c r="A772" s="26" t="s">
        <v>101</v>
      </c>
      <c r="B772" s="27">
        <v>915</v>
      </c>
      <c r="C772" s="27" t="s">
        <v>33</v>
      </c>
      <c r="D772" s="27" t="s">
        <v>80</v>
      </c>
      <c r="E772" s="27" t="s">
        <v>532</v>
      </c>
      <c r="F772" s="35">
        <v>300</v>
      </c>
      <c r="G772" s="11">
        <f>G773</f>
        <v>60</v>
      </c>
      <c r="H772" s="11">
        <f>H773</f>
        <v>0</v>
      </c>
      <c r="I772" s="11">
        <f t="shared" si="1396"/>
        <v>0</v>
      </c>
      <c r="J772" s="11">
        <f t="shared" si="1396"/>
        <v>0</v>
      </c>
      <c r="K772" s="11">
        <f t="shared" si="1396"/>
        <v>0</v>
      </c>
      <c r="L772" s="11">
        <f t="shared" si="1396"/>
        <v>0</v>
      </c>
      <c r="M772" s="11">
        <f t="shared" si="1396"/>
        <v>60</v>
      </c>
      <c r="N772" s="11">
        <f t="shared" si="1396"/>
        <v>0</v>
      </c>
      <c r="O772" s="11">
        <f t="shared" si="1396"/>
        <v>0</v>
      </c>
      <c r="P772" s="11">
        <f t="shared" si="1396"/>
        <v>0</v>
      </c>
      <c r="Q772" s="11">
        <f t="shared" si="1396"/>
        <v>0</v>
      </c>
      <c r="R772" s="11">
        <f t="shared" si="1396"/>
        <v>0</v>
      </c>
      <c r="S772" s="11">
        <f t="shared" si="1396"/>
        <v>60</v>
      </c>
      <c r="T772" s="11">
        <f t="shared" si="1396"/>
        <v>0</v>
      </c>
      <c r="U772" s="11">
        <f t="shared" si="1397"/>
        <v>0</v>
      </c>
      <c r="V772" s="11">
        <f t="shared" si="1397"/>
        <v>0</v>
      </c>
      <c r="W772" s="11">
        <f t="shared" si="1397"/>
        <v>0</v>
      </c>
      <c r="X772" s="11">
        <f t="shared" si="1397"/>
        <v>0</v>
      </c>
      <c r="Y772" s="11">
        <f t="shared" si="1397"/>
        <v>60</v>
      </c>
      <c r="Z772" s="11">
        <f t="shared" si="1397"/>
        <v>0</v>
      </c>
      <c r="AA772" s="11">
        <f t="shared" si="1397"/>
        <v>0</v>
      </c>
      <c r="AB772" s="11">
        <f t="shared" si="1397"/>
        <v>0</v>
      </c>
      <c r="AC772" s="11">
        <f t="shared" si="1397"/>
        <v>0</v>
      </c>
      <c r="AD772" s="11">
        <f t="shared" si="1397"/>
        <v>0</v>
      </c>
      <c r="AE772" s="11">
        <f t="shared" si="1397"/>
        <v>60</v>
      </c>
      <c r="AF772" s="11">
        <f t="shared" si="1397"/>
        <v>0</v>
      </c>
    </row>
    <row r="773" spans="1:32" ht="30.75" hidden="1" customHeight="1">
      <c r="A773" s="26" t="s">
        <v>270</v>
      </c>
      <c r="B773" s="27">
        <v>915</v>
      </c>
      <c r="C773" s="27" t="s">
        <v>33</v>
      </c>
      <c r="D773" s="27" t="s">
        <v>80</v>
      </c>
      <c r="E773" s="27" t="s">
        <v>532</v>
      </c>
      <c r="F773" s="35">
        <v>310</v>
      </c>
      <c r="G773" s="9">
        <v>60</v>
      </c>
      <c r="H773" s="9"/>
      <c r="I773" s="9"/>
      <c r="J773" s="9"/>
      <c r="K773" s="9"/>
      <c r="L773" s="9"/>
      <c r="M773" s="9">
        <f t="shared" ref="M773" si="1398">G773+I773+J773+K773+L773</f>
        <v>60</v>
      </c>
      <c r="N773" s="9">
        <f t="shared" ref="N773" si="1399">H773+L773</f>
        <v>0</v>
      </c>
      <c r="O773" s="9"/>
      <c r="P773" s="9"/>
      <c r="Q773" s="9"/>
      <c r="R773" s="9"/>
      <c r="S773" s="9">
        <f t="shared" ref="S773" si="1400">M773+O773+P773+Q773+R773</f>
        <v>60</v>
      </c>
      <c r="T773" s="9">
        <f t="shared" ref="T773" si="1401">N773+R773</f>
        <v>0</v>
      </c>
      <c r="U773" s="9"/>
      <c r="V773" s="9"/>
      <c r="W773" s="9"/>
      <c r="X773" s="9"/>
      <c r="Y773" s="9">
        <f t="shared" ref="Y773" si="1402">S773+U773+V773+W773+X773</f>
        <v>60</v>
      </c>
      <c r="Z773" s="9">
        <f t="shared" ref="Z773" si="1403">T773+X773</f>
        <v>0</v>
      </c>
      <c r="AA773" s="9"/>
      <c r="AB773" s="9"/>
      <c r="AC773" s="9"/>
      <c r="AD773" s="9"/>
      <c r="AE773" s="9">
        <f t="shared" ref="AE773" si="1404">Y773+AA773+AB773+AC773+AD773</f>
        <v>60</v>
      </c>
      <c r="AF773" s="9">
        <f t="shared" ref="AF773" si="1405">Z773+AD773</f>
        <v>0</v>
      </c>
    </row>
    <row r="774" spans="1:32" ht="23.25" hidden="1" customHeight="1">
      <c r="A774" s="26" t="s">
        <v>244</v>
      </c>
      <c r="B774" s="27">
        <v>915</v>
      </c>
      <c r="C774" s="27" t="s">
        <v>33</v>
      </c>
      <c r="D774" s="27" t="s">
        <v>80</v>
      </c>
      <c r="E774" s="27" t="s">
        <v>533</v>
      </c>
      <c r="F774" s="35"/>
      <c r="G774" s="9">
        <f>G775</f>
        <v>430</v>
      </c>
      <c r="H774" s="9">
        <f>H775</f>
        <v>0</v>
      </c>
      <c r="I774" s="9">
        <f t="shared" ref="I774:X775" si="1406">I775</f>
        <v>0</v>
      </c>
      <c r="J774" s="9">
        <f t="shared" si="1406"/>
        <v>0</v>
      </c>
      <c r="K774" s="9">
        <f t="shared" si="1406"/>
        <v>0</v>
      </c>
      <c r="L774" s="9">
        <f t="shared" si="1406"/>
        <v>0</v>
      </c>
      <c r="M774" s="9">
        <f t="shared" si="1406"/>
        <v>430</v>
      </c>
      <c r="N774" s="9">
        <f t="shared" si="1406"/>
        <v>0</v>
      </c>
      <c r="O774" s="9">
        <f t="shared" si="1406"/>
        <v>0</v>
      </c>
      <c r="P774" s="9">
        <f t="shared" si="1406"/>
        <v>0</v>
      </c>
      <c r="Q774" s="9">
        <f t="shared" si="1406"/>
        <v>0</v>
      </c>
      <c r="R774" s="9">
        <f t="shared" si="1406"/>
        <v>0</v>
      </c>
      <c r="S774" s="9">
        <f t="shared" si="1406"/>
        <v>430</v>
      </c>
      <c r="T774" s="9">
        <f t="shared" si="1406"/>
        <v>0</v>
      </c>
      <c r="U774" s="9">
        <f t="shared" si="1406"/>
        <v>0</v>
      </c>
      <c r="V774" s="9">
        <f t="shared" si="1406"/>
        <v>0</v>
      </c>
      <c r="W774" s="9">
        <f t="shared" si="1406"/>
        <v>0</v>
      </c>
      <c r="X774" s="9">
        <f t="shared" si="1406"/>
        <v>0</v>
      </c>
      <c r="Y774" s="9">
        <f t="shared" ref="U774:AF775" si="1407">Y775</f>
        <v>430</v>
      </c>
      <c r="Z774" s="9">
        <f t="shared" si="1407"/>
        <v>0</v>
      </c>
      <c r="AA774" s="9">
        <f t="shared" si="1407"/>
        <v>0</v>
      </c>
      <c r="AB774" s="9">
        <f t="shared" si="1407"/>
        <v>0</v>
      </c>
      <c r="AC774" s="9">
        <f t="shared" si="1407"/>
        <v>0</v>
      </c>
      <c r="AD774" s="9">
        <f t="shared" si="1407"/>
        <v>0</v>
      </c>
      <c r="AE774" s="9">
        <f t="shared" si="1407"/>
        <v>430</v>
      </c>
      <c r="AF774" s="9">
        <f t="shared" si="1407"/>
        <v>0</v>
      </c>
    </row>
    <row r="775" spans="1:32" ht="30" hidden="1" customHeight="1">
      <c r="A775" s="26" t="s">
        <v>101</v>
      </c>
      <c r="B775" s="27">
        <v>915</v>
      </c>
      <c r="C775" s="27" t="s">
        <v>33</v>
      </c>
      <c r="D775" s="27" t="s">
        <v>80</v>
      </c>
      <c r="E775" s="27" t="s">
        <v>533</v>
      </c>
      <c r="F775" s="35">
        <v>300</v>
      </c>
      <c r="G775" s="9">
        <f>G776</f>
        <v>430</v>
      </c>
      <c r="H775" s="9">
        <f>H776</f>
        <v>0</v>
      </c>
      <c r="I775" s="9">
        <f t="shared" si="1406"/>
        <v>0</v>
      </c>
      <c r="J775" s="9">
        <f t="shared" si="1406"/>
        <v>0</v>
      </c>
      <c r="K775" s="9">
        <f t="shared" si="1406"/>
        <v>0</v>
      </c>
      <c r="L775" s="9">
        <f t="shared" si="1406"/>
        <v>0</v>
      </c>
      <c r="M775" s="9">
        <f t="shared" si="1406"/>
        <v>430</v>
      </c>
      <c r="N775" s="9">
        <f t="shared" si="1406"/>
        <v>0</v>
      </c>
      <c r="O775" s="9">
        <f t="shared" si="1406"/>
        <v>0</v>
      </c>
      <c r="P775" s="9">
        <f t="shared" si="1406"/>
        <v>0</v>
      </c>
      <c r="Q775" s="9">
        <f t="shared" si="1406"/>
        <v>0</v>
      </c>
      <c r="R775" s="9">
        <f t="shared" si="1406"/>
        <v>0</v>
      </c>
      <c r="S775" s="9">
        <f t="shared" si="1406"/>
        <v>430</v>
      </c>
      <c r="T775" s="9">
        <f t="shared" si="1406"/>
        <v>0</v>
      </c>
      <c r="U775" s="9">
        <f t="shared" si="1407"/>
        <v>0</v>
      </c>
      <c r="V775" s="9">
        <f t="shared" si="1407"/>
        <v>0</v>
      </c>
      <c r="W775" s="9">
        <f t="shared" si="1407"/>
        <v>0</v>
      </c>
      <c r="X775" s="9">
        <f t="shared" si="1407"/>
        <v>0</v>
      </c>
      <c r="Y775" s="9">
        <f t="shared" si="1407"/>
        <v>430</v>
      </c>
      <c r="Z775" s="9">
        <f t="shared" si="1407"/>
        <v>0</v>
      </c>
      <c r="AA775" s="9">
        <f t="shared" si="1407"/>
        <v>0</v>
      </c>
      <c r="AB775" s="9">
        <f t="shared" si="1407"/>
        <v>0</v>
      </c>
      <c r="AC775" s="9">
        <f t="shared" si="1407"/>
        <v>0</v>
      </c>
      <c r="AD775" s="9">
        <f t="shared" si="1407"/>
        <v>0</v>
      </c>
      <c r="AE775" s="9">
        <f t="shared" si="1407"/>
        <v>430</v>
      </c>
      <c r="AF775" s="9">
        <f t="shared" si="1407"/>
        <v>0</v>
      </c>
    </row>
    <row r="776" spans="1:32" ht="30" hidden="1" customHeight="1">
      <c r="A776" s="26" t="s">
        <v>270</v>
      </c>
      <c r="B776" s="27">
        <v>915</v>
      </c>
      <c r="C776" s="27" t="s">
        <v>33</v>
      </c>
      <c r="D776" s="27" t="s">
        <v>80</v>
      </c>
      <c r="E776" s="27" t="s">
        <v>533</v>
      </c>
      <c r="F776" s="35">
        <v>310</v>
      </c>
      <c r="G776" s="9">
        <v>430</v>
      </c>
      <c r="H776" s="9"/>
      <c r="I776" s="9"/>
      <c r="J776" s="9"/>
      <c r="K776" s="9"/>
      <c r="L776" s="9"/>
      <c r="M776" s="9">
        <f t="shared" ref="M776" si="1408">G776+I776+J776+K776+L776</f>
        <v>430</v>
      </c>
      <c r="N776" s="9">
        <f t="shared" ref="N776" si="1409">H776+L776</f>
        <v>0</v>
      </c>
      <c r="O776" s="9"/>
      <c r="P776" s="9"/>
      <c r="Q776" s="9"/>
      <c r="R776" s="9"/>
      <c r="S776" s="9">
        <f t="shared" ref="S776" si="1410">M776+O776+P776+Q776+R776</f>
        <v>430</v>
      </c>
      <c r="T776" s="9">
        <f t="shared" ref="T776" si="1411">N776+R776</f>
        <v>0</v>
      </c>
      <c r="U776" s="9"/>
      <c r="V776" s="9"/>
      <c r="W776" s="9"/>
      <c r="X776" s="9"/>
      <c r="Y776" s="9">
        <f t="shared" ref="Y776" si="1412">S776+U776+V776+W776+X776</f>
        <v>430</v>
      </c>
      <c r="Z776" s="9">
        <f t="shared" ref="Z776" si="1413">T776+X776</f>
        <v>0</v>
      </c>
      <c r="AA776" s="9"/>
      <c r="AB776" s="9"/>
      <c r="AC776" s="9"/>
      <c r="AD776" s="9"/>
      <c r="AE776" s="9">
        <f t="shared" ref="AE776" si="1414">Y776+AA776+AB776+AC776+AD776</f>
        <v>430</v>
      </c>
      <c r="AF776" s="9">
        <f t="shared" ref="AF776" si="1415">Z776+AD776</f>
        <v>0</v>
      </c>
    </row>
    <row r="777" spans="1:32" ht="68.25" hidden="1" customHeight="1">
      <c r="A777" s="26" t="s">
        <v>544</v>
      </c>
      <c r="B777" s="27">
        <v>915</v>
      </c>
      <c r="C777" s="27" t="s">
        <v>33</v>
      </c>
      <c r="D777" s="27" t="s">
        <v>80</v>
      </c>
      <c r="E777" s="27" t="s">
        <v>534</v>
      </c>
      <c r="F777" s="35"/>
      <c r="G777" s="11">
        <f>G778</f>
        <v>136</v>
      </c>
      <c r="H777" s="11">
        <f>H778</f>
        <v>0</v>
      </c>
      <c r="I777" s="11">
        <f t="shared" ref="I777:X778" si="1416">I778</f>
        <v>0</v>
      </c>
      <c r="J777" s="11">
        <f t="shared" si="1416"/>
        <v>0</v>
      </c>
      <c r="K777" s="11">
        <f t="shared" si="1416"/>
        <v>0</v>
      </c>
      <c r="L777" s="11">
        <f t="shared" si="1416"/>
        <v>0</v>
      </c>
      <c r="M777" s="11">
        <f t="shared" si="1416"/>
        <v>136</v>
      </c>
      <c r="N777" s="11">
        <f t="shared" si="1416"/>
        <v>0</v>
      </c>
      <c r="O777" s="11">
        <f t="shared" si="1416"/>
        <v>0</v>
      </c>
      <c r="P777" s="11">
        <f t="shared" si="1416"/>
        <v>0</v>
      </c>
      <c r="Q777" s="11">
        <f t="shared" si="1416"/>
        <v>0</v>
      </c>
      <c r="R777" s="11">
        <f t="shared" si="1416"/>
        <v>0</v>
      </c>
      <c r="S777" s="11">
        <f t="shared" si="1416"/>
        <v>136</v>
      </c>
      <c r="T777" s="11">
        <f t="shared" si="1416"/>
        <v>0</v>
      </c>
      <c r="U777" s="11">
        <f t="shared" si="1416"/>
        <v>0</v>
      </c>
      <c r="V777" s="11">
        <f t="shared" si="1416"/>
        <v>0</v>
      </c>
      <c r="W777" s="11">
        <f t="shared" si="1416"/>
        <v>0</v>
      </c>
      <c r="X777" s="11">
        <f t="shared" si="1416"/>
        <v>0</v>
      </c>
      <c r="Y777" s="11">
        <f t="shared" ref="U777:AF778" si="1417">Y778</f>
        <v>136</v>
      </c>
      <c r="Z777" s="11">
        <f t="shared" si="1417"/>
        <v>0</v>
      </c>
      <c r="AA777" s="11">
        <f t="shared" si="1417"/>
        <v>0</v>
      </c>
      <c r="AB777" s="11">
        <f t="shared" si="1417"/>
        <v>0</v>
      </c>
      <c r="AC777" s="11">
        <f t="shared" si="1417"/>
        <v>0</v>
      </c>
      <c r="AD777" s="11">
        <f t="shared" si="1417"/>
        <v>0</v>
      </c>
      <c r="AE777" s="11">
        <f t="shared" si="1417"/>
        <v>136</v>
      </c>
      <c r="AF777" s="11">
        <f t="shared" si="1417"/>
        <v>0</v>
      </c>
    </row>
    <row r="778" spans="1:32" ht="31.5" hidden="1" customHeight="1">
      <c r="A778" s="26" t="s">
        <v>101</v>
      </c>
      <c r="B778" s="27">
        <v>915</v>
      </c>
      <c r="C778" s="27" t="s">
        <v>33</v>
      </c>
      <c r="D778" s="27" t="s">
        <v>80</v>
      </c>
      <c r="E778" s="27" t="s">
        <v>534</v>
      </c>
      <c r="F778" s="35">
        <v>300</v>
      </c>
      <c r="G778" s="11">
        <f>G779</f>
        <v>136</v>
      </c>
      <c r="H778" s="11">
        <f>H779</f>
        <v>0</v>
      </c>
      <c r="I778" s="11">
        <f t="shared" si="1416"/>
        <v>0</v>
      </c>
      <c r="J778" s="11">
        <f t="shared" si="1416"/>
        <v>0</v>
      </c>
      <c r="K778" s="11">
        <f t="shared" si="1416"/>
        <v>0</v>
      </c>
      <c r="L778" s="11">
        <f t="shared" si="1416"/>
        <v>0</v>
      </c>
      <c r="M778" s="11">
        <f t="shared" si="1416"/>
        <v>136</v>
      </c>
      <c r="N778" s="11">
        <f t="shared" si="1416"/>
        <v>0</v>
      </c>
      <c r="O778" s="11">
        <f t="shared" si="1416"/>
        <v>0</v>
      </c>
      <c r="P778" s="11">
        <f t="shared" si="1416"/>
        <v>0</v>
      </c>
      <c r="Q778" s="11">
        <f t="shared" si="1416"/>
        <v>0</v>
      </c>
      <c r="R778" s="11">
        <f t="shared" si="1416"/>
        <v>0</v>
      </c>
      <c r="S778" s="11">
        <f t="shared" si="1416"/>
        <v>136</v>
      </c>
      <c r="T778" s="11">
        <f t="shared" si="1416"/>
        <v>0</v>
      </c>
      <c r="U778" s="11">
        <f t="shared" si="1417"/>
        <v>0</v>
      </c>
      <c r="V778" s="11">
        <f t="shared" si="1417"/>
        <v>0</v>
      </c>
      <c r="W778" s="11">
        <f t="shared" si="1417"/>
        <v>0</v>
      </c>
      <c r="X778" s="11">
        <f t="shared" si="1417"/>
        <v>0</v>
      </c>
      <c r="Y778" s="11">
        <f t="shared" si="1417"/>
        <v>136</v>
      </c>
      <c r="Z778" s="11">
        <f t="shared" si="1417"/>
        <v>0</v>
      </c>
      <c r="AA778" s="11">
        <f t="shared" si="1417"/>
        <v>0</v>
      </c>
      <c r="AB778" s="11">
        <f t="shared" si="1417"/>
        <v>0</v>
      </c>
      <c r="AC778" s="11">
        <f t="shared" si="1417"/>
        <v>0</v>
      </c>
      <c r="AD778" s="11">
        <f t="shared" si="1417"/>
        <v>0</v>
      </c>
      <c r="AE778" s="11">
        <f t="shared" si="1417"/>
        <v>136</v>
      </c>
      <c r="AF778" s="11">
        <f t="shared" si="1417"/>
        <v>0</v>
      </c>
    </row>
    <row r="779" spans="1:32" ht="29.25" hidden="1" customHeight="1">
      <c r="A779" s="26" t="s">
        <v>270</v>
      </c>
      <c r="B779" s="27">
        <v>915</v>
      </c>
      <c r="C779" s="27" t="s">
        <v>33</v>
      </c>
      <c r="D779" s="27" t="s">
        <v>80</v>
      </c>
      <c r="E779" s="27" t="s">
        <v>534</v>
      </c>
      <c r="F779" s="35">
        <v>310</v>
      </c>
      <c r="G779" s="9">
        <v>136</v>
      </c>
      <c r="H779" s="9"/>
      <c r="I779" s="9"/>
      <c r="J779" s="9"/>
      <c r="K779" s="9"/>
      <c r="L779" s="9"/>
      <c r="M779" s="9">
        <f t="shared" ref="M779" si="1418">G779+I779+J779+K779+L779</f>
        <v>136</v>
      </c>
      <c r="N779" s="9">
        <f t="shared" ref="N779" si="1419">H779+L779</f>
        <v>0</v>
      </c>
      <c r="O779" s="9"/>
      <c r="P779" s="9"/>
      <c r="Q779" s="9"/>
      <c r="R779" s="9"/>
      <c r="S779" s="9">
        <f t="shared" ref="S779" si="1420">M779+O779+P779+Q779+R779</f>
        <v>136</v>
      </c>
      <c r="T779" s="9">
        <f t="shared" ref="T779" si="1421">N779+R779</f>
        <v>0</v>
      </c>
      <c r="U779" s="9"/>
      <c r="V779" s="9"/>
      <c r="W779" s="9"/>
      <c r="X779" s="9"/>
      <c r="Y779" s="9">
        <f t="shared" ref="Y779" si="1422">S779+U779+V779+W779+X779</f>
        <v>136</v>
      </c>
      <c r="Z779" s="9">
        <f t="shared" ref="Z779" si="1423">T779+X779</f>
        <v>0</v>
      </c>
      <c r="AA779" s="9"/>
      <c r="AB779" s="9"/>
      <c r="AC779" s="9"/>
      <c r="AD779" s="9"/>
      <c r="AE779" s="9">
        <f t="shared" ref="AE779" si="1424">Y779+AA779+AB779+AC779+AD779</f>
        <v>136</v>
      </c>
      <c r="AF779" s="9">
        <f t="shared" ref="AF779" si="1425">Z779+AD779</f>
        <v>0</v>
      </c>
    </row>
    <row r="780" spans="1:32" ht="70.5" hidden="1" customHeight="1">
      <c r="A780" s="26" t="s">
        <v>545</v>
      </c>
      <c r="B780" s="27">
        <v>915</v>
      </c>
      <c r="C780" s="27" t="s">
        <v>33</v>
      </c>
      <c r="D780" s="27" t="s">
        <v>80</v>
      </c>
      <c r="E780" s="27" t="s">
        <v>535</v>
      </c>
      <c r="F780" s="35"/>
      <c r="G780" s="11">
        <f>G781</f>
        <v>43</v>
      </c>
      <c r="H780" s="11">
        <f>H781</f>
        <v>0</v>
      </c>
      <c r="I780" s="11">
        <f t="shared" ref="I780:X781" si="1426">I781</f>
        <v>0</v>
      </c>
      <c r="J780" s="11">
        <f t="shared" si="1426"/>
        <v>0</v>
      </c>
      <c r="K780" s="11">
        <f t="shared" si="1426"/>
        <v>0</v>
      </c>
      <c r="L780" s="11">
        <f t="shared" si="1426"/>
        <v>0</v>
      </c>
      <c r="M780" s="11">
        <f t="shared" si="1426"/>
        <v>43</v>
      </c>
      <c r="N780" s="11">
        <f t="shared" si="1426"/>
        <v>0</v>
      </c>
      <c r="O780" s="11">
        <f t="shared" si="1426"/>
        <v>0</v>
      </c>
      <c r="P780" s="11">
        <f t="shared" si="1426"/>
        <v>0</v>
      </c>
      <c r="Q780" s="11">
        <f t="shared" si="1426"/>
        <v>0</v>
      </c>
      <c r="R780" s="11">
        <f t="shared" si="1426"/>
        <v>0</v>
      </c>
      <c r="S780" s="11">
        <f t="shared" si="1426"/>
        <v>43</v>
      </c>
      <c r="T780" s="11">
        <f t="shared" si="1426"/>
        <v>0</v>
      </c>
      <c r="U780" s="11">
        <f t="shared" si="1426"/>
        <v>0</v>
      </c>
      <c r="V780" s="11">
        <f t="shared" si="1426"/>
        <v>0</v>
      </c>
      <c r="W780" s="11">
        <f t="shared" si="1426"/>
        <v>0</v>
      </c>
      <c r="X780" s="11">
        <f t="shared" si="1426"/>
        <v>0</v>
      </c>
      <c r="Y780" s="11">
        <f t="shared" ref="U780:AF781" si="1427">Y781</f>
        <v>43</v>
      </c>
      <c r="Z780" s="11">
        <f t="shared" si="1427"/>
        <v>0</v>
      </c>
      <c r="AA780" s="11">
        <f t="shared" si="1427"/>
        <v>0</v>
      </c>
      <c r="AB780" s="11">
        <f t="shared" si="1427"/>
        <v>0</v>
      </c>
      <c r="AC780" s="11">
        <f t="shared" si="1427"/>
        <v>0</v>
      </c>
      <c r="AD780" s="11">
        <f t="shared" si="1427"/>
        <v>0</v>
      </c>
      <c r="AE780" s="11">
        <f t="shared" si="1427"/>
        <v>43</v>
      </c>
      <c r="AF780" s="11">
        <f t="shared" si="1427"/>
        <v>0</v>
      </c>
    </row>
    <row r="781" spans="1:32" ht="26.25" hidden="1" customHeight="1">
      <c r="A781" s="26" t="s">
        <v>101</v>
      </c>
      <c r="B781" s="27">
        <v>915</v>
      </c>
      <c r="C781" s="27" t="s">
        <v>33</v>
      </c>
      <c r="D781" s="27" t="s">
        <v>80</v>
      </c>
      <c r="E781" s="27" t="s">
        <v>535</v>
      </c>
      <c r="F781" s="35">
        <v>300</v>
      </c>
      <c r="G781" s="11">
        <f>G782</f>
        <v>43</v>
      </c>
      <c r="H781" s="11">
        <f>H782</f>
        <v>0</v>
      </c>
      <c r="I781" s="11">
        <f t="shared" si="1426"/>
        <v>0</v>
      </c>
      <c r="J781" s="11">
        <f t="shared" si="1426"/>
        <v>0</v>
      </c>
      <c r="K781" s="11">
        <f t="shared" si="1426"/>
        <v>0</v>
      </c>
      <c r="L781" s="11">
        <f t="shared" si="1426"/>
        <v>0</v>
      </c>
      <c r="M781" s="11">
        <f t="shared" si="1426"/>
        <v>43</v>
      </c>
      <c r="N781" s="11">
        <f t="shared" si="1426"/>
        <v>0</v>
      </c>
      <c r="O781" s="11">
        <f t="shared" si="1426"/>
        <v>0</v>
      </c>
      <c r="P781" s="11">
        <f t="shared" si="1426"/>
        <v>0</v>
      </c>
      <c r="Q781" s="11">
        <f t="shared" si="1426"/>
        <v>0</v>
      </c>
      <c r="R781" s="11">
        <f t="shared" si="1426"/>
        <v>0</v>
      </c>
      <c r="S781" s="11">
        <f t="shared" si="1426"/>
        <v>43</v>
      </c>
      <c r="T781" s="11">
        <f t="shared" si="1426"/>
        <v>0</v>
      </c>
      <c r="U781" s="11">
        <f t="shared" si="1427"/>
        <v>0</v>
      </c>
      <c r="V781" s="11">
        <f t="shared" si="1427"/>
        <v>0</v>
      </c>
      <c r="W781" s="11">
        <f t="shared" si="1427"/>
        <v>0</v>
      </c>
      <c r="X781" s="11">
        <f t="shared" si="1427"/>
        <v>0</v>
      </c>
      <c r="Y781" s="11">
        <f t="shared" si="1427"/>
        <v>43</v>
      </c>
      <c r="Z781" s="11">
        <f t="shared" si="1427"/>
        <v>0</v>
      </c>
      <c r="AA781" s="11">
        <f t="shared" si="1427"/>
        <v>0</v>
      </c>
      <c r="AB781" s="11">
        <f t="shared" si="1427"/>
        <v>0</v>
      </c>
      <c r="AC781" s="11">
        <f t="shared" si="1427"/>
        <v>0</v>
      </c>
      <c r="AD781" s="11">
        <f t="shared" si="1427"/>
        <v>0</v>
      </c>
      <c r="AE781" s="11">
        <f t="shared" si="1427"/>
        <v>43</v>
      </c>
      <c r="AF781" s="11">
        <f t="shared" si="1427"/>
        <v>0</v>
      </c>
    </row>
    <row r="782" spans="1:32" ht="31.5" hidden="1" customHeight="1">
      <c r="A782" s="26" t="s">
        <v>270</v>
      </c>
      <c r="B782" s="27">
        <v>915</v>
      </c>
      <c r="C782" s="27" t="s">
        <v>33</v>
      </c>
      <c r="D782" s="27" t="s">
        <v>80</v>
      </c>
      <c r="E782" s="27" t="s">
        <v>535</v>
      </c>
      <c r="F782" s="35">
        <v>310</v>
      </c>
      <c r="G782" s="9">
        <v>43</v>
      </c>
      <c r="H782" s="9"/>
      <c r="I782" s="9"/>
      <c r="J782" s="9"/>
      <c r="K782" s="9"/>
      <c r="L782" s="9"/>
      <c r="M782" s="9">
        <f t="shared" ref="M782" si="1428">G782+I782+J782+K782+L782</f>
        <v>43</v>
      </c>
      <c r="N782" s="9">
        <f t="shared" ref="N782" si="1429">H782+L782</f>
        <v>0</v>
      </c>
      <c r="O782" s="9"/>
      <c r="P782" s="9"/>
      <c r="Q782" s="9"/>
      <c r="R782" s="9"/>
      <c r="S782" s="9">
        <f t="shared" ref="S782" si="1430">M782+O782+P782+Q782+R782</f>
        <v>43</v>
      </c>
      <c r="T782" s="9">
        <f t="shared" ref="T782" si="1431">N782+R782</f>
        <v>0</v>
      </c>
      <c r="U782" s="9"/>
      <c r="V782" s="9"/>
      <c r="W782" s="9"/>
      <c r="X782" s="9"/>
      <c r="Y782" s="9">
        <f t="shared" ref="Y782" si="1432">S782+U782+V782+W782+X782</f>
        <v>43</v>
      </c>
      <c r="Z782" s="9">
        <f t="shared" ref="Z782" si="1433">T782+X782</f>
        <v>0</v>
      </c>
      <c r="AA782" s="9"/>
      <c r="AB782" s="9"/>
      <c r="AC782" s="9"/>
      <c r="AD782" s="9"/>
      <c r="AE782" s="9">
        <f t="shared" ref="AE782" si="1434">Y782+AA782+AB782+AC782+AD782</f>
        <v>43</v>
      </c>
      <c r="AF782" s="9">
        <f t="shared" ref="AF782" si="1435">Z782+AD782</f>
        <v>0</v>
      </c>
    </row>
    <row r="783" spans="1:32" ht="36.75" hidden="1" customHeight="1">
      <c r="A783" s="26" t="s">
        <v>245</v>
      </c>
      <c r="B783" s="27">
        <v>915</v>
      </c>
      <c r="C783" s="27" t="s">
        <v>33</v>
      </c>
      <c r="D783" s="27" t="s">
        <v>80</v>
      </c>
      <c r="E783" s="27" t="s">
        <v>536</v>
      </c>
      <c r="F783" s="35"/>
      <c r="G783" s="9">
        <f>G784</f>
        <v>174</v>
      </c>
      <c r="H783" s="9">
        <f>H784</f>
        <v>0</v>
      </c>
      <c r="I783" s="9">
        <f t="shared" ref="I783:X784" si="1436">I784</f>
        <v>0</v>
      </c>
      <c r="J783" s="9">
        <f t="shared" si="1436"/>
        <v>0</v>
      </c>
      <c r="K783" s="9">
        <f t="shared" si="1436"/>
        <v>0</v>
      </c>
      <c r="L783" s="9">
        <f t="shared" si="1436"/>
        <v>0</v>
      </c>
      <c r="M783" s="9">
        <f t="shared" si="1436"/>
        <v>174</v>
      </c>
      <c r="N783" s="9">
        <f t="shared" si="1436"/>
        <v>0</v>
      </c>
      <c r="O783" s="9">
        <f t="shared" si="1436"/>
        <v>0</v>
      </c>
      <c r="P783" s="9">
        <f t="shared" si="1436"/>
        <v>0</v>
      </c>
      <c r="Q783" s="9">
        <f t="shared" si="1436"/>
        <v>0</v>
      </c>
      <c r="R783" s="9">
        <f t="shared" si="1436"/>
        <v>0</v>
      </c>
      <c r="S783" s="9">
        <f t="shared" si="1436"/>
        <v>174</v>
      </c>
      <c r="T783" s="9">
        <f t="shared" si="1436"/>
        <v>0</v>
      </c>
      <c r="U783" s="9">
        <f t="shared" si="1436"/>
        <v>0</v>
      </c>
      <c r="V783" s="9">
        <f t="shared" si="1436"/>
        <v>0</v>
      </c>
      <c r="W783" s="9">
        <f t="shared" si="1436"/>
        <v>0</v>
      </c>
      <c r="X783" s="9">
        <f t="shared" si="1436"/>
        <v>0</v>
      </c>
      <c r="Y783" s="9">
        <f t="shared" ref="U783:AF784" si="1437">Y784</f>
        <v>174</v>
      </c>
      <c r="Z783" s="9">
        <f t="shared" si="1437"/>
        <v>0</v>
      </c>
      <c r="AA783" s="9">
        <f t="shared" si="1437"/>
        <v>0</v>
      </c>
      <c r="AB783" s="9">
        <f t="shared" si="1437"/>
        <v>0</v>
      </c>
      <c r="AC783" s="9">
        <f t="shared" si="1437"/>
        <v>0</v>
      </c>
      <c r="AD783" s="9">
        <f t="shared" si="1437"/>
        <v>0</v>
      </c>
      <c r="AE783" s="9">
        <f t="shared" si="1437"/>
        <v>174</v>
      </c>
      <c r="AF783" s="9">
        <f t="shared" si="1437"/>
        <v>0</v>
      </c>
    </row>
    <row r="784" spans="1:32" ht="33.75" hidden="1" customHeight="1">
      <c r="A784" s="26" t="s">
        <v>101</v>
      </c>
      <c r="B784" s="27">
        <v>915</v>
      </c>
      <c r="C784" s="27" t="s">
        <v>33</v>
      </c>
      <c r="D784" s="27" t="s">
        <v>80</v>
      </c>
      <c r="E784" s="27" t="s">
        <v>536</v>
      </c>
      <c r="F784" s="35">
        <v>300</v>
      </c>
      <c r="G784" s="9">
        <f>G785</f>
        <v>174</v>
      </c>
      <c r="H784" s="9">
        <f>H785</f>
        <v>0</v>
      </c>
      <c r="I784" s="9">
        <f t="shared" si="1436"/>
        <v>0</v>
      </c>
      <c r="J784" s="9">
        <f t="shared" si="1436"/>
        <v>0</v>
      </c>
      <c r="K784" s="9">
        <f t="shared" si="1436"/>
        <v>0</v>
      </c>
      <c r="L784" s="9">
        <f t="shared" si="1436"/>
        <v>0</v>
      </c>
      <c r="M784" s="9">
        <f t="shared" si="1436"/>
        <v>174</v>
      </c>
      <c r="N784" s="9">
        <f t="shared" si="1436"/>
        <v>0</v>
      </c>
      <c r="O784" s="9">
        <f t="shared" si="1436"/>
        <v>0</v>
      </c>
      <c r="P784" s="9">
        <f t="shared" si="1436"/>
        <v>0</v>
      </c>
      <c r="Q784" s="9">
        <f t="shared" si="1436"/>
        <v>0</v>
      </c>
      <c r="R784" s="9">
        <f t="shared" si="1436"/>
        <v>0</v>
      </c>
      <c r="S784" s="9">
        <f t="shared" si="1436"/>
        <v>174</v>
      </c>
      <c r="T784" s="9">
        <f t="shared" si="1436"/>
        <v>0</v>
      </c>
      <c r="U784" s="9">
        <f t="shared" si="1437"/>
        <v>0</v>
      </c>
      <c r="V784" s="9">
        <f t="shared" si="1437"/>
        <v>0</v>
      </c>
      <c r="W784" s="9">
        <f t="shared" si="1437"/>
        <v>0</v>
      </c>
      <c r="X784" s="9">
        <f t="shared" si="1437"/>
        <v>0</v>
      </c>
      <c r="Y784" s="9">
        <f t="shared" si="1437"/>
        <v>174</v>
      </c>
      <c r="Z784" s="9">
        <f t="shared" si="1437"/>
        <v>0</v>
      </c>
      <c r="AA784" s="9">
        <f t="shared" si="1437"/>
        <v>0</v>
      </c>
      <c r="AB784" s="9">
        <f t="shared" si="1437"/>
        <v>0</v>
      </c>
      <c r="AC784" s="9">
        <f t="shared" si="1437"/>
        <v>0</v>
      </c>
      <c r="AD784" s="9">
        <f t="shared" si="1437"/>
        <v>0</v>
      </c>
      <c r="AE784" s="9">
        <f t="shared" si="1437"/>
        <v>174</v>
      </c>
      <c r="AF784" s="9">
        <f t="shared" si="1437"/>
        <v>0</v>
      </c>
    </row>
    <row r="785" spans="1:32" ht="29.25" hidden="1" customHeight="1">
      <c r="A785" s="26" t="s">
        <v>270</v>
      </c>
      <c r="B785" s="27">
        <v>915</v>
      </c>
      <c r="C785" s="27" t="s">
        <v>33</v>
      </c>
      <c r="D785" s="27" t="s">
        <v>80</v>
      </c>
      <c r="E785" s="27" t="s">
        <v>536</v>
      </c>
      <c r="F785" s="35">
        <v>310</v>
      </c>
      <c r="G785" s="9">
        <v>174</v>
      </c>
      <c r="H785" s="9"/>
      <c r="I785" s="9"/>
      <c r="J785" s="9"/>
      <c r="K785" s="9"/>
      <c r="L785" s="9"/>
      <c r="M785" s="9">
        <f t="shared" ref="M785" si="1438">G785+I785+J785+K785+L785</f>
        <v>174</v>
      </c>
      <c r="N785" s="9">
        <f t="shared" ref="N785" si="1439">H785+L785</f>
        <v>0</v>
      </c>
      <c r="O785" s="9"/>
      <c r="P785" s="9"/>
      <c r="Q785" s="9"/>
      <c r="R785" s="9"/>
      <c r="S785" s="9">
        <f t="shared" ref="S785" si="1440">M785+O785+P785+Q785+R785</f>
        <v>174</v>
      </c>
      <c r="T785" s="9">
        <f t="shared" ref="T785" si="1441">N785+R785</f>
        <v>0</v>
      </c>
      <c r="U785" s="9"/>
      <c r="V785" s="9"/>
      <c r="W785" s="9"/>
      <c r="X785" s="9"/>
      <c r="Y785" s="9">
        <f t="shared" ref="Y785" si="1442">S785+U785+V785+W785+X785</f>
        <v>174</v>
      </c>
      <c r="Z785" s="9">
        <f t="shared" ref="Z785" si="1443">T785+X785</f>
        <v>0</v>
      </c>
      <c r="AA785" s="9"/>
      <c r="AB785" s="9"/>
      <c r="AC785" s="9"/>
      <c r="AD785" s="9"/>
      <c r="AE785" s="9">
        <f t="shared" ref="AE785" si="1444">Y785+AA785+AB785+AC785+AD785</f>
        <v>174</v>
      </c>
      <c r="AF785" s="9">
        <f t="shared" ref="AF785" si="1445">Z785+AD785</f>
        <v>0</v>
      </c>
    </row>
    <row r="786" spans="1:32" ht="50.25" hidden="1" customHeight="1">
      <c r="A786" s="26" t="s">
        <v>411</v>
      </c>
      <c r="B786" s="27">
        <v>915</v>
      </c>
      <c r="C786" s="27" t="s">
        <v>33</v>
      </c>
      <c r="D786" s="27" t="s">
        <v>80</v>
      </c>
      <c r="E786" s="27" t="s">
        <v>537</v>
      </c>
      <c r="F786" s="35"/>
      <c r="G786" s="9">
        <f>G787</f>
        <v>300</v>
      </c>
      <c r="H786" s="9">
        <f>H787</f>
        <v>0</v>
      </c>
      <c r="I786" s="9">
        <f t="shared" ref="I786:X787" si="1446">I787</f>
        <v>0</v>
      </c>
      <c r="J786" s="9">
        <f t="shared" si="1446"/>
        <v>0</v>
      </c>
      <c r="K786" s="9">
        <f t="shared" si="1446"/>
        <v>0</v>
      </c>
      <c r="L786" s="9">
        <f t="shared" si="1446"/>
        <v>0</v>
      </c>
      <c r="M786" s="9">
        <f t="shared" si="1446"/>
        <v>300</v>
      </c>
      <c r="N786" s="9">
        <f t="shared" si="1446"/>
        <v>0</v>
      </c>
      <c r="O786" s="9">
        <f t="shared" si="1446"/>
        <v>0</v>
      </c>
      <c r="P786" s="9">
        <f t="shared" si="1446"/>
        <v>0</v>
      </c>
      <c r="Q786" s="9">
        <f t="shared" si="1446"/>
        <v>0</v>
      </c>
      <c r="R786" s="9">
        <f t="shared" si="1446"/>
        <v>0</v>
      </c>
      <c r="S786" s="9">
        <f t="shared" si="1446"/>
        <v>300</v>
      </c>
      <c r="T786" s="9">
        <f t="shared" si="1446"/>
        <v>0</v>
      </c>
      <c r="U786" s="9">
        <f t="shared" si="1446"/>
        <v>0</v>
      </c>
      <c r="V786" s="9">
        <f t="shared" si="1446"/>
        <v>0</v>
      </c>
      <c r="W786" s="9">
        <f t="shared" si="1446"/>
        <v>0</v>
      </c>
      <c r="X786" s="9">
        <f t="shared" si="1446"/>
        <v>0</v>
      </c>
      <c r="Y786" s="9">
        <f t="shared" ref="U786:AF787" si="1447">Y787</f>
        <v>300</v>
      </c>
      <c r="Z786" s="9">
        <f t="shared" si="1447"/>
        <v>0</v>
      </c>
      <c r="AA786" s="9">
        <f t="shared" si="1447"/>
        <v>0</v>
      </c>
      <c r="AB786" s="9">
        <f t="shared" si="1447"/>
        <v>0</v>
      </c>
      <c r="AC786" s="9">
        <f t="shared" si="1447"/>
        <v>0</v>
      </c>
      <c r="AD786" s="9">
        <f t="shared" si="1447"/>
        <v>0</v>
      </c>
      <c r="AE786" s="9">
        <f t="shared" si="1447"/>
        <v>300</v>
      </c>
      <c r="AF786" s="9">
        <f t="shared" si="1447"/>
        <v>0</v>
      </c>
    </row>
    <row r="787" spans="1:32" ht="35.25" hidden="1" customHeight="1">
      <c r="A787" s="26" t="s">
        <v>101</v>
      </c>
      <c r="B787" s="27">
        <v>915</v>
      </c>
      <c r="C787" s="27" t="s">
        <v>33</v>
      </c>
      <c r="D787" s="27" t="s">
        <v>80</v>
      </c>
      <c r="E787" s="27" t="s">
        <v>537</v>
      </c>
      <c r="F787" s="35">
        <v>300</v>
      </c>
      <c r="G787" s="9">
        <f>G788</f>
        <v>300</v>
      </c>
      <c r="H787" s="9">
        <f>H788</f>
        <v>0</v>
      </c>
      <c r="I787" s="9">
        <f t="shared" si="1446"/>
        <v>0</v>
      </c>
      <c r="J787" s="9">
        <f t="shared" si="1446"/>
        <v>0</v>
      </c>
      <c r="K787" s="9">
        <f t="shared" si="1446"/>
        <v>0</v>
      </c>
      <c r="L787" s="9">
        <f t="shared" si="1446"/>
        <v>0</v>
      </c>
      <c r="M787" s="9">
        <f t="shared" si="1446"/>
        <v>300</v>
      </c>
      <c r="N787" s="9">
        <f t="shared" si="1446"/>
        <v>0</v>
      </c>
      <c r="O787" s="9">
        <f t="shared" si="1446"/>
        <v>0</v>
      </c>
      <c r="P787" s="9">
        <f t="shared" si="1446"/>
        <v>0</v>
      </c>
      <c r="Q787" s="9">
        <f t="shared" si="1446"/>
        <v>0</v>
      </c>
      <c r="R787" s="9">
        <f t="shared" si="1446"/>
        <v>0</v>
      </c>
      <c r="S787" s="9">
        <f t="shared" si="1446"/>
        <v>300</v>
      </c>
      <c r="T787" s="9">
        <f t="shared" si="1446"/>
        <v>0</v>
      </c>
      <c r="U787" s="9">
        <f t="shared" si="1447"/>
        <v>0</v>
      </c>
      <c r="V787" s="9">
        <f t="shared" si="1447"/>
        <v>0</v>
      </c>
      <c r="W787" s="9">
        <f t="shared" si="1447"/>
        <v>0</v>
      </c>
      <c r="X787" s="9">
        <f t="shared" si="1447"/>
        <v>0</v>
      </c>
      <c r="Y787" s="9">
        <f t="shared" si="1447"/>
        <v>300</v>
      </c>
      <c r="Z787" s="9">
        <f t="shared" si="1447"/>
        <v>0</v>
      </c>
      <c r="AA787" s="9">
        <f t="shared" si="1447"/>
        <v>0</v>
      </c>
      <c r="AB787" s="9">
        <f t="shared" si="1447"/>
        <v>0</v>
      </c>
      <c r="AC787" s="9">
        <f t="shared" si="1447"/>
        <v>0</v>
      </c>
      <c r="AD787" s="9">
        <f t="shared" si="1447"/>
        <v>0</v>
      </c>
      <c r="AE787" s="9">
        <f t="shared" si="1447"/>
        <v>300</v>
      </c>
      <c r="AF787" s="9">
        <f t="shared" si="1447"/>
        <v>0</v>
      </c>
    </row>
    <row r="788" spans="1:32" ht="31.5" hidden="1" customHeight="1">
      <c r="A788" s="26" t="s">
        <v>270</v>
      </c>
      <c r="B788" s="27">
        <v>915</v>
      </c>
      <c r="C788" s="27" t="s">
        <v>33</v>
      </c>
      <c r="D788" s="27" t="s">
        <v>80</v>
      </c>
      <c r="E788" s="27" t="s">
        <v>537</v>
      </c>
      <c r="F788" s="35">
        <v>310</v>
      </c>
      <c r="G788" s="9">
        <v>300</v>
      </c>
      <c r="H788" s="9"/>
      <c r="I788" s="9"/>
      <c r="J788" s="9"/>
      <c r="K788" s="9"/>
      <c r="L788" s="9"/>
      <c r="M788" s="9">
        <f t="shared" ref="M788" si="1448">G788+I788+J788+K788+L788</f>
        <v>300</v>
      </c>
      <c r="N788" s="9">
        <f t="shared" ref="N788" si="1449">H788+L788</f>
        <v>0</v>
      </c>
      <c r="O788" s="9"/>
      <c r="P788" s="9"/>
      <c r="Q788" s="9"/>
      <c r="R788" s="9"/>
      <c r="S788" s="9">
        <f t="shared" ref="S788" si="1450">M788+O788+P788+Q788+R788</f>
        <v>300</v>
      </c>
      <c r="T788" s="9">
        <f t="shared" ref="T788" si="1451">N788+R788</f>
        <v>0</v>
      </c>
      <c r="U788" s="9"/>
      <c r="V788" s="9"/>
      <c r="W788" s="9"/>
      <c r="X788" s="9"/>
      <c r="Y788" s="9">
        <f t="shared" ref="Y788" si="1452">S788+U788+V788+W788+X788</f>
        <v>300</v>
      </c>
      <c r="Z788" s="9">
        <f t="shared" ref="Z788" si="1453">T788+X788</f>
        <v>0</v>
      </c>
      <c r="AA788" s="9"/>
      <c r="AB788" s="9"/>
      <c r="AC788" s="9"/>
      <c r="AD788" s="9"/>
      <c r="AE788" s="9">
        <f t="shared" ref="AE788" si="1454">Y788+AA788+AB788+AC788+AD788</f>
        <v>300</v>
      </c>
      <c r="AF788" s="9">
        <f t="shared" ref="AF788" si="1455">Z788+AD788</f>
        <v>0</v>
      </c>
    </row>
    <row r="789" spans="1:32" ht="36" hidden="1" customHeight="1">
      <c r="A789" s="26" t="s">
        <v>246</v>
      </c>
      <c r="B789" s="27">
        <v>915</v>
      </c>
      <c r="C789" s="27" t="s">
        <v>33</v>
      </c>
      <c r="D789" s="27" t="s">
        <v>80</v>
      </c>
      <c r="E789" s="27" t="s">
        <v>538</v>
      </c>
      <c r="F789" s="35"/>
      <c r="G789" s="9">
        <f>G790</f>
        <v>6844</v>
      </c>
      <c r="H789" s="9">
        <f>H790</f>
        <v>0</v>
      </c>
      <c r="I789" s="9">
        <f t="shared" ref="I789:X790" si="1456">I790</f>
        <v>0</v>
      </c>
      <c r="J789" s="9">
        <f t="shared" si="1456"/>
        <v>0</v>
      </c>
      <c r="K789" s="9">
        <f t="shared" si="1456"/>
        <v>0</v>
      </c>
      <c r="L789" s="9">
        <f t="shared" si="1456"/>
        <v>0</v>
      </c>
      <c r="M789" s="9">
        <f t="shared" si="1456"/>
        <v>6844</v>
      </c>
      <c r="N789" s="9">
        <f t="shared" si="1456"/>
        <v>0</v>
      </c>
      <c r="O789" s="9">
        <f t="shared" si="1456"/>
        <v>0</v>
      </c>
      <c r="P789" s="9">
        <f t="shared" si="1456"/>
        <v>0</v>
      </c>
      <c r="Q789" s="9">
        <f t="shared" si="1456"/>
        <v>0</v>
      </c>
      <c r="R789" s="9">
        <f t="shared" si="1456"/>
        <v>0</v>
      </c>
      <c r="S789" s="9">
        <f t="shared" si="1456"/>
        <v>6844</v>
      </c>
      <c r="T789" s="9">
        <f t="shared" si="1456"/>
        <v>0</v>
      </c>
      <c r="U789" s="9">
        <f t="shared" si="1456"/>
        <v>0</v>
      </c>
      <c r="V789" s="9">
        <f t="shared" si="1456"/>
        <v>0</v>
      </c>
      <c r="W789" s="9">
        <f t="shared" si="1456"/>
        <v>0</v>
      </c>
      <c r="X789" s="9">
        <f t="shared" si="1456"/>
        <v>0</v>
      </c>
      <c r="Y789" s="9">
        <f t="shared" ref="U789:AF790" si="1457">Y790</f>
        <v>6844</v>
      </c>
      <c r="Z789" s="9">
        <f t="shared" si="1457"/>
        <v>0</v>
      </c>
      <c r="AA789" s="9">
        <f t="shared" si="1457"/>
        <v>0</v>
      </c>
      <c r="AB789" s="9">
        <f t="shared" si="1457"/>
        <v>0</v>
      </c>
      <c r="AC789" s="9">
        <f t="shared" si="1457"/>
        <v>0</v>
      </c>
      <c r="AD789" s="9">
        <f t="shared" si="1457"/>
        <v>0</v>
      </c>
      <c r="AE789" s="9">
        <f t="shared" si="1457"/>
        <v>6844</v>
      </c>
      <c r="AF789" s="9">
        <f t="shared" si="1457"/>
        <v>0</v>
      </c>
    </row>
    <row r="790" spans="1:32" ht="32.25" hidden="1" customHeight="1">
      <c r="A790" s="26" t="s">
        <v>101</v>
      </c>
      <c r="B790" s="27">
        <v>915</v>
      </c>
      <c r="C790" s="27" t="s">
        <v>33</v>
      </c>
      <c r="D790" s="27" t="s">
        <v>80</v>
      </c>
      <c r="E790" s="27" t="s">
        <v>538</v>
      </c>
      <c r="F790" s="35">
        <v>300</v>
      </c>
      <c r="G790" s="9">
        <f>G791</f>
        <v>6844</v>
      </c>
      <c r="H790" s="9">
        <f>H791</f>
        <v>0</v>
      </c>
      <c r="I790" s="9">
        <f t="shared" si="1456"/>
        <v>0</v>
      </c>
      <c r="J790" s="9">
        <f t="shared" si="1456"/>
        <v>0</v>
      </c>
      <c r="K790" s="9">
        <f t="shared" si="1456"/>
        <v>0</v>
      </c>
      <c r="L790" s="9">
        <f t="shared" si="1456"/>
        <v>0</v>
      </c>
      <c r="M790" s="9">
        <f t="shared" si="1456"/>
        <v>6844</v>
      </c>
      <c r="N790" s="9">
        <f t="shared" si="1456"/>
        <v>0</v>
      </c>
      <c r="O790" s="9">
        <f t="shared" si="1456"/>
        <v>0</v>
      </c>
      <c r="P790" s="9">
        <f t="shared" si="1456"/>
        <v>0</v>
      </c>
      <c r="Q790" s="9">
        <f t="shared" si="1456"/>
        <v>0</v>
      </c>
      <c r="R790" s="9">
        <f t="shared" si="1456"/>
        <v>0</v>
      </c>
      <c r="S790" s="9">
        <f t="shared" si="1456"/>
        <v>6844</v>
      </c>
      <c r="T790" s="9">
        <f t="shared" si="1456"/>
        <v>0</v>
      </c>
      <c r="U790" s="9">
        <f t="shared" si="1457"/>
        <v>0</v>
      </c>
      <c r="V790" s="9">
        <f t="shared" si="1457"/>
        <v>0</v>
      </c>
      <c r="W790" s="9">
        <f t="shared" si="1457"/>
        <v>0</v>
      </c>
      <c r="X790" s="9">
        <f t="shared" si="1457"/>
        <v>0</v>
      </c>
      <c r="Y790" s="9">
        <f t="shared" si="1457"/>
        <v>6844</v>
      </c>
      <c r="Z790" s="9">
        <f t="shared" si="1457"/>
        <v>0</v>
      </c>
      <c r="AA790" s="9">
        <f t="shared" si="1457"/>
        <v>0</v>
      </c>
      <c r="AB790" s="9">
        <f t="shared" si="1457"/>
        <v>0</v>
      </c>
      <c r="AC790" s="9">
        <f t="shared" si="1457"/>
        <v>0</v>
      </c>
      <c r="AD790" s="9">
        <f t="shared" si="1457"/>
        <v>0</v>
      </c>
      <c r="AE790" s="9">
        <f t="shared" si="1457"/>
        <v>6844</v>
      </c>
      <c r="AF790" s="9">
        <f t="shared" si="1457"/>
        <v>0</v>
      </c>
    </row>
    <row r="791" spans="1:32" ht="32.25" hidden="1" customHeight="1">
      <c r="A791" s="26" t="s">
        <v>270</v>
      </c>
      <c r="B791" s="27">
        <v>915</v>
      </c>
      <c r="C791" s="27" t="s">
        <v>33</v>
      </c>
      <c r="D791" s="27" t="s">
        <v>80</v>
      </c>
      <c r="E791" s="27" t="s">
        <v>538</v>
      </c>
      <c r="F791" s="35">
        <v>310</v>
      </c>
      <c r="G791" s="9">
        <v>6844</v>
      </c>
      <c r="H791" s="9"/>
      <c r="I791" s="9"/>
      <c r="J791" s="9"/>
      <c r="K791" s="9"/>
      <c r="L791" s="9"/>
      <c r="M791" s="9">
        <f t="shared" ref="M791" si="1458">G791+I791+J791+K791+L791</f>
        <v>6844</v>
      </c>
      <c r="N791" s="9">
        <f t="shared" ref="N791" si="1459">H791+L791</f>
        <v>0</v>
      </c>
      <c r="O791" s="9"/>
      <c r="P791" s="9"/>
      <c r="Q791" s="9"/>
      <c r="R791" s="9"/>
      <c r="S791" s="9">
        <f t="shared" ref="S791" si="1460">M791+O791+P791+Q791+R791</f>
        <v>6844</v>
      </c>
      <c r="T791" s="9">
        <f t="shared" ref="T791" si="1461">N791+R791</f>
        <v>0</v>
      </c>
      <c r="U791" s="9"/>
      <c r="V791" s="9"/>
      <c r="W791" s="9"/>
      <c r="X791" s="9"/>
      <c r="Y791" s="9">
        <f t="shared" ref="Y791" si="1462">S791+U791+V791+W791+X791</f>
        <v>6844</v>
      </c>
      <c r="Z791" s="9">
        <f t="shared" ref="Z791" si="1463">T791+X791</f>
        <v>0</v>
      </c>
      <c r="AA791" s="9"/>
      <c r="AB791" s="9"/>
      <c r="AC791" s="9"/>
      <c r="AD791" s="9"/>
      <c r="AE791" s="9">
        <f t="shared" ref="AE791" si="1464">Y791+AA791+AB791+AC791+AD791</f>
        <v>6844</v>
      </c>
      <c r="AF791" s="9">
        <f t="shared" ref="AF791" si="1465">Z791+AD791</f>
        <v>0</v>
      </c>
    </row>
    <row r="792" spans="1:32" ht="18" hidden="1" customHeight="1">
      <c r="A792" s="26"/>
      <c r="B792" s="27"/>
      <c r="C792" s="27"/>
      <c r="D792" s="27"/>
      <c r="E792" s="27"/>
      <c r="F792" s="35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</row>
    <row r="793" spans="1:32" ht="21.75" hidden="1" customHeight="1">
      <c r="A793" s="24" t="s">
        <v>622</v>
      </c>
      <c r="B793" s="42">
        <v>915</v>
      </c>
      <c r="C793" s="25" t="s">
        <v>33</v>
      </c>
      <c r="D793" s="25" t="s">
        <v>29</v>
      </c>
      <c r="E793" s="25"/>
      <c r="F793" s="59"/>
      <c r="G793" s="9"/>
      <c r="H793" s="9"/>
      <c r="I793" s="9">
        <f>I794</f>
        <v>0</v>
      </c>
      <c r="J793" s="9">
        <f t="shared" ref="J793:Y795" si="1466">J794</f>
        <v>0</v>
      </c>
      <c r="K793" s="9">
        <f t="shared" si="1466"/>
        <v>0</v>
      </c>
      <c r="L793" s="15">
        <f t="shared" si="1466"/>
        <v>18068</v>
      </c>
      <c r="M793" s="15">
        <f t="shared" si="1466"/>
        <v>18068</v>
      </c>
      <c r="N793" s="15">
        <f t="shared" si="1466"/>
        <v>18068</v>
      </c>
      <c r="O793" s="9">
        <f>O794</f>
        <v>0</v>
      </c>
      <c r="P793" s="9">
        <f t="shared" si="1466"/>
        <v>0</v>
      </c>
      <c r="Q793" s="9">
        <f t="shared" si="1466"/>
        <v>0</v>
      </c>
      <c r="R793" s="15">
        <f t="shared" si="1466"/>
        <v>0</v>
      </c>
      <c r="S793" s="15">
        <f t="shared" si="1466"/>
        <v>18068</v>
      </c>
      <c r="T793" s="15">
        <f t="shared" si="1466"/>
        <v>18068</v>
      </c>
      <c r="U793" s="9">
        <f>U794</f>
        <v>0</v>
      </c>
      <c r="V793" s="9">
        <f t="shared" si="1466"/>
        <v>0</v>
      </c>
      <c r="W793" s="9">
        <f t="shared" si="1466"/>
        <v>0</v>
      </c>
      <c r="X793" s="15">
        <f t="shared" si="1466"/>
        <v>0</v>
      </c>
      <c r="Y793" s="15">
        <f t="shared" si="1466"/>
        <v>18068</v>
      </c>
      <c r="Z793" s="15">
        <f t="shared" ref="V793:Z795" si="1467">Z794</f>
        <v>18068</v>
      </c>
      <c r="AA793" s="9">
        <f>AA794</f>
        <v>0</v>
      </c>
      <c r="AB793" s="9">
        <f t="shared" ref="AB793:AF795" si="1468">AB794</f>
        <v>0</v>
      </c>
      <c r="AC793" s="9">
        <f t="shared" si="1468"/>
        <v>0</v>
      </c>
      <c r="AD793" s="15">
        <f t="shared" si="1468"/>
        <v>0</v>
      </c>
      <c r="AE793" s="15">
        <f t="shared" si="1468"/>
        <v>18068</v>
      </c>
      <c r="AF793" s="15">
        <f t="shared" si="1468"/>
        <v>18068</v>
      </c>
    </row>
    <row r="794" spans="1:32" ht="52.5" hidden="1" customHeight="1">
      <c r="A794" s="26" t="s">
        <v>433</v>
      </c>
      <c r="B794" s="43">
        <v>915</v>
      </c>
      <c r="C794" s="27" t="s">
        <v>33</v>
      </c>
      <c r="D794" s="27" t="s">
        <v>29</v>
      </c>
      <c r="E794" s="27" t="s">
        <v>222</v>
      </c>
      <c r="F794" s="35"/>
      <c r="G794" s="9"/>
      <c r="H794" s="9"/>
      <c r="I794" s="9">
        <f>I795</f>
        <v>0</v>
      </c>
      <c r="J794" s="9">
        <f t="shared" si="1466"/>
        <v>0</v>
      </c>
      <c r="K794" s="9">
        <f t="shared" si="1466"/>
        <v>0</v>
      </c>
      <c r="L794" s="9">
        <f t="shared" si="1466"/>
        <v>18068</v>
      </c>
      <c r="M794" s="9">
        <f t="shared" si="1466"/>
        <v>18068</v>
      </c>
      <c r="N794" s="9">
        <f t="shared" si="1466"/>
        <v>18068</v>
      </c>
      <c r="O794" s="9">
        <f>O795</f>
        <v>0</v>
      </c>
      <c r="P794" s="9">
        <f t="shared" si="1466"/>
        <v>0</v>
      </c>
      <c r="Q794" s="9">
        <f t="shared" si="1466"/>
        <v>0</v>
      </c>
      <c r="R794" s="9">
        <f t="shared" si="1466"/>
        <v>0</v>
      </c>
      <c r="S794" s="9">
        <f t="shared" si="1466"/>
        <v>18068</v>
      </c>
      <c r="T794" s="9">
        <f t="shared" si="1466"/>
        <v>18068</v>
      </c>
      <c r="U794" s="9">
        <f>U795</f>
        <v>0</v>
      </c>
      <c r="V794" s="9">
        <f t="shared" si="1467"/>
        <v>0</v>
      </c>
      <c r="W794" s="9">
        <f t="shared" si="1467"/>
        <v>0</v>
      </c>
      <c r="X794" s="9">
        <f t="shared" si="1467"/>
        <v>0</v>
      </c>
      <c r="Y794" s="9">
        <f t="shared" si="1467"/>
        <v>18068</v>
      </c>
      <c r="Z794" s="9">
        <f t="shared" si="1467"/>
        <v>18068</v>
      </c>
      <c r="AA794" s="9">
        <f>AA795</f>
        <v>0</v>
      </c>
      <c r="AB794" s="9">
        <f t="shared" si="1468"/>
        <v>0</v>
      </c>
      <c r="AC794" s="9">
        <f t="shared" si="1468"/>
        <v>0</v>
      </c>
      <c r="AD794" s="9">
        <f t="shared" si="1468"/>
        <v>0</v>
      </c>
      <c r="AE794" s="9">
        <f t="shared" si="1468"/>
        <v>18068</v>
      </c>
      <c r="AF794" s="9">
        <f t="shared" si="1468"/>
        <v>18068</v>
      </c>
    </row>
    <row r="795" spans="1:32" ht="17.25" hidden="1" customHeight="1">
      <c r="A795" s="29" t="s">
        <v>602</v>
      </c>
      <c r="B795" s="43">
        <v>915</v>
      </c>
      <c r="C795" s="27" t="s">
        <v>33</v>
      </c>
      <c r="D795" s="27" t="s">
        <v>29</v>
      </c>
      <c r="E795" s="27" t="s">
        <v>624</v>
      </c>
      <c r="F795" s="35"/>
      <c r="G795" s="9"/>
      <c r="H795" s="9"/>
      <c r="I795" s="9">
        <f>I796</f>
        <v>0</v>
      </c>
      <c r="J795" s="9">
        <f t="shared" si="1466"/>
        <v>0</v>
      </c>
      <c r="K795" s="9">
        <f t="shared" si="1466"/>
        <v>0</v>
      </c>
      <c r="L795" s="9">
        <f t="shared" si="1466"/>
        <v>18068</v>
      </c>
      <c r="M795" s="9">
        <f t="shared" si="1466"/>
        <v>18068</v>
      </c>
      <c r="N795" s="9">
        <f t="shared" si="1466"/>
        <v>18068</v>
      </c>
      <c r="O795" s="9">
        <f>O796</f>
        <v>0</v>
      </c>
      <c r="P795" s="9">
        <f t="shared" si="1466"/>
        <v>0</v>
      </c>
      <c r="Q795" s="9">
        <f t="shared" si="1466"/>
        <v>0</v>
      </c>
      <c r="R795" s="9">
        <f t="shared" si="1466"/>
        <v>0</v>
      </c>
      <c r="S795" s="9">
        <f t="shared" si="1466"/>
        <v>18068</v>
      </c>
      <c r="T795" s="9">
        <f t="shared" si="1466"/>
        <v>18068</v>
      </c>
      <c r="U795" s="9">
        <f>U796</f>
        <v>0</v>
      </c>
      <c r="V795" s="9">
        <f t="shared" si="1467"/>
        <v>0</v>
      </c>
      <c r="W795" s="9">
        <f t="shared" si="1467"/>
        <v>0</v>
      </c>
      <c r="X795" s="9">
        <f t="shared" si="1467"/>
        <v>0</v>
      </c>
      <c r="Y795" s="9">
        <f t="shared" si="1467"/>
        <v>18068</v>
      </c>
      <c r="Z795" s="9">
        <f t="shared" si="1467"/>
        <v>18068</v>
      </c>
      <c r="AA795" s="9">
        <f>AA796</f>
        <v>0</v>
      </c>
      <c r="AB795" s="9">
        <f t="shared" si="1468"/>
        <v>0</v>
      </c>
      <c r="AC795" s="9">
        <f t="shared" si="1468"/>
        <v>0</v>
      </c>
      <c r="AD795" s="9">
        <f t="shared" si="1468"/>
        <v>0</v>
      </c>
      <c r="AE795" s="9">
        <f t="shared" si="1468"/>
        <v>18068</v>
      </c>
      <c r="AF795" s="9">
        <f t="shared" si="1468"/>
        <v>18068</v>
      </c>
    </row>
    <row r="796" spans="1:32" ht="32.25" hidden="1" customHeight="1">
      <c r="A796" s="29" t="s">
        <v>623</v>
      </c>
      <c r="B796" s="43">
        <v>915</v>
      </c>
      <c r="C796" s="27" t="s">
        <v>33</v>
      </c>
      <c r="D796" s="27" t="s">
        <v>29</v>
      </c>
      <c r="E796" s="27" t="s">
        <v>625</v>
      </c>
      <c r="F796" s="35"/>
      <c r="G796" s="9"/>
      <c r="H796" s="9"/>
      <c r="I796" s="9">
        <f>I797</f>
        <v>0</v>
      </c>
      <c r="J796" s="9">
        <f t="shared" ref="J796:AF796" si="1469">J797</f>
        <v>0</v>
      </c>
      <c r="K796" s="9">
        <f t="shared" si="1469"/>
        <v>0</v>
      </c>
      <c r="L796" s="9">
        <f t="shared" si="1469"/>
        <v>18068</v>
      </c>
      <c r="M796" s="9">
        <f t="shared" si="1469"/>
        <v>18068</v>
      </c>
      <c r="N796" s="9">
        <f t="shared" si="1469"/>
        <v>18068</v>
      </c>
      <c r="O796" s="9">
        <f>O797</f>
        <v>0</v>
      </c>
      <c r="P796" s="9">
        <f t="shared" si="1469"/>
        <v>0</v>
      </c>
      <c r="Q796" s="9">
        <f t="shared" si="1469"/>
        <v>0</v>
      </c>
      <c r="R796" s="9">
        <f t="shared" si="1469"/>
        <v>0</v>
      </c>
      <c r="S796" s="9">
        <f t="shared" si="1469"/>
        <v>18068</v>
      </c>
      <c r="T796" s="9">
        <f t="shared" si="1469"/>
        <v>18068</v>
      </c>
      <c r="U796" s="9">
        <f>U797</f>
        <v>0</v>
      </c>
      <c r="V796" s="9">
        <f t="shared" si="1469"/>
        <v>0</v>
      </c>
      <c r="W796" s="9">
        <f t="shared" si="1469"/>
        <v>0</v>
      </c>
      <c r="X796" s="9">
        <f t="shared" si="1469"/>
        <v>0</v>
      </c>
      <c r="Y796" s="9">
        <f t="shared" si="1469"/>
        <v>18068</v>
      </c>
      <c r="Z796" s="9">
        <f t="shared" si="1469"/>
        <v>18068</v>
      </c>
      <c r="AA796" s="9">
        <f>AA797</f>
        <v>0</v>
      </c>
      <c r="AB796" s="9">
        <f t="shared" si="1469"/>
        <v>0</v>
      </c>
      <c r="AC796" s="9">
        <f t="shared" si="1469"/>
        <v>0</v>
      </c>
      <c r="AD796" s="9">
        <f t="shared" si="1469"/>
        <v>0</v>
      </c>
      <c r="AE796" s="9">
        <f t="shared" si="1469"/>
        <v>18068</v>
      </c>
      <c r="AF796" s="9">
        <f t="shared" si="1469"/>
        <v>18068</v>
      </c>
    </row>
    <row r="797" spans="1:32" ht="37.5" hidden="1" customHeight="1">
      <c r="A797" s="26" t="s">
        <v>101</v>
      </c>
      <c r="B797" s="43">
        <v>915</v>
      </c>
      <c r="C797" s="27" t="s">
        <v>33</v>
      </c>
      <c r="D797" s="27" t="s">
        <v>29</v>
      </c>
      <c r="E797" s="27" t="s">
        <v>625</v>
      </c>
      <c r="F797" s="35">
        <v>300</v>
      </c>
      <c r="G797" s="9"/>
      <c r="H797" s="9"/>
      <c r="I797" s="9">
        <f>I798</f>
        <v>0</v>
      </c>
      <c r="J797" s="9">
        <f t="shared" ref="J797:AF797" si="1470">J798</f>
        <v>0</v>
      </c>
      <c r="K797" s="9">
        <f t="shared" si="1470"/>
        <v>0</v>
      </c>
      <c r="L797" s="9">
        <f t="shared" si="1470"/>
        <v>18068</v>
      </c>
      <c r="M797" s="9">
        <f t="shared" si="1470"/>
        <v>18068</v>
      </c>
      <c r="N797" s="9">
        <f t="shared" si="1470"/>
        <v>18068</v>
      </c>
      <c r="O797" s="9">
        <f>O798</f>
        <v>0</v>
      </c>
      <c r="P797" s="9">
        <f t="shared" si="1470"/>
        <v>0</v>
      </c>
      <c r="Q797" s="9">
        <f t="shared" si="1470"/>
        <v>0</v>
      </c>
      <c r="R797" s="9">
        <f t="shared" si="1470"/>
        <v>0</v>
      </c>
      <c r="S797" s="9">
        <f t="shared" si="1470"/>
        <v>18068</v>
      </c>
      <c r="T797" s="9">
        <f t="shared" si="1470"/>
        <v>18068</v>
      </c>
      <c r="U797" s="9">
        <f>U798</f>
        <v>0</v>
      </c>
      <c r="V797" s="9">
        <f t="shared" si="1470"/>
        <v>0</v>
      </c>
      <c r="W797" s="9">
        <f t="shared" si="1470"/>
        <v>0</v>
      </c>
      <c r="X797" s="9">
        <f t="shared" si="1470"/>
        <v>0</v>
      </c>
      <c r="Y797" s="9">
        <f t="shared" si="1470"/>
        <v>18068</v>
      </c>
      <c r="Z797" s="9">
        <f t="shared" si="1470"/>
        <v>18068</v>
      </c>
      <c r="AA797" s="9">
        <f>AA798</f>
        <v>0</v>
      </c>
      <c r="AB797" s="9">
        <f t="shared" si="1470"/>
        <v>0</v>
      </c>
      <c r="AC797" s="9">
        <f t="shared" si="1470"/>
        <v>0</v>
      </c>
      <c r="AD797" s="9">
        <f t="shared" si="1470"/>
        <v>0</v>
      </c>
      <c r="AE797" s="9">
        <f t="shared" si="1470"/>
        <v>18068</v>
      </c>
      <c r="AF797" s="9">
        <f t="shared" si="1470"/>
        <v>18068</v>
      </c>
    </row>
    <row r="798" spans="1:32" ht="45.75" hidden="1" customHeight="1">
      <c r="A798" s="29" t="s">
        <v>170</v>
      </c>
      <c r="B798" s="43">
        <v>915</v>
      </c>
      <c r="C798" s="27" t="s">
        <v>33</v>
      </c>
      <c r="D798" s="27" t="s">
        <v>29</v>
      </c>
      <c r="E798" s="27" t="s">
        <v>625</v>
      </c>
      <c r="F798" s="35">
        <v>320</v>
      </c>
      <c r="G798" s="9"/>
      <c r="H798" s="9"/>
      <c r="I798" s="9"/>
      <c r="J798" s="9"/>
      <c r="K798" s="9"/>
      <c r="L798" s="9">
        <v>18068</v>
      </c>
      <c r="M798" s="9">
        <f t="shared" ref="M798" si="1471">G798+I798+J798+K798+L798</f>
        <v>18068</v>
      </c>
      <c r="N798" s="9">
        <f t="shared" ref="N798" si="1472">H798+L798</f>
        <v>18068</v>
      </c>
      <c r="O798" s="9"/>
      <c r="P798" s="9"/>
      <c r="Q798" s="9"/>
      <c r="R798" s="9"/>
      <c r="S798" s="9">
        <f t="shared" ref="S798" si="1473">M798+O798+P798+Q798+R798</f>
        <v>18068</v>
      </c>
      <c r="T798" s="9">
        <f t="shared" ref="T798" si="1474">N798+R798</f>
        <v>18068</v>
      </c>
      <c r="U798" s="9"/>
      <c r="V798" s="9"/>
      <c r="W798" s="9"/>
      <c r="X798" s="9"/>
      <c r="Y798" s="9">
        <f t="shared" ref="Y798" si="1475">S798+U798+V798+W798+X798</f>
        <v>18068</v>
      </c>
      <c r="Z798" s="9">
        <f t="shared" ref="Z798" si="1476">T798+X798</f>
        <v>18068</v>
      </c>
      <c r="AA798" s="9"/>
      <c r="AB798" s="9"/>
      <c r="AC798" s="9"/>
      <c r="AD798" s="9"/>
      <c r="AE798" s="9">
        <f t="shared" ref="AE798" si="1477">Y798+AA798+AB798+AC798+AD798</f>
        <v>18068</v>
      </c>
      <c r="AF798" s="9">
        <f t="shared" ref="AF798" si="1478">Z798+AD798</f>
        <v>18068</v>
      </c>
    </row>
    <row r="799" spans="1:32" ht="20.25" hidden="1" customHeight="1">
      <c r="A799" s="26"/>
      <c r="B799" s="27"/>
      <c r="C799" s="27"/>
      <c r="D799" s="27"/>
      <c r="E799" s="27"/>
      <c r="F799" s="35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</row>
    <row r="800" spans="1:32" ht="23.25" hidden="1" customHeight="1">
      <c r="A800" s="24" t="s">
        <v>32</v>
      </c>
      <c r="B800" s="25">
        <v>915</v>
      </c>
      <c r="C800" s="25" t="s">
        <v>33</v>
      </c>
      <c r="D800" s="25" t="s">
        <v>17</v>
      </c>
      <c r="E800" s="25"/>
      <c r="F800" s="59"/>
      <c r="G800" s="13">
        <f>G801</f>
        <v>7753</v>
      </c>
      <c r="H800" s="13">
        <f>H801</f>
        <v>0</v>
      </c>
      <c r="I800" s="13">
        <f t="shared" ref="I800:X801" si="1479">I801</f>
        <v>0</v>
      </c>
      <c r="J800" s="13">
        <f t="shared" si="1479"/>
        <v>0</v>
      </c>
      <c r="K800" s="13">
        <f t="shared" si="1479"/>
        <v>0</v>
      </c>
      <c r="L800" s="13">
        <f t="shared" si="1479"/>
        <v>0</v>
      </c>
      <c r="M800" s="13">
        <f t="shared" si="1479"/>
        <v>7753</v>
      </c>
      <c r="N800" s="13">
        <f t="shared" si="1479"/>
        <v>0</v>
      </c>
      <c r="O800" s="13">
        <f t="shared" si="1479"/>
        <v>-2955</v>
      </c>
      <c r="P800" s="13">
        <f t="shared" si="1479"/>
        <v>0</v>
      </c>
      <c r="Q800" s="13">
        <f t="shared" si="1479"/>
        <v>0</v>
      </c>
      <c r="R800" s="13">
        <f t="shared" si="1479"/>
        <v>0</v>
      </c>
      <c r="S800" s="13">
        <f t="shared" si="1479"/>
        <v>4798</v>
      </c>
      <c r="T800" s="13">
        <f t="shared" si="1479"/>
        <v>0</v>
      </c>
      <c r="U800" s="13">
        <f t="shared" si="1479"/>
        <v>0</v>
      </c>
      <c r="V800" s="13">
        <f t="shared" si="1479"/>
        <v>0</v>
      </c>
      <c r="W800" s="13">
        <f t="shared" si="1479"/>
        <v>0</v>
      </c>
      <c r="X800" s="13">
        <f t="shared" si="1479"/>
        <v>0</v>
      </c>
      <c r="Y800" s="13">
        <f t="shared" ref="U800:AF801" si="1480">Y801</f>
        <v>4798</v>
      </c>
      <c r="Z800" s="13">
        <f t="shared" si="1480"/>
        <v>0</v>
      </c>
      <c r="AA800" s="13">
        <f t="shared" si="1480"/>
        <v>0</v>
      </c>
      <c r="AB800" s="13">
        <f t="shared" si="1480"/>
        <v>0</v>
      </c>
      <c r="AC800" s="13">
        <f t="shared" si="1480"/>
        <v>0</v>
      </c>
      <c r="AD800" s="13">
        <f t="shared" si="1480"/>
        <v>0</v>
      </c>
      <c r="AE800" s="13">
        <f t="shared" si="1480"/>
        <v>4798</v>
      </c>
      <c r="AF800" s="13">
        <f t="shared" si="1480"/>
        <v>0</v>
      </c>
    </row>
    <row r="801" spans="1:32" ht="56.25" hidden="1" customHeight="1">
      <c r="A801" s="26" t="s">
        <v>433</v>
      </c>
      <c r="B801" s="31">
        <v>915</v>
      </c>
      <c r="C801" s="32" t="s">
        <v>33</v>
      </c>
      <c r="D801" s="32" t="s">
        <v>17</v>
      </c>
      <c r="E801" s="31" t="s">
        <v>222</v>
      </c>
      <c r="F801" s="32"/>
      <c r="G801" s="11">
        <f>G802</f>
        <v>7753</v>
      </c>
      <c r="H801" s="11">
        <f>H802</f>
        <v>0</v>
      </c>
      <c r="I801" s="11">
        <f t="shared" si="1479"/>
        <v>0</v>
      </c>
      <c r="J801" s="11">
        <f t="shared" si="1479"/>
        <v>0</v>
      </c>
      <c r="K801" s="11">
        <f t="shared" si="1479"/>
        <v>0</v>
      </c>
      <c r="L801" s="11">
        <f t="shared" si="1479"/>
        <v>0</v>
      </c>
      <c r="M801" s="11">
        <f t="shared" si="1479"/>
        <v>7753</v>
      </c>
      <c r="N801" s="11">
        <f t="shared" si="1479"/>
        <v>0</v>
      </c>
      <c r="O801" s="11">
        <f t="shared" si="1479"/>
        <v>-2955</v>
      </c>
      <c r="P801" s="11">
        <f t="shared" si="1479"/>
        <v>0</v>
      </c>
      <c r="Q801" s="11">
        <f t="shared" si="1479"/>
        <v>0</v>
      </c>
      <c r="R801" s="11">
        <f t="shared" si="1479"/>
        <v>0</v>
      </c>
      <c r="S801" s="11">
        <f t="shared" si="1479"/>
        <v>4798</v>
      </c>
      <c r="T801" s="11">
        <f t="shared" si="1479"/>
        <v>0</v>
      </c>
      <c r="U801" s="11">
        <f t="shared" si="1480"/>
        <v>0</v>
      </c>
      <c r="V801" s="11">
        <f t="shared" si="1480"/>
        <v>0</v>
      </c>
      <c r="W801" s="11">
        <f t="shared" si="1480"/>
        <v>0</v>
      </c>
      <c r="X801" s="11">
        <f t="shared" si="1480"/>
        <v>0</v>
      </c>
      <c r="Y801" s="11">
        <f t="shared" si="1480"/>
        <v>4798</v>
      </c>
      <c r="Z801" s="11">
        <f t="shared" si="1480"/>
        <v>0</v>
      </c>
      <c r="AA801" s="11">
        <f t="shared" si="1480"/>
        <v>0</v>
      </c>
      <c r="AB801" s="11">
        <f t="shared" si="1480"/>
        <v>0</v>
      </c>
      <c r="AC801" s="11">
        <f t="shared" si="1480"/>
        <v>0</v>
      </c>
      <c r="AD801" s="11">
        <f t="shared" si="1480"/>
        <v>0</v>
      </c>
      <c r="AE801" s="11">
        <f t="shared" si="1480"/>
        <v>4798</v>
      </c>
      <c r="AF801" s="11">
        <f t="shared" si="1480"/>
        <v>0</v>
      </c>
    </row>
    <row r="802" spans="1:32" hidden="1">
      <c r="A802" s="26" t="s">
        <v>15</v>
      </c>
      <c r="B802" s="31">
        <v>915</v>
      </c>
      <c r="C802" s="32" t="s">
        <v>33</v>
      </c>
      <c r="D802" s="32" t="s">
        <v>17</v>
      </c>
      <c r="E802" s="31" t="s">
        <v>223</v>
      </c>
      <c r="F802" s="32"/>
      <c r="G802" s="11">
        <f>G806+G803</f>
        <v>7753</v>
      </c>
      <c r="H802" s="11">
        <f>H806+H803</f>
        <v>0</v>
      </c>
      <c r="I802" s="11">
        <f t="shared" ref="I802:N802" si="1481">I806+I803</f>
        <v>0</v>
      </c>
      <c r="J802" s="11">
        <f t="shared" si="1481"/>
        <v>0</v>
      </c>
      <c r="K802" s="11">
        <f t="shared" si="1481"/>
        <v>0</v>
      </c>
      <c r="L802" s="11">
        <f t="shared" si="1481"/>
        <v>0</v>
      </c>
      <c r="M802" s="11">
        <f t="shared" si="1481"/>
        <v>7753</v>
      </c>
      <c r="N802" s="11">
        <f t="shared" si="1481"/>
        <v>0</v>
      </c>
      <c r="O802" s="11">
        <f t="shared" ref="O802:T802" si="1482">O806+O803</f>
        <v>-2955</v>
      </c>
      <c r="P802" s="11">
        <f t="shared" si="1482"/>
        <v>0</v>
      </c>
      <c r="Q802" s="11">
        <f t="shared" si="1482"/>
        <v>0</v>
      </c>
      <c r="R802" s="11">
        <f t="shared" si="1482"/>
        <v>0</v>
      </c>
      <c r="S802" s="11">
        <f t="shared" si="1482"/>
        <v>4798</v>
      </c>
      <c r="T802" s="11">
        <f t="shared" si="1482"/>
        <v>0</v>
      </c>
      <c r="U802" s="11">
        <f t="shared" ref="U802:Z802" si="1483">U806+U803</f>
        <v>0</v>
      </c>
      <c r="V802" s="11">
        <f t="shared" si="1483"/>
        <v>0</v>
      </c>
      <c r="W802" s="11">
        <f t="shared" si="1483"/>
        <v>0</v>
      </c>
      <c r="X802" s="11">
        <f t="shared" si="1483"/>
        <v>0</v>
      </c>
      <c r="Y802" s="11">
        <f t="shared" si="1483"/>
        <v>4798</v>
      </c>
      <c r="Z802" s="11">
        <f t="shared" si="1483"/>
        <v>0</v>
      </c>
      <c r="AA802" s="11">
        <f t="shared" ref="AA802:AF802" si="1484">AA806+AA803</f>
        <v>0</v>
      </c>
      <c r="AB802" s="11">
        <f t="shared" si="1484"/>
        <v>0</v>
      </c>
      <c r="AC802" s="11">
        <f t="shared" si="1484"/>
        <v>0</v>
      </c>
      <c r="AD802" s="11">
        <f t="shared" si="1484"/>
        <v>0</v>
      </c>
      <c r="AE802" s="11">
        <f t="shared" si="1484"/>
        <v>4798</v>
      </c>
      <c r="AF802" s="11">
        <f t="shared" si="1484"/>
        <v>0</v>
      </c>
    </row>
    <row r="803" spans="1:32" ht="16.5" hidden="1" customHeight="1">
      <c r="A803" s="26" t="s">
        <v>247</v>
      </c>
      <c r="B803" s="27">
        <v>915</v>
      </c>
      <c r="C803" s="27" t="s">
        <v>33</v>
      </c>
      <c r="D803" s="27" t="s">
        <v>17</v>
      </c>
      <c r="E803" s="27" t="s">
        <v>539</v>
      </c>
      <c r="F803" s="35"/>
      <c r="G803" s="11">
        <f t="shared" ref="G803:V804" si="1485">G804</f>
        <v>113</v>
      </c>
      <c r="H803" s="11">
        <f t="shared" si="1485"/>
        <v>0</v>
      </c>
      <c r="I803" s="11">
        <f t="shared" si="1485"/>
        <v>0</v>
      </c>
      <c r="J803" s="11">
        <f t="shared" si="1485"/>
        <v>0</v>
      </c>
      <c r="K803" s="11">
        <f t="shared" si="1485"/>
        <v>0</v>
      </c>
      <c r="L803" s="11">
        <f t="shared" si="1485"/>
        <v>0</v>
      </c>
      <c r="M803" s="11">
        <f t="shared" si="1485"/>
        <v>113</v>
      </c>
      <c r="N803" s="11">
        <f t="shared" si="1485"/>
        <v>0</v>
      </c>
      <c r="O803" s="11">
        <f t="shared" si="1485"/>
        <v>0</v>
      </c>
      <c r="P803" s="11">
        <f t="shared" si="1485"/>
        <v>0</v>
      </c>
      <c r="Q803" s="11">
        <f t="shared" si="1485"/>
        <v>0</v>
      </c>
      <c r="R803" s="11">
        <f t="shared" si="1485"/>
        <v>0</v>
      </c>
      <c r="S803" s="11">
        <f t="shared" si="1485"/>
        <v>113</v>
      </c>
      <c r="T803" s="11">
        <f t="shared" si="1485"/>
        <v>0</v>
      </c>
      <c r="U803" s="11">
        <f t="shared" si="1485"/>
        <v>0</v>
      </c>
      <c r="V803" s="11">
        <f t="shared" si="1485"/>
        <v>0</v>
      </c>
      <c r="W803" s="11">
        <f t="shared" ref="U803:AF804" si="1486">W804</f>
        <v>0</v>
      </c>
      <c r="X803" s="11">
        <f t="shared" si="1486"/>
        <v>0</v>
      </c>
      <c r="Y803" s="11">
        <f t="shared" si="1486"/>
        <v>113</v>
      </c>
      <c r="Z803" s="11">
        <f t="shared" si="1486"/>
        <v>0</v>
      </c>
      <c r="AA803" s="11">
        <f t="shared" si="1486"/>
        <v>0</v>
      </c>
      <c r="AB803" s="11">
        <f t="shared" si="1486"/>
        <v>0</v>
      </c>
      <c r="AC803" s="11">
        <f t="shared" si="1486"/>
        <v>0</v>
      </c>
      <c r="AD803" s="11">
        <f t="shared" si="1486"/>
        <v>0</v>
      </c>
      <c r="AE803" s="11">
        <f t="shared" si="1486"/>
        <v>113</v>
      </c>
      <c r="AF803" s="11">
        <f t="shared" si="1486"/>
        <v>0</v>
      </c>
    </row>
    <row r="804" spans="1:32" ht="33.6" hidden="1">
      <c r="A804" s="26" t="s">
        <v>243</v>
      </c>
      <c r="B804" s="27">
        <v>915</v>
      </c>
      <c r="C804" s="27" t="s">
        <v>33</v>
      </c>
      <c r="D804" s="27" t="s">
        <v>17</v>
      </c>
      <c r="E804" s="27" t="s">
        <v>539</v>
      </c>
      <c r="F804" s="35">
        <v>200</v>
      </c>
      <c r="G804" s="11">
        <f t="shared" si="1485"/>
        <v>113</v>
      </c>
      <c r="H804" s="11">
        <f t="shared" si="1485"/>
        <v>0</v>
      </c>
      <c r="I804" s="11">
        <f t="shared" si="1485"/>
        <v>0</v>
      </c>
      <c r="J804" s="11">
        <f t="shared" si="1485"/>
        <v>0</v>
      </c>
      <c r="K804" s="11">
        <f t="shared" si="1485"/>
        <v>0</v>
      </c>
      <c r="L804" s="11">
        <f t="shared" si="1485"/>
        <v>0</v>
      </c>
      <c r="M804" s="11">
        <f t="shared" si="1485"/>
        <v>113</v>
      </c>
      <c r="N804" s="11">
        <f t="shared" si="1485"/>
        <v>0</v>
      </c>
      <c r="O804" s="11">
        <f t="shared" si="1485"/>
        <v>0</v>
      </c>
      <c r="P804" s="11">
        <f t="shared" si="1485"/>
        <v>0</v>
      </c>
      <c r="Q804" s="11">
        <f t="shared" si="1485"/>
        <v>0</v>
      </c>
      <c r="R804" s="11">
        <f t="shared" si="1485"/>
        <v>0</v>
      </c>
      <c r="S804" s="11">
        <f t="shared" si="1485"/>
        <v>113</v>
      </c>
      <c r="T804" s="11">
        <f t="shared" si="1485"/>
        <v>0</v>
      </c>
      <c r="U804" s="11">
        <f t="shared" si="1486"/>
        <v>0</v>
      </c>
      <c r="V804" s="11">
        <f t="shared" si="1486"/>
        <v>0</v>
      </c>
      <c r="W804" s="11">
        <f t="shared" si="1486"/>
        <v>0</v>
      </c>
      <c r="X804" s="11">
        <f t="shared" si="1486"/>
        <v>0</v>
      </c>
      <c r="Y804" s="11">
        <f t="shared" si="1486"/>
        <v>113</v>
      </c>
      <c r="Z804" s="11">
        <f t="shared" si="1486"/>
        <v>0</v>
      </c>
      <c r="AA804" s="11">
        <f t="shared" si="1486"/>
        <v>0</v>
      </c>
      <c r="AB804" s="11">
        <f t="shared" si="1486"/>
        <v>0</v>
      </c>
      <c r="AC804" s="11">
        <f t="shared" si="1486"/>
        <v>0</v>
      </c>
      <c r="AD804" s="11">
        <f t="shared" si="1486"/>
        <v>0</v>
      </c>
      <c r="AE804" s="11">
        <f t="shared" si="1486"/>
        <v>113</v>
      </c>
      <c r="AF804" s="11">
        <f t="shared" si="1486"/>
        <v>0</v>
      </c>
    </row>
    <row r="805" spans="1:32" ht="33.6" hidden="1">
      <c r="A805" s="26" t="s">
        <v>418</v>
      </c>
      <c r="B805" s="27">
        <v>915</v>
      </c>
      <c r="C805" s="27" t="s">
        <v>33</v>
      </c>
      <c r="D805" s="27" t="s">
        <v>17</v>
      </c>
      <c r="E805" s="27" t="s">
        <v>539</v>
      </c>
      <c r="F805" s="35">
        <v>240</v>
      </c>
      <c r="G805" s="9">
        <v>113</v>
      </c>
      <c r="H805" s="9"/>
      <c r="I805" s="9"/>
      <c r="J805" s="9"/>
      <c r="K805" s="9"/>
      <c r="L805" s="9"/>
      <c r="M805" s="9">
        <f t="shared" ref="M805" si="1487">G805+I805+J805+K805+L805</f>
        <v>113</v>
      </c>
      <c r="N805" s="9">
        <f t="shared" ref="N805" si="1488">H805+L805</f>
        <v>0</v>
      </c>
      <c r="O805" s="9"/>
      <c r="P805" s="9"/>
      <c r="Q805" s="9"/>
      <c r="R805" s="9"/>
      <c r="S805" s="9">
        <f t="shared" ref="S805" si="1489">M805+O805+P805+Q805+R805</f>
        <v>113</v>
      </c>
      <c r="T805" s="9">
        <f t="shared" ref="T805" si="1490">N805+R805</f>
        <v>0</v>
      </c>
      <c r="U805" s="9"/>
      <c r="V805" s="9"/>
      <c r="W805" s="9"/>
      <c r="X805" s="9"/>
      <c r="Y805" s="9">
        <f t="shared" ref="Y805" si="1491">S805+U805+V805+W805+X805</f>
        <v>113</v>
      </c>
      <c r="Z805" s="9">
        <f t="shared" ref="Z805" si="1492">T805+X805</f>
        <v>0</v>
      </c>
      <c r="AA805" s="9"/>
      <c r="AB805" s="9"/>
      <c r="AC805" s="9"/>
      <c r="AD805" s="9"/>
      <c r="AE805" s="9">
        <f t="shared" ref="AE805" si="1493">Y805+AA805+AB805+AC805+AD805</f>
        <v>113</v>
      </c>
      <c r="AF805" s="9">
        <f t="shared" ref="AF805" si="1494">Z805+AD805</f>
        <v>0</v>
      </c>
    </row>
    <row r="806" spans="1:32" hidden="1">
      <c r="A806" s="26" t="s">
        <v>251</v>
      </c>
      <c r="B806" s="31">
        <v>915</v>
      </c>
      <c r="C806" s="32" t="s">
        <v>33</v>
      </c>
      <c r="D806" s="32" t="s">
        <v>17</v>
      </c>
      <c r="E806" s="31" t="s">
        <v>252</v>
      </c>
      <c r="F806" s="32"/>
      <c r="G806" s="11">
        <f t="shared" ref="G806:V807" si="1495">G807</f>
        <v>7640</v>
      </c>
      <c r="H806" s="11">
        <f t="shared" si="1495"/>
        <v>0</v>
      </c>
      <c r="I806" s="11">
        <f t="shared" si="1495"/>
        <v>0</v>
      </c>
      <c r="J806" s="11">
        <f t="shared" si="1495"/>
        <v>0</v>
      </c>
      <c r="K806" s="11">
        <f t="shared" si="1495"/>
        <v>0</v>
      </c>
      <c r="L806" s="11">
        <f t="shared" si="1495"/>
        <v>0</v>
      </c>
      <c r="M806" s="11">
        <f t="shared" si="1495"/>
        <v>7640</v>
      </c>
      <c r="N806" s="11">
        <f t="shared" si="1495"/>
        <v>0</v>
      </c>
      <c r="O806" s="11">
        <f t="shared" si="1495"/>
        <v>-2955</v>
      </c>
      <c r="P806" s="11">
        <f t="shared" si="1495"/>
        <v>0</v>
      </c>
      <c r="Q806" s="11">
        <f t="shared" si="1495"/>
        <v>0</v>
      </c>
      <c r="R806" s="11">
        <f t="shared" si="1495"/>
        <v>0</v>
      </c>
      <c r="S806" s="11">
        <f t="shared" si="1495"/>
        <v>4685</v>
      </c>
      <c r="T806" s="11">
        <f t="shared" si="1495"/>
        <v>0</v>
      </c>
      <c r="U806" s="11">
        <f t="shared" si="1495"/>
        <v>0</v>
      </c>
      <c r="V806" s="11">
        <f t="shared" si="1495"/>
        <v>0</v>
      </c>
      <c r="W806" s="11">
        <f t="shared" ref="U806:AF807" si="1496">W807</f>
        <v>0</v>
      </c>
      <c r="X806" s="11">
        <f t="shared" si="1496"/>
        <v>0</v>
      </c>
      <c r="Y806" s="11">
        <f t="shared" si="1496"/>
        <v>4685</v>
      </c>
      <c r="Z806" s="11">
        <f t="shared" si="1496"/>
        <v>0</v>
      </c>
      <c r="AA806" s="11">
        <f t="shared" si="1496"/>
        <v>0</v>
      </c>
      <c r="AB806" s="11">
        <f t="shared" si="1496"/>
        <v>0</v>
      </c>
      <c r="AC806" s="11">
        <f t="shared" si="1496"/>
        <v>0</v>
      </c>
      <c r="AD806" s="11">
        <f t="shared" si="1496"/>
        <v>0</v>
      </c>
      <c r="AE806" s="11">
        <f t="shared" si="1496"/>
        <v>4685</v>
      </c>
      <c r="AF806" s="11">
        <f t="shared" si="1496"/>
        <v>0</v>
      </c>
    </row>
    <row r="807" spans="1:32" ht="33.6" hidden="1">
      <c r="A807" s="26" t="s">
        <v>243</v>
      </c>
      <c r="B807" s="31">
        <v>915</v>
      </c>
      <c r="C807" s="32" t="s">
        <v>33</v>
      </c>
      <c r="D807" s="32" t="s">
        <v>17</v>
      </c>
      <c r="E807" s="31" t="s">
        <v>252</v>
      </c>
      <c r="F807" s="32" t="s">
        <v>31</v>
      </c>
      <c r="G807" s="11">
        <f t="shared" si="1495"/>
        <v>7640</v>
      </c>
      <c r="H807" s="11">
        <f t="shared" si="1495"/>
        <v>0</v>
      </c>
      <c r="I807" s="11">
        <f t="shared" si="1495"/>
        <v>0</v>
      </c>
      <c r="J807" s="11">
        <f t="shared" si="1495"/>
        <v>0</v>
      </c>
      <c r="K807" s="11">
        <f t="shared" si="1495"/>
        <v>0</v>
      </c>
      <c r="L807" s="11">
        <f t="shared" si="1495"/>
        <v>0</v>
      </c>
      <c r="M807" s="11">
        <f t="shared" si="1495"/>
        <v>7640</v>
      </c>
      <c r="N807" s="11">
        <f t="shared" si="1495"/>
        <v>0</v>
      </c>
      <c r="O807" s="11">
        <f t="shared" si="1495"/>
        <v>-2955</v>
      </c>
      <c r="P807" s="11">
        <f t="shared" si="1495"/>
        <v>0</v>
      </c>
      <c r="Q807" s="11">
        <f t="shared" si="1495"/>
        <v>0</v>
      </c>
      <c r="R807" s="11">
        <f t="shared" si="1495"/>
        <v>0</v>
      </c>
      <c r="S807" s="11">
        <f t="shared" si="1495"/>
        <v>4685</v>
      </c>
      <c r="T807" s="11">
        <f t="shared" si="1495"/>
        <v>0</v>
      </c>
      <c r="U807" s="11">
        <f t="shared" si="1496"/>
        <v>0</v>
      </c>
      <c r="V807" s="11">
        <f t="shared" si="1496"/>
        <v>0</v>
      </c>
      <c r="W807" s="11">
        <f t="shared" si="1496"/>
        <v>0</v>
      </c>
      <c r="X807" s="11">
        <f t="shared" si="1496"/>
        <v>0</v>
      </c>
      <c r="Y807" s="11">
        <f t="shared" si="1496"/>
        <v>4685</v>
      </c>
      <c r="Z807" s="11">
        <f t="shared" si="1496"/>
        <v>0</v>
      </c>
      <c r="AA807" s="11">
        <f t="shared" si="1496"/>
        <v>0</v>
      </c>
      <c r="AB807" s="11">
        <f t="shared" si="1496"/>
        <v>0</v>
      </c>
      <c r="AC807" s="11">
        <f t="shared" si="1496"/>
        <v>0</v>
      </c>
      <c r="AD807" s="11">
        <f t="shared" si="1496"/>
        <v>0</v>
      </c>
      <c r="AE807" s="11">
        <f t="shared" si="1496"/>
        <v>4685</v>
      </c>
      <c r="AF807" s="11">
        <f t="shared" si="1496"/>
        <v>0</v>
      </c>
    </row>
    <row r="808" spans="1:32" ht="33.6" hidden="1">
      <c r="A808" s="26" t="s">
        <v>37</v>
      </c>
      <c r="B808" s="31">
        <v>915</v>
      </c>
      <c r="C808" s="32" t="s">
        <v>33</v>
      </c>
      <c r="D808" s="32" t="s">
        <v>17</v>
      </c>
      <c r="E808" s="31" t="s">
        <v>252</v>
      </c>
      <c r="F808" s="32" t="s">
        <v>38</v>
      </c>
      <c r="G808" s="9">
        <f>6548+1092</f>
        <v>7640</v>
      </c>
      <c r="H808" s="9"/>
      <c r="I808" s="9"/>
      <c r="J808" s="9"/>
      <c r="K808" s="9"/>
      <c r="L808" s="9"/>
      <c r="M808" s="9">
        <f t="shared" ref="M808" si="1497">G808+I808+J808+K808+L808</f>
        <v>7640</v>
      </c>
      <c r="N808" s="9">
        <f t="shared" ref="N808" si="1498">H808+L808</f>
        <v>0</v>
      </c>
      <c r="O808" s="9">
        <v>-2955</v>
      </c>
      <c r="P808" s="9"/>
      <c r="Q808" s="9"/>
      <c r="R808" s="9"/>
      <c r="S808" s="9">
        <f t="shared" ref="S808" si="1499">M808+O808+P808+Q808+R808</f>
        <v>4685</v>
      </c>
      <c r="T808" s="9">
        <f t="shared" ref="T808" si="1500">N808+R808</f>
        <v>0</v>
      </c>
      <c r="U808" s="9"/>
      <c r="V808" s="9"/>
      <c r="W808" s="9"/>
      <c r="X808" s="9"/>
      <c r="Y808" s="9">
        <f t="shared" ref="Y808" si="1501">S808+U808+V808+W808+X808</f>
        <v>4685</v>
      </c>
      <c r="Z808" s="9">
        <f t="shared" ref="Z808" si="1502">T808+X808</f>
        <v>0</v>
      </c>
      <c r="AA808" s="9"/>
      <c r="AB808" s="9"/>
      <c r="AC808" s="9"/>
      <c r="AD808" s="9"/>
      <c r="AE808" s="9">
        <f t="shared" ref="AE808" si="1503">Y808+AA808+AB808+AC808+AD808</f>
        <v>4685</v>
      </c>
      <c r="AF808" s="9">
        <f t="shared" ref="AF808" si="1504">Z808+AD808</f>
        <v>0</v>
      </c>
    </row>
    <row r="809" spans="1:32" hidden="1">
      <c r="A809" s="26"/>
      <c r="B809" s="27"/>
      <c r="C809" s="27"/>
      <c r="D809" s="27"/>
      <c r="E809" s="27"/>
      <c r="F809" s="35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</row>
    <row r="810" spans="1:32" ht="44.25" hidden="1" customHeight="1">
      <c r="A810" s="61" t="s">
        <v>491</v>
      </c>
      <c r="B810" s="30" t="s">
        <v>227</v>
      </c>
      <c r="C810" s="22"/>
      <c r="D810" s="22"/>
      <c r="E810" s="22"/>
      <c r="F810" s="22"/>
      <c r="G810" s="6">
        <f t="shared" ref="G810:N810" si="1505">G812+G851+G870</f>
        <v>506914</v>
      </c>
      <c r="H810" s="6">
        <f t="shared" si="1505"/>
        <v>41066</v>
      </c>
      <c r="I810" s="6">
        <f t="shared" si="1505"/>
        <v>0</v>
      </c>
      <c r="J810" s="6">
        <f t="shared" si="1505"/>
        <v>10550</v>
      </c>
      <c r="K810" s="6">
        <f t="shared" si="1505"/>
        <v>0</v>
      </c>
      <c r="L810" s="6">
        <f t="shared" si="1505"/>
        <v>0</v>
      </c>
      <c r="M810" s="6">
        <f t="shared" si="1505"/>
        <v>517464</v>
      </c>
      <c r="N810" s="6">
        <f t="shared" si="1505"/>
        <v>41066</v>
      </c>
      <c r="O810" s="6">
        <f t="shared" ref="O810:T810" si="1506">O812+O851+O870</f>
        <v>0</v>
      </c>
      <c r="P810" s="6">
        <f t="shared" si="1506"/>
        <v>0</v>
      </c>
      <c r="Q810" s="6">
        <f t="shared" si="1506"/>
        <v>0</v>
      </c>
      <c r="R810" s="6">
        <f t="shared" si="1506"/>
        <v>0</v>
      </c>
      <c r="S810" s="6">
        <f t="shared" si="1506"/>
        <v>517464</v>
      </c>
      <c r="T810" s="6">
        <f t="shared" si="1506"/>
        <v>41066</v>
      </c>
      <c r="U810" s="6">
        <f t="shared" ref="U810:Z810" si="1507">U812+U851+U870</f>
        <v>0</v>
      </c>
      <c r="V810" s="6">
        <f t="shared" si="1507"/>
        <v>21419</v>
      </c>
      <c r="W810" s="6">
        <f t="shared" si="1507"/>
        <v>0</v>
      </c>
      <c r="X810" s="6">
        <f t="shared" si="1507"/>
        <v>92390</v>
      </c>
      <c r="Y810" s="6">
        <f t="shared" si="1507"/>
        <v>631273</v>
      </c>
      <c r="Z810" s="6">
        <f t="shared" si="1507"/>
        <v>133456</v>
      </c>
      <c r="AA810" s="6">
        <f t="shared" ref="AA810:AF810" si="1508">AA812+AA851+AA870</f>
        <v>0</v>
      </c>
      <c r="AB810" s="6">
        <f t="shared" si="1508"/>
        <v>0</v>
      </c>
      <c r="AC810" s="6">
        <f t="shared" si="1508"/>
        <v>0</v>
      </c>
      <c r="AD810" s="6">
        <f t="shared" si="1508"/>
        <v>2254</v>
      </c>
      <c r="AE810" s="6">
        <f t="shared" si="1508"/>
        <v>633527</v>
      </c>
      <c r="AF810" s="6">
        <f t="shared" si="1508"/>
        <v>135710</v>
      </c>
    </row>
    <row r="811" spans="1:32" ht="17.25" hidden="1" customHeight="1">
      <c r="A811" s="61"/>
      <c r="B811" s="30"/>
      <c r="C811" s="22"/>
      <c r="D811" s="22"/>
      <c r="E811" s="22"/>
      <c r="F811" s="22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</row>
    <row r="812" spans="1:32" ht="17.399999999999999" hidden="1">
      <c r="A812" s="55" t="s">
        <v>441</v>
      </c>
      <c r="B812" s="62" t="s">
        <v>227</v>
      </c>
      <c r="C812" s="62" t="s">
        <v>7</v>
      </c>
      <c r="D812" s="62" t="s">
        <v>80</v>
      </c>
      <c r="E812" s="62"/>
      <c r="F812" s="62"/>
      <c r="G812" s="15">
        <f>G813+G841+G836+G846</f>
        <v>487785</v>
      </c>
      <c r="H812" s="15">
        <f>H813+H841+H836+H846</f>
        <v>41066</v>
      </c>
      <c r="I812" s="15">
        <f t="shared" ref="I812:N812" si="1509">I813+I841+I836+I846</f>
        <v>0</v>
      </c>
      <c r="J812" s="15">
        <f t="shared" si="1509"/>
        <v>9909</v>
      </c>
      <c r="K812" s="15">
        <f t="shared" si="1509"/>
        <v>0</v>
      </c>
      <c r="L812" s="15">
        <f t="shared" si="1509"/>
        <v>0</v>
      </c>
      <c r="M812" s="15">
        <f t="shared" si="1509"/>
        <v>497694</v>
      </c>
      <c r="N812" s="15">
        <f t="shared" si="1509"/>
        <v>41066</v>
      </c>
      <c r="O812" s="15">
        <f t="shared" ref="O812:T812" si="1510">O813+O841+O836+O846</f>
        <v>0</v>
      </c>
      <c r="P812" s="15">
        <f t="shared" si="1510"/>
        <v>0</v>
      </c>
      <c r="Q812" s="15">
        <f t="shared" si="1510"/>
        <v>0</v>
      </c>
      <c r="R812" s="15">
        <f t="shared" si="1510"/>
        <v>0</v>
      </c>
      <c r="S812" s="15">
        <f t="shared" si="1510"/>
        <v>497694</v>
      </c>
      <c r="T812" s="15">
        <f t="shared" si="1510"/>
        <v>41066</v>
      </c>
      <c r="U812" s="15">
        <f t="shared" ref="U812:Z812" si="1511">U813+U841+U836+U846</f>
        <v>0</v>
      </c>
      <c r="V812" s="15">
        <f t="shared" si="1511"/>
        <v>21119</v>
      </c>
      <c r="W812" s="15">
        <f t="shared" si="1511"/>
        <v>0</v>
      </c>
      <c r="X812" s="15">
        <f t="shared" si="1511"/>
        <v>92390</v>
      </c>
      <c r="Y812" s="15">
        <f t="shared" si="1511"/>
        <v>611203</v>
      </c>
      <c r="Z812" s="15">
        <f t="shared" si="1511"/>
        <v>133456</v>
      </c>
      <c r="AA812" s="15">
        <f t="shared" ref="AA812:AF812" si="1512">AA813+AA841+AA836+AA846</f>
        <v>0</v>
      </c>
      <c r="AB812" s="15">
        <f t="shared" si="1512"/>
        <v>0</v>
      </c>
      <c r="AC812" s="15">
        <f t="shared" si="1512"/>
        <v>0</v>
      </c>
      <c r="AD812" s="15">
        <f t="shared" si="1512"/>
        <v>2254</v>
      </c>
      <c r="AE812" s="15">
        <f t="shared" si="1512"/>
        <v>613457</v>
      </c>
      <c r="AF812" s="15">
        <f t="shared" si="1512"/>
        <v>135710</v>
      </c>
    </row>
    <row r="813" spans="1:32" ht="37.5" hidden="1" customHeight="1">
      <c r="A813" s="29" t="s">
        <v>432</v>
      </c>
      <c r="B813" s="63" t="s">
        <v>227</v>
      </c>
      <c r="C813" s="63" t="s">
        <v>7</v>
      </c>
      <c r="D813" s="63" t="s">
        <v>80</v>
      </c>
      <c r="E813" s="63" t="s">
        <v>228</v>
      </c>
      <c r="F813" s="63"/>
      <c r="G813" s="9">
        <f>G814+G818+G822</f>
        <v>485826</v>
      </c>
      <c r="H813" s="9">
        <f>H814+H818+H822</f>
        <v>41066</v>
      </c>
      <c r="I813" s="9">
        <f t="shared" ref="I813:N813" si="1513">I814+I818+I822</f>
        <v>0</v>
      </c>
      <c r="J813" s="9">
        <f t="shared" si="1513"/>
        <v>9909</v>
      </c>
      <c r="K813" s="9">
        <f t="shared" si="1513"/>
        <v>0</v>
      </c>
      <c r="L813" s="9">
        <f t="shared" si="1513"/>
        <v>0</v>
      </c>
      <c r="M813" s="9">
        <f t="shared" si="1513"/>
        <v>495735</v>
      </c>
      <c r="N813" s="9">
        <f t="shared" si="1513"/>
        <v>41066</v>
      </c>
      <c r="O813" s="9">
        <f>O814+O818+O822+O826</f>
        <v>0</v>
      </c>
      <c r="P813" s="9">
        <f t="shared" ref="P813:T813" si="1514">P814+P818+P822+P826</f>
        <v>0</v>
      </c>
      <c r="Q813" s="9">
        <f t="shared" si="1514"/>
        <v>0</v>
      </c>
      <c r="R813" s="9">
        <f t="shared" si="1514"/>
        <v>0</v>
      </c>
      <c r="S813" s="9">
        <f t="shared" si="1514"/>
        <v>495735</v>
      </c>
      <c r="T813" s="9">
        <f t="shared" si="1514"/>
        <v>41066</v>
      </c>
      <c r="U813" s="9">
        <f>U814+U818+U822+U826+U833</f>
        <v>0</v>
      </c>
      <c r="V813" s="9">
        <f t="shared" ref="V813:Z813" si="1515">V814+V818+V822+V826+V833</f>
        <v>21119</v>
      </c>
      <c r="W813" s="9">
        <f t="shared" si="1515"/>
        <v>0</v>
      </c>
      <c r="X813" s="9">
        <f t="shared" si="1515"/>
        <v>92390</v>
      </c>
      <c r="Y813" s="9">
        <f t="shared" si="1515"/>
        <v>609244</v>
      </c>
      <c r="Z813" s="9">
        <f t="shared" si="1515"/>
        <v>133456</v>
      </c>
      <c r="AA813" s="9">
        <f>AA814+AA818+AA822+AA826+AA833+AA830</f>
        <v>0</v>
      </c>
      <c r="AB813" s="9">
        <f t="shared" ref="AB813:AF813" si="1516">AB814+AB818+AB822+AB826+AB833+AB830</f>
        <v>0</v>
      </c>
      <c r="AC813" s="9">
        <f t="shared" si="1516"/>
        <v>0</v>
      </c>
      <c r="AD813" s="9">
        <f t="shared" si="1516"/>
        <v>2254</v>
      </c>
      <c r="AE813" s="9">
        <f t="shared" si="1516"/>
        <v>611498</v>
      </c>
      <c r="AF813" s="9">
        <f t="shared" si="1516"/>
        <v>135710</v>
      </c>
    </row>
    <row r="814" spans="1:32" ht="33.6" hidden="1">
      <c r="A814" s="26" t="s">
        <v>10</v>
      </c>
      <c r="B814" s="63" t="s">
        <v>227</v>
      </c>
      <c r="C814" s="63" t="s">
        <v>7</v>
      </c>
      <c r="D814" s="63" t="s">
        <v>80</v>
      </c>
      <c r="E814" s="63" t="s">
        <v>229</v>
      </c>
      <c r="F814" s="63"/>
      <c r="G814" s="18">
        <f t="shared" ref="G814:V816" si="1517">G815</f>
        <v>442995</v>
      </c>
      <c r="H814" s="18">
        <f t="shared" si="1517"/>
        <v>0</v>
      </c>
      <c r="I814" s="18">
        <f t="shared" si="1517"/>
        <v>0</v>
      </c>
      <c r="J814" s="18">
        <f t="shared" si="1517"/>
        <v>9909</v>
      </c>
      <c r="K814" s="18">
        <f t="shared" si="1517"/>
        <v>0</v>
      </c>
      <c r="L814" s="18">
        <f t="shared" si="1517"/>
        <v>0</v>
      </c>
      <c r="M814" s="18">
        <f t="shared" si="1517"/>
        <v>452904</v>
      </c>
      <c r="N814" s="18">
        <f t="shared" si="1517"/>
        <v>0</v>
      </c>
      <c r="O814" s="18">
        <f t="shared" si="1517"/>
        <v>0</v>
      </c>
      <c r="P814" s="18">
        <f t="shared" si="1517"/>
        <v>0</v>
      </c>
      <c r="Q814" s="18">
        <f t="shared" si="1517"/>
        <v>0</v>
      </c>
      <c r="R814" s="18">
        <f t="shared" si="1517"/>
        <v>0</v>
      </c>
      <c r="S814" s="18">
        <f t="shared" si="1517"/>
        <v>452904</v>
      </c>
      <c r="T814" s="18">
        <f t="shared" si="1517"/>
        <v>0</v>
      </c>
      <c r="U814" s="18">
        <f t="shared" si="1517"/>
        <v>0</v>
      </c>
      <c r="V814" s="18">
        <f t="shared" si="1517"/>
        <v>5102</v>
      </c>
      <c r="W814" s="18">
        <f t="shared" ref="U814:AF816" si="1518">W815</f>
        <v>0</v>
      </c>
      <c r="X814" s="18">
        <f t="shared" si="1518"/>
        <v>0</v>
      </c>
      <c r="Y814" s="18">
        <f t="shared" si="1518"/>
        <v>458006</v>
      </c>
      <c r="Z814" s="18">
        <f t="shared" si="1518"/>
        <v>0</v>
      </c>
      <c r="AA814" s="18">
        <f t="shared" si="1518"/>
        <v>0</v>
      </c>
      <c r="AB814" s="18">
        <f t="shared" si="1518"/>
        <v>0</v>
      </c>
      <c r="AC814" s="18">
        <f t="shared" si="1518"/>
        <v>0</v>
      </c>
      <c r="AD814" s="18">
        <f t="shared" si="1518"/>
        <v>0</v>
      </c>
      <c r="AE814" s="18">
        <f t="shared" si="1518"/>
        <v>458006</v>
      </c>
      <c r="AF814" s="18">
        <f t="shared" si="1518"/>
        <v>0</v>
      </c>
    </row>
    <row r="815" spans="1:32" ht="19.5" hidden="1" customHeight="1">
      <c r="A815" s="39" t="s">
        <v>11</v>
      </c>
      <c r="B815" s="63" t="s">
        <v>227</v>
      </c>
      <c r="C815" s="63" t="s">
        <v>7</v>
      </c>
      <c r="D815" s="63" t="s">
        <v>80</v>
      </c>
      <c r="E815" s="63" t="s">
        <v>230</v>
      </c>
      <c r="F815" s="63"/>
      <c r="G815" s="18">
        <f t="shared" si="1517"/>
        <v>442995</v>
      </c>
      <c r="H815" s="18">
        <f t="shared" si="1517"/>
        <v>0</v>
      </c>
      <c r="I815" s="18">
        <f t="shared" si="1517"/>
        <v>0</v>
      </c>
      <c r="J815" s="18">
        <f t="shared" si="1517"/>
        <v>9909</v>
      </c>
      <c r="K815" s="18">
        <f t="shared" si="1517"/>
        <v>0</v>
      </c>
      <c r="L815" s="18">
        <f t="shared" si="1517"/>
        <v>0</v>
      </c>
      <c r="M815" s="18">
        <f t="shared" si="1517"/>
        <v>452904</v>
      </c>
      <c r="N815" s="18">
        <f t="shared" si="1517"/>
        <v>0</v>
      </c>
      <c r="O815" s="18">
        <f t="shared" si="1517"/>
        <v>0</v>
      </c>
      <c r="P815" s="18">
        <f t="shared" si="1517"/>
        <v>0</v>
      </c>
      <c r="Q815" s="18">
        <f t="shared" si="1517"/>
        <v>0</v>
      </c>
      <c r="R815" s="18">
        <f t="shared" si="1517"/>
        <v>0</v>
      </c>
      <c r="S815" s="18">
        <f t="shared" si="1517"/>
        <v>452904</v>
      </c>
      <c r="T815" s="18">
        <f t="shared" si="1517"/>
        <v>0</v>
      </c>
      <c r="U815" s="18">
        <f t="shared" si="1518"/>
        <v>0</v>
      </c>
      <c r="V815" s="18">
        <f t="shared" si="1518"/>
        <v>5102</v>
      </c>
      <c r="W815" s="18">
        <f t="shared" si="1518"/>
        <v>0</v>
      </c>
      <c r="X815" s="18">
        <f t="shared" si="1518"/>
        <v>0</v>
      </c>
      <c r="Y815" s="18">
        <f t="shared" si="1518"/>
        <v>458006</v>
      </c>
      <c r="Z815" s="18">
        <f t="shared" si="1518"/>
        <v>0</v>
      </c>
      <c r="AA815" s="18">
        <f t="shared" si="1518"/>
        <v>0</v>
      </c>
      <c r="AB815" s="18">
        <f t="shared" si="1518"/>
        <v>0</v>
      </c>
      <c r="AC815" s="18">
        <f t="shared" si="1518"/>
        <v>0</v>
      </c>
      <c r="AD815" s="18">
        <f t="shared" si="1518"/>
        <v>0</v>
      </c>
      <c r="AE815" s="18">
        <f t="shared" si="1518"/>
        <v>458006</v>
      </c>
      <c r="AF815" s="18">
        <f t="shared" si="1518"/>
        <v>0</v>
      </c>
    </row>
    <row r="816" spans="1:32" ht="33.6" hidden="1">
      <c r="A816" s="39" t="s">
        <v>12</v>
      </c>
      <c r="B816" s="63" t="s">
        <v>227</v>
      </c>
      <c r="C816" s="63" t="s">
        <v>7</v>
      </c>
      <c r="D816" s="63" t="s">
        <v>80</v>
      </c>
      <c r="E816" s="63" t="s">
        <v>230</v>
      </c>
      <c r="F816" s="63" t="s">
        <v>13</v>
      </c>
      <c r="G816" s="19">
        <f t="shared" si="1517"/>
        <v>442995</v>
      </c>
      <c r="H816" s="19">
        <f t="shared" si="1517"/>
        <v>0</v>
      </c>
      <c r="I816" s="19">
        <f t="shared" si="1517"/>
        <v>0</v>
      </c>
      <c r="J816" s="19">
        <f t="shared" si="1517"/>
        <v>9909</v>
      </c>
      <c r="K816" s="19">
        <f t="shared" si="1517"/>
        <v>0</v>
      </c>
      <c r="L816" s="19">
        <f t="shared" si="1517"/>
        <v>0</v>
      </c>
      <c r="M816" s="19">
        <f t="shared" si="1517"/>
        <v>452904</v>
      </c>
      <c r="N816" s="19">
        <f t="shared" si="1517"/>
        <v>0</v>
      </c>
      <c r="O816" s="19">
        <f t="shared" si="1517"/>
        <v>0</v>
      </c>
      <c r="P816" s="19">
        <f t="shared" si="1517"/>
        <v>0</v>
      </c>
      <c r="Q816" s="19">
        <f t="shared" si="1517"/>
        <v>0</v>
      </c>
      <c r="R816" s="19">
        <f t="shared" si="1517"/>
        <v>0</v>
      </c>
      <c r="S816" s="19">
        <f t="shared" si="1517"/>
        <v>452904</v>
      </c>
      <c r="T816" s="19">
        <f t="shared" si="1517"/>
        <v>0</v>
      </c>
      <c r="U816" s="19">
        <f t="shared" si="1518"/>
        <v>0</v>
      </c>
      <c r="V816" s="19">
        <f t="shared" si="1518"/>
        <v>5102</v>
      </c>
      <c r="W816" s="19">
        <f t="shared" si="1518"/>
        <v>0</v>
      </c>
      <c r="X816" s="19">
        <f t="shared" si="1518"/>
        <v>0</v>
      </c>
      <c r="Y816" s="19">
        <f t="shared" si="1518"/>
        <v>458006</v>
      </c>
      <c r="Z816" s="19">
        <f t="shared" si="1518"/>
        <v>0</v>
      </c>
      <c r="AA816" s="19">
        <f t="shared" si="1518"/>
        <v>0</v>
      </c>
      <c r="AB816" s="19">
        <f t="shared" si="1518"/>
        <v>0</v>
      </c>
      <c r="AC816" s="19">
        <f t="shared" si="1518"/>
        <v>0</v>
      </c>
      <c r="AD816" s="19">
        <f t="shared" si="1518"/>
        <v>0</v>
      </c>
      <c r="AE816" s="19">
        <f t="shared" si="1518"/>
        <v>458006</v>
      </c>
      <c r="AF816" s="19">
        <f t="shared" si="1518"/>
        <v>0</v>
      </c>
    </row>
    <row r="817" spans="1:32" ht="21" hidden="1" customHeight="1">
      <c r="A817" s="39" t="s">
        <v>14</v>
      </c>
      <c r="B817" s="63" t="s">
        <v>227</v>
      </c>
      <c r="C817" s="63" t="s">
        <v>7</v>
      </c>
      <c r="D817" s="63" t="s">
        <v>80</v>
      </c>
      <c r="E817" s="63" t="s">
        <v>230</v>
      </c>
      <c r="F817" s="9">
        <v>610</v>
      </c>
      <c r="G817" s="9">
        <f>430973+12022</f>
        <v>442995</v>
      </c>
      <c r="H817" s="9"/>
      <c r="I817" s="9"/>
      <c r="J817" s="9">
        <v>9909</v>
      </c>
      <c r="K817" s="9"/>
      <c r="L817" s="9"/>
      <c r="M817" s="9">
        <f t="shared" ref="M817" si="1519">G817+I817+J817+K817+L817</f>
        <v>452904</v>
      </c>
      <c r="N817" s="9">
        <f t="shared" ref="N817" si="1520">H817+L817</f>
        <v>0</v>
      </c>
      <c r="O817" s="9"/>
      <c r="P817" s="9"/>
      <c r="Q817" s="9"/>
      <c r="R817" s="9"/>
      <c r="S817" s="9">
        <f t="shared" ref="S817" si="1521">M817+O817+P817+Q817+R817</f>
        <v>452904</v>
      </c>
      <c r="T817" s="9">
        <f t="shared" ref="T817" si="1522">N817+R817</f>
        <v>0</v>
      </c>
      <c r="U817" s="9"/>
      <c r="V817" s="9">
        <v>5102</v>
      </c>
      <c r="W817" s="9"/>
      <c r="X817" s="9"/>
      <c r="Y817" s="9">
        <f t="shared" ref="Y817" si="1523">S817+U817+V817+W817+X817</f>
        <v>458006</v>
      </c>
      <c r="Z817" s="9">
        <f t="shared" ref="Z817" si="1524">T817+X817</f>
        <v>0</v>
      </c>
      <c r="AA817" s="9"/>
      <c r="AB817" s="9"/>
      <c r="AC817" s="9"/>
      <c r="AD817" s="9"/>
      <c r="AE817" s="9">
        <f t="shared" ref="AE817" si="1525">Y817+AA817+AB817+AC817+AD817</f>
        <v>458006</v>
      </c>
      <c r="AF817" s="9">
        <f t="shared" ref="AF817" si="1526">Z817+AD817</f>
        <v>0</v>
      </c>
    </row>
    <row r="818" spans="1:32" ht="21.75" hidden="1" customHeight="1">
      <c r="A818" s="39" t="s">
        <v>15</v>
      </c>
      <c r="B818" s="63" t="s">
        <v>227</v>
      </c>
      <c r="C818" s="63" t="s">
        <v>7</v>
      </c>
      <c r="D818" s="63" t="s">
        <v>80</v>
      </c>
      <c r="E818" s="63" t="s">
        <v>231</v>
      </c>
      <c r="F818" s="63"/>
      <c r="G818" s="18">
        <f t="shared" ref="G818:V820" si="1527">G819</f>
        <v>1765</v>
      </c>
      <c r="H818" s="18">
        <f t="shared" si="1527"/>
        <v>0</v>
      </c>
      <c r="I818" s="18">
        <f t="shared" si="1527"/>
        <v>0</v>
      </c>
      <c r="J818" s="18">
        <f t="shared" si="1527"/>
        <v>0</v>
      </c>
      <c r="K818" s="18">
        <f t="shared" si="1527"/>
        <v>0</v>
      </c>
      <c r="L818" s="18">
        <f t="shared" si="1527"/>
        <v>0</v>
      </c>
      <c r="M818" s="18">
        <f t="shared" si="1527"/>
        <v>1765</v>
      </c>
      <c r="N818" s="18">
        <f t="shared" si="1527"/>
        <v>0</v>
      </c>
      <c r="O818" s="18">
        <f t="shared" si="1527"/>
        <v>0</v>
      </c>
      <c r="P818" s="18">
        <f t="shared" si="1527"/>
        <v>0</v>
      </c>
      <c r="Q818" s="18">
        <f t="shared" si="1527"/>
        <v>0</v>
      </c>
      <c r="R818" s="18">
        <f t="shared" si="1527"/>
        <v>0</v>
      </c>
      <c r="S818" s="18">
        <f t="shared" si="1527"/>
        <v>1765</v>
      </c>
      <c r="T818" s="18">
        <f t="shared" si="1527"/>
        <v>0</v>
      </c>
      <c r="U818" s="18">
        <f t="shared" si="1527"/>
        <v>0</v>
      </c>
      <c r="V818" s="18">
        <f t="shared" si="1527"/>
        <v>0</v>
      </c>
      <c r="W818" s="18">
        <f t="shared" ref="U818:AF820" si="1528">W819</f>
        <v>0</v>
      </c>
      <c r="X818" s="18">
        <f t="shared" si="1528"/>
        <v>0</v>
      </c>
      <c r="Y818" s="18">
        <f t="shared" si="1528"/>
        <v>1765</v>
      </c>
      <c r="Z818" s="18">
        <f t="shared" si="1528"/>
        <v>0</v>
      </c>
      <c r="AA818" s="18">
        <f t="shared" si="1528"/>
        <v>-119</v>
      </c>
      <c r="AB818" s="18">
        <f t="shared" si="1528"/>
        <v>0</v>
      </c>
      <c r="AC818" s="18">
        <f t="shared" si="1528"/>
        <v>0</v>
      </c>
      <c r="AD818" s="18">
        <f t="shared" si="1528"/>
        <v>0</v>
      </c>
      <c r="AE818" s="18">
        <f t="shared" si="1528"/>
        <v>1646</v>
      </c>
      <c r="AF818" s="18">
        <f t="shared" si="1528"/>
        <v>0</v>
      </c>
    </row>
    <row r="819" spans="1:32" ht="21" hidden="1" customHeight="1">
      <c r="A819" s="39" t="s">
        <v>16</v>
      </c>
      <c r="B819" s="63" t="s">
        <v>227</v>
      </c>
      <c r="C819" s="63" t="s">
        <v>7</v>
      </c>
      <c r="D819" s="63" t="s">
        <v>80</v>
      </c>
      <c r="E819" s="63" t="s">
        <v>232</v>
      </c>
      <c r="F819" s="63"/>
      <c r="G819" s="18">
        <f t="shared" si="1527"/>
        <v>1765</v>
      </c>
      <c r="H819" s="18">
        <f t="shared" si="1527"/>
        <v>0</v>
      </c>
      <c r="I819" s="18">
        <f t="shared" si="1527"/>
        <v>0</v>
      </c>
      <c r="J819" s="18">
        <f t="shared" si="1527"/>
        <v>0</v>
      </c>
      <c r="K819" s="18">
        <f t="shared" si="1527"/>
        <v>0</v>
      </c>
      <c r="L819" s="18">
        <f t="shared" si="1527"/>
        <v>0</v>
      </c>
      <c r="M819" s="18">
        <f t="shared" si="1527"/>
        <v>1765</v>
      </c>
      <c r="N819" s="18">
        <f t="shared" si="1527"/>
        <v>0</v>
      </c>
      <c r="O819" s="18">
        <f t="shared" si="1527"/>
        <v>0</v>
      </c>
      <c r="P819" s="18">
        <f t="shared" si="1527"/>
        <v>0</v>
      </c>
      <c r="Q819" s="18">
        <f t="shared" si="1527"/>
        <v>0</v>
      </c>
      <c r="R819" s="18">
        <f t="shared" si="1527"/>
        <v>0</v>
      </c>
      <c r="S819" s="18">
        <f t="shared" si="1527"/>
        <v>1765</v>
      </c>
      <c r="T819" s="18">
        <f t="shared" si="1527"/>
        <v>0</v>
      </c>
      <c r="U819" s="18">
        <f t="shared" si="1528"/>
        <v>0</v>
      </c>
      <c r="V819" s="18">
        <f t="shared" si="1528"/>
        <v>0</v>
      </c>
      <c r="W819" s="18">
        <f t="shared" si="1528"/>
        <v>0</v>
      </c>
      <c r="X819" s="18">
        <f t="shared" si="1528"/>
        <v>0</v>
      </c>
      <c r="Y819" s="18">
        <f t="shared" si="1528"/>
        <v>1765</v>
      </c>
      <c r="Z819" s="18">
        <f t="shared" si="1528"/>
        <v>0</v>
      </c>
      <c r="AA819" s="18">
        <f t="shared" si="1528"/>
        <v>-119</v>
      </c>
      <c r="AB819" s="18">
        <f t="shared" si="1528"/>
        <v>0</v>
      </c>
      <c r="AC819" s="18">
        <f t="shared" si="1528"/>
        <v>0</v>
      </c>
      <c r="AD819" s="18">
        <f t="shared" si="1528"/>
        <v>0</v>
      </c>
      <c r="AE819" s="18">
        <f t="shared" si="1528"/>
        <v>1646</v>
      </c>
      <c r="AF819" s="18">
        <f t="shared" si="1528"/>
        <v>0</v>
      </c>
    </row>
    <row r="820" spans="1:32" ht="33.6" hidden="1">
      <c r="A820" s="39" t="s">
        <v>12</v>
      </c>
      <c r="B820" s="63" t="s">
        <v>227</v>
      </c>
      <c r="C820" s="63" t="s">
        <v>7</v>
      </c>
      <c r="D820" s="63" t="s">
        <v>80</v>
      </c>
      <c r="E820" s="63" t="s">
        <v>232</v>
      </c>
      <c r="F820" s="63" t="s">
        <v>13</v>
      </c>
      <c r="G820" s="19">
        <f t="shared" si="1527"/>
        <v>1765</v>
      </c>
      <c r="H820" s="19">
        <f t="shared" si="1527"/>
        <v>0</v>
      </c>
      <c r="I820" s="19">
        <f t="shared" si="1527"/>
        <v>0</v>
      </c>
      <c r="J820" s="19">
        <f t="shared" si="1527"/>
        <v>0</v>
      </c>
      <c r="K820" s="19">
        <f t="shared" si="1527"/>
        <v>0</v>
      </c>
      <c r="L820" s="19">
        <f t="shared" si="1527"/>
        <v>0</v>
      </c>
      <c r="M820" s="19">
        <f t="shared" si="1527"/>
        <v>1765</v>
      </c>
      <c r="N820" s="19">
        <f t="shared" si="1527"/>
        <v>0</v>
      </c>
      <c r="O820" s="19">
        <f t="shared" si="1527"/>
        <v>0</v>
      </c>
      <c r="P820" s="19">
        <f t="shared" si="1527"/>
        <v>0</v>
      </c>
      <c r="Q820" s="19">
        <f t="shared" si="1527"/>
        <v>0</v>
      </c>
      <c r="R820" s="19">
        <f t="shared" si="1527"/>
        <v>0</v>
      </c>
      <c r="S820" s="19">
        <f t="shared" si="1527"/>
        <v>1765</v>
      </c>
      <c r="T820" s="19">
        <f t="shared" si="1527"/>
        <v>0</v>
      </c>
      <c r="U820" s="19">
        <f t="shared" si="1528"/>
        <v>0</v>
      </c>
      <c r="V820" s="19">
        <f t="shared" si="1528"/>
        <v>0</v>
      </c>
      <c r="W820" s="19">
        <f t="shared" si="1528"/>
        <v>0</v>
      </c>
      <c r="X820" s="19">
        <f t="shared" si="1528"/>
        <v>0</v>
      </c>
      <c r="Y820" s="19">
        <f t="shared" si="1528"/>
        <v>1765</v>
      </c>
      <c r="Z820" s="19">
        <f t="shared" si="1528"/>
        <v>0</v>
      </c>
      <c r="AA820" s="19">
        <f t="shared" si="1528"/>
        <v>-119</v>
      </c>
      <c r="AB820" s="19">
        <f t="shared" si="1528"/>
        <v>0</v>
      </c>
      <c r="AC820" s="19">
        <f t="shared" si="1528"/>
        <v>0</v>
      </c>
      <c r="AD820" s="19">
        <f t="shared" si="1528"/>
        <v>0</v>
      </c>
      <c r="AE820" s="19">
        <f t="shared" si="1528"/>
        <v>1646</v>
      </c>
      <c r="AF820" s="19">
        <f t="shared" si="1528"/>
        <v>0</v>
      </c>
    </row>
    <row r="821" spans="1:32" ht="21" hidden="1" customHeight="1">
      <c r="A821" s="39" t="s">
        <v>14</v>
      </c>
      <c r="B821" s="63" t="s">
        <v>227</v>
      </c>
      <c r="C821" s="63" t="s">
        <v>7</v>
      </c>
      <c r="D821" s="63" t="s">
        <v>80</v>
      </c>
      <c r="E821" s="63" t="s">
        <v>232</v>
      </c>
      <c r="F821" s="9">
        <v>610</v>
      </c>
      <c r="G821" s="9">
        <v>1765</v>
      </c>
      <c r="H821" s="9"/>
      <c r="I821" s="9"/>
      <c r="J821" s="9"/>
      <c r="K821" s="9"/>
      <c r="L821" s="9"/>
      <c r="M821" s="9">
        <f t="shared" ref="M821" si="1529">G821+I821+J821+K821+L821</f>
        <v>1765</v>
      </c>
      <c r="N821" s="9">
        <f t="shared" ref="N821" si="1530">H821+L821</f>
        <v>0</v>
      </c>
      <c r="O821" s="9"/>
      <c r="P821" s="9"/>
      <c r="Q821" s="9"/>
      <c r="R821" s="9"/>
      <c r="S821" s="9">
        <f t="shared" ref="S821" si="1531">M821+O821+P821+Q821+R821</f>
        <v>1765</v>
      </c>
      <c r="T821" s="9">
        <f t="shared" ref="T821" si="1532">N821+R821</f>
        <v>0</v>
      </c>
      <c r="U821" s="9"/>
      <c r="V821" s="9"/>
      <c r="W821" s="9"/>
      <c r="X821" s="9"/>
      <c r="Y821" s="9">
        <f t="shared" ref="Y821" si="1533">S821+U821+V821+W821+X821</f>
        <v>1765</v>
      </c>
      <c r="Z821" s="9">
        <f t="shared" ref="Z821" si="1534">T821+X821</f>
        <v>0</v>
      </c>
      <c r="AA821" s="9">
        <v>-119</v>
      </c>
      <c r="AB821" s="9"/>
      <c r="AC821" s="9"/>
      <c r="AD821" s="9"/>
      <c r="AE821" s="9">
        <f t="shared" ref="AE821" si="1535">Y821+AA821+AB821+AC821+AD821</f>
        <v>1646</v>
      </c>
      <c r="AF821" s="9">
        <f t="shared" ref="AF821" si="1536">Z821+AD821</f>
        <v>0</v>
      </c>
    </row>
    <row r="822" spans="1:32" ht="33.6" hidden="1">
      <c r="A822" s="39" t="s">
        <v>400</v>
      </c>
      <c r="B822" s="63" t="s">
        <v>227</v>
      </c>
      <c r="C822" s="63" t="s">
        <v>7</v>
      </c>
      <c r="D822" s="63" t="s">
        <v>80</v>
      </c>
      <c r="E822" s="63" t="s">
        <v>409</v>
      </c>
      <c r="F822" s="27"/>
      <c r="G822" s="9">
        <f t="shared" ref="G822:V824" si="1537">G823</f>
        <v>41066</v>
      </c>
      <c r="H822" s="9">
        <f t="shared" si="1537"/>
        <v>41066</v>
      </c>
      <c r="I822" s="9">
        <f t="shared" si="1537"/>
        <v>0</v>
      </c>
      <c r="J822" s="9">
        <f t="shared" si="1537"/>
        <v>0</v>
      </c>
      <c r="K822" s="9">
        <f t="shared" si="1537"/>
        <v>0</v>
      </c>
      <c r="L822" s="9">
        <f t="shared" si="1537"/>
        <v>0</v>
      </c>
      <c r="M822" s="9">
        <f t="shared" si="1537"/>
        <v>41066</v>
      </c>
      <c r="N822" s="9">
        <f t="shared" si="1537"/>
        <v>41066</v>
      </c>
      <c r="O822" s="9">
        <f t="shared" si="1537"/>
        <v>0</v>
      </c>
      <c r="P822" s="9">
        <f t="shared" si="1537"/>
        <v>0</v>
      </c>
      <c r="Q822" s="9">
        <f t="shared" si="1537"/>
        <v>0</v>
      </c>
      <c r="R822" s="9">
        <f t="shared" si="1537"/>
        <v>-41066</v>
      </c>
      <c r="S822" s="9">
        <f t="shared" si="1537"/>
        <v>0</v>
      </c>
      <c r="T822" s="9">
        <f t="shared" si="1537"/>
        <v>0</v>
      </c>
      <c r="U822" s="9">
        <f t="shared" si="1537"/>
        <v>0</v>
      </c>
      <c r="V822" s="9">
        <f t="shared" si="1537"/>
        <v>0</v>
      </c>
      <c r="W822" s="9">
        <f t="shared" ref="U822:AF824" si="1538">W823</f>
        <v>0</v>
      </c>
      <c r="X822" s="9">
        <f t="shared" si="1538"/>
        <v>0</v>
      </c>
      <c r="Y822" s="9">
        <f t="shared" si="1538"/>
        <v>0</v>
      </c>
      <c r="Z822" s="9">
        <f t="shared" si="1538"/>
        <v>0</v>
      </c>
      <c r="AA822" s="9">
        <f t="shared" si="1538"/>
        <v>0</v>
      </c>
      <c r="AB822" s="9">
        <f t="shared" si="1538"/>
        <v>0</v>
      </c>
      <c r="AC822" s="9">
        <f t="shared" si="1538"/>
        <v>0</v>
      </c>
      <c r="AD822" s="9">
        <f t="shared" si="1538"/>
        <v>0</v>
      </c>
      <c r="AE822" s="9">
        <f t="shared" si="1538"/>
        <v>0</v>
      </c>
      <c r="AF822" s="9">
        <f t="shared" si="1538"/>
        <v>0</v>
      </c>
    </row>
    <row r="823" spans="1:32" ht="33.6" hidden="1">
      <c r="A823" s="39" t="s">
        <v>401</v>
      </c>
      <c r="B823" s="63" t="s">
        <v>227</v>
      </c>
      <c r="C823" s="63" t="s">
        <v>7</v>
      </c>
      <c r="D823" s="63" t="s">
        <v>80</v>
      </c>
      <c r="E823" s="63" t="s">
        <v>424</v>
      </c>
      <c r="F823" s="27"/>
      <c r="G823" s="9">
        <f t="shared" si="1537"/>
        <v>41066</v>
      </c>
      <c r="H823" s="9">
        <f t="shared" si="1537"/>
        <v>41066</v>
      </c>
      <c r="I823" s="9">
        <f t="shared" si="1537"/>
        <v>0</v>
      </c>
      <c r="J823" s="9">
        <f t="shared" si="1537"/>
        <v>0</v>
      </c>
      <c r="K823" s="9">
        <f t="shared" si="1537"/>
        <v>0</v>
      </c>
      <c r="L823" s="9">
        <f t="shared" si="1537"/>
        <v>0</v>
      </c>
      <c r="M823" s="9">
        <f t="shared" si="1537"/>
        <v>41066</v>
      </c>
      <c r="N823" s="9">
        <f t="shared" si="1537"/>
        <v>41066</v>
      </c>
      <c r="O823" s="9">
        <f t="shared" si="1537"/>
        <v>0</v>
      </c>
      <c r="P823" s="9">
        <f t="shared" si="1537"/>
        <v>0</v>
      </c>
      <c r="Q823" s="9">
        <f t="shared" si="1537"/>
        <v>0</v>
      </c>
      <c r="R823" s="9">
        <f t="shared" si="1537"/>
        <v>-41066</v>
      </c>
      <c r="S823" s="9">
        <f t="shared" si="1537"/>
        <v>0</v>
      </c>
      <c r="T823" s="9">
        <f t="shared" si="1537"/>
        <v>0</v>
      </c>
      <c r="U823" s="9">
        <f t="shared" si="1538"/>
        <v>0</v>
      </c>
      <c r="V823" s="9">
        <f t="shared" si="1538"/>
        <v>0</v>
      </c>
      <c r="W823" s="9">
        <f t="shared" si="1538"/>
        <v>0</v>
      </c>
      <c r="X823" s="9">
        <f t="shared" si="1538"/>
        <v>0</v>
      </c>
      <c r="Y823" s="9">
        <f t="shared" si="1538"/>
        <v>0</v>
      </c>
      <c r="Z823" s="9">
        <f t="shared" si="1538"/>
        <v>0</v>
      </c>
      <c r="AA823" s="9">
        <f t="shared" si="1538"/>
        <v>0</v>
      </c>
      <c r="AB823" s="9">
        <f t="shared" si="1538"/>
        <v>0</v>
      </c>
      <c r="AC823" s="9">
        <f t="shared" si="1538"/>
        <v>0</v>
      </c>
      <c r="AD823" s="9">
        <f t="shared" si="1538"/>
        <v>0</v>
      </c>
      <c r="AE823" s="9">
        <f t="shared" si="1538"/>
        <v>0</v>
      </c>
      <c r="AF823" s="9">
        <f t="shared" si="1538"/>
        <v>0</v>
      </c>
    </row>
    <row r="824" spans="1:32" ht="33.6" hidden="1">
      <c r="A824" s="39" t="s">
        <v>12</v>
      </c>
      <c r="B824" s="63" t="s">
        <v>227</v>
      </c>
      <c r="C824" s="63" t="s">
        <v>7</v>
      </c>
      <c r="D824" s="63" t="s">
        <v>80</v>
      </c>
      <c r="E824" s="63" t="s">
        <v>424</v>
      </c>
      <c r="F824" s="63" t="s">
        <v>13</v>
      </c>
      <c r="G824" s="9">
        <f t="shared" si="1537"/>
        <v>41066</v>
      </c>
      <c r="H824" s="9">
        <f t="shared" si="1537"/>
        <v>41066</v>
      </c>
      <c r="I824" s="9">
        <f t="shared" si="1537"/>
        <v>0</v>
      </c>
      <c r="J824" s="9">
        <f t="shared" si="1537"/>
        <v>0</v>
      </c>
      <c r="K824" s="9">
        <f t="shared" si="1537"/>
        <v>0</v>
      </c>
      <c r="L824" s="9">
        <f t="shared" si="1537"/>
        <v>0</v>
      </c>
      <c r="M824" s="9">
        <f t="shared" si="1537"/>
        <v>41066</v>
      </c>
      <c r="N824" s="9">
        <f t="shared" si="1537"/>
        <v>41066</v>
      </c>
      <c r="O824" s="9">
        <f t="shared" si="1537"/>
        <v>0</v>
      </c>
      <c r="P824" s="9">
        <f t="shared" si="1537"/>
        <v>0</v>
      </c>
      <c r="Q824" s="9">
        <f t="shared" si="1537"/>
        <v>0</v>
      </c>
      <c r="R824" s="9">
        <f t="shared" si="1537"/>
        <v>-41066</v>
      </c>
      <c r="S824" s="9">
        <f t="shared" si="1537"/>
        <v>0</v>
      </c>
      <c r="T824" s="9">
        <f t="shared" si="1537"/>
        <v>0</v>
      </c>
      <c r="U824" s="9">
        <f t="shared" si="1538"/>
        <v>0</v>
      </c>
      <c r="V824" s="9">
        <f t="shared" si="1538"/>
        <v>0</v>
      </c>
      <c r="W824" s="9">
        <f t="shared" si="1538"/>
        <v>0</v>
      </c>
      <c r="X824" s="9">
        <f t="shared" si="1538"/>
        <v>0</v>
      </c>
      <c r="Y824" s="9">
        <f t="shared" si="1538"/>
        <v>0</v>
      </c>
      <c r="Z824" s="9">
        <f t="shared" si="1538"/>
        <v>0</v>
      </c>
      <c r="AA824" s="9">
        <f t="shared" si="1538"/>
        <v>0</v>
      </c>
      <c r="AB824" s="9">
        <f t="shared" si="1538"/>
        <v>0</v>
      </c>
      <c r="AC824" s="9">
        <f t="shared" si="1538"/>
        <v>0</v>
      </c>
      <c r="AD824" s="9">
        <f t="shared" si="1538"/>
        <v>0</v>
      </c>
      <c r="AE824" s="9">
        <f t="shared" si="1538"/>
        <v>0</v>
      </c>
      <c r="AF824" s="9">
        <f t="shared" si="1538"/>
        <v>0</v>
      </c>
    </row>
    <row r="825" spans="1:32" ht="22.5" hidden="1" customHeight="1">
      <c r="A825" s="75" t="s">
        <v>14</v>
      </c>
      <c r="B825" s="63" t="s">
        <v>227</v>
      </c>
      <c r="C825" s="63" t="s">
        <v>7</v>
      </c>
      <c r="D825" s="63" t="s">
        <v>80</v>
      </c>
      <c r="E825" s="63" t="s">
        <v>424</v>
      </c>
      <c r="F825" s="27" t="s">
        <v>35</v>
      </c>
      <c r="G825" s="9">
        <v>41066</v>
      </c>
      <c r="H825" s="9">
        <v>41066</v>
      </c>
      <c r="I825" s="9"/>
      <c r="J825" s="9"/>
      <c r="K825" s="9"/>
      <c r="L825" s="9"/>
      <c r="M825" s="9">
        <f t="shared" ref="M825" si="1539">G825+I825+J825+K825+L825</f>
        <v>41066</v>
      </c>
      <c r="N825" s="9">
        <f t="shared" ref="N825" si="1540">H825+L825</f>
        <v>41066</v>
      </c>
      <c r="O825" s="9"/>
      <c r="P825" s="9"/>
      <c r="Q825" s="9"/>
      <c r="R825" s="9">
        <v>-41066</v>
      </c>
      <c r="S825" s="9">
        <f t="shared" ref="S825" si="1541">M825+O825+P825+Q825+R825</f>
        <v>0</v>
      </c>
      <c r="T825" s="9">
        <f t="shared" ref="T825" si="1542">N825+R825</f>
        <v>0</v>
      </c>
      <c r="U825" s="9"/>
      <c r="V825" s="9"/>
      <c r="W825" s="9"/>
      <c r="X825" s="9"/>
      <c r="Y825" s="9">
        <f t="shared" ref="Y825" si="1543">S825+U825+V825+W825+X825</f>
        <v>0</v>
      </c>
      <c r="Z825" s="9">
        <f t="shared" ref="Z825" si="1544">T825+X825</f>
        <v>0</v>
      </c>
      <c r="AA825" s="9"/>
      <c r="AB825" s="9"/>
      <c r="AC825" s="9"/>
      <c r="AD825" s="9"/>
      <c r="AE825" s="9">
        <f t="shared" ref="AE825" si="1545">Y825+AA825+AB825+AC825+AD825</f>
        <v>0</v>
      </c>
      <c r="AF825" s="9">
        <f t="shared" ref="AF825" si="1546">Z825+AD825</f>
        <v>0</v>
      </c>
    </row>
    <row r="826" spans="1:32" ht="30.75" hidden="1" customHeight="1">
      <c r="A826" s="39" t="s">
        <v>400</v>
      </c>
      <c r="B826" s="63" t="s">
        <v>227</v>
      </c>
      <c r="C826" s="63" t="s">
        <v>7</v>
      </c>
      <c r="D826" s="63" t="s">
        <v>80</v>
      </c>
      <c r="E826" s="63" t="s">
        <v>656</v>
      </c>
      <c r="F826" s="27"/>
      <c r="G826" s="9"/>
      <c r="H826" s="9"/>
      <c r="I826" s="9"/>
      <c r="J826" s="9"/>
      <c r="K826" s="9"/>
      <c r="L826" s="9"/>
      <c r="M826" s="9"/>
      <c r="N826" s="9"/>
      <c r="O826" s="9">
        <f>O827</f>
        <v>0</v>
      </c>
      <c r="P826" s="9">
        <f t="shared" ref="P826:AE828" si="1547">P827</f>
        <v>0</v>
      </c>
      <c r="Q826" s="9">
        <f t="shared" si="1547"/>
        <v>0</v>
      </c>
      <c r="R826" s="9">
        <f t="shared" si="1547"/>
        <v>41066</v>
      </c>
      <c r="S826" s="9">
        <f t="shared" si="1547"/>
        <v>41066</v>
      </c>
      <c r="T826" s="9">
        <f t="shared" si="1547"/>
        <v>41066</v>
      </c>
      <c r="U826" s="9">
        <f>U827</f>
        <v>0</v>
      </c>
      <c r="V826" s="9">
        <f t="shared" si="1547"/>
        <v>0</v>
      </c>
      <c r="W826" s="9">
        <f t="shared" si="1547"/>
        <v>0</v>
      </c>
      <c r="X826" s="9">
        <f t="shared" si="1547"/>
        <v>0</v>
      </c>
      <c r="Y826" s="9">
        <f t="shared" si="1547"/>
        <v>41066</v>
      </c>
      <c r="Z826" s="9">
        <f t="shared" si="1547"/>
        <v>41066</v>
      </c>
      <c r="AA826" s="9">
        <f>AA827</f>
        <v>0</v>
      </c>
      <c r="AB826" s="9">
        <f t="shared" si="1547"/>
        <v>0</v>
      </c>
      <c r="AC826" s="9">
        <f t="shared" si="1547"/>
        <v>0</v>
      </c>
      <c r="AD826" s="9">
        <f t="shared" si="1547"/>
        <v>0</v>
      </c>
      <c r="AE826" s="9">
        <f t="shared" si="1547"/>
        <v>41066</v>
      </c>
      <c r="AF826" s="9">
        <f t="shared" ref="AB826:AF828" si="1548">AF827</f>
        <v>41066</v>
      </c>
    </row>
    <row r="827" spans="1:32" ht="40.5" hidden="1" customHeight="1">
      <c r="A827" s="39" t="s">
        <v>401</v>
      </c>
      <c r="B827" s="63" t="s">
        <v>227</v>
      </c>
      <c r="C827" s="63" t="s">
        <v>7</v>
      </c>
      <c r="D827" s="63" t="s">
        <v>80</v>
      </c>
      <c r="E827" s="63" t="s">
        <v>657</v>
      </c>
      <c r="F827" s="27"/>
      <c r="G827" s="9"/>
      <c r="H827" s="9"/>
      <c r="I827" s="9"/>
      <c r="J827" s="9"/>
      <c r="K827" s="9"/>
      <c r="L827" s="9"/>
      <c r="M827" s="9"/>
      <c r="N827" s="9"/>
      <c r="O827" s="9">
        <f>O828</f>
        <v>0</v>
      </c>
      <c r="P827" s="9">
        <f t="shared" si="1547"/>
        <v>0</v>
      </c>
      <c r="Q827" s="9">
        <f t="shared" si="1547"/>
        <v>0</v>
      </c>
      <c r="R827" s="9">
        <f t="shared" si="1547"/>
        <v>41066</v>
      </c>
      <c r="S827" s="9">
        <f t="shared" si="1547"/>
        <v>41066</v>
      </c>
      <c r="T827" s="9">
        <f t="shared" si="1547"/>
        <v>41066</v>
      </c>
      <c r="U827" s="9">
        <f>U828</f>
        <v>0</v>
      </c>
      <c r="V827" s="9">
        <f t="shared" si="1547"/>
        <v>0</v>
      </c>
      <c r="W827" s="9">
        <f t="shared" si="1547"/>
        <v>0</v>
      </c>
      <c r="X827" s="9">
        <f t="shared" si="1547"/>
        <v>0</v>
      </c>
      <c r="Y827" s="9">
        <f t="shared" si="1547"/>
        <v>41066</v>
      </c>
      <c r="Z827" s="9">
        <f t="shared" si="1547"/>
        <v>41066</v>
      </c>
      <c r="AA827" s="9">
        <f>AA828</f>
        <v>0</v>
      </c>
      <c r="AB827" s="9">
        <f t="shared" si="1548"/>
        <v>0</v>
      </c>
      <c r="AC827" s="9">
        <f t="shared" si="1548"/>
        <v>0</v>
      </c>
      <c r="AD827" s="9">
        <f t="shared" si="1548"/>
        <v>0</v>
      </c>
      <c r="AE827" s="9">
        <f t="shared" si="1548"/>
        <v>41066</v>
      </c>
      <c r="AF827" s="9">
        <f t="shared" si="1548"/>
        <v>41066</v>
      </c>
    </row>
    <row r="828" spans="1:32" ht="36.75" hidden="1" customHeight="1">
      <c r="A828" s="39" t="s">
        <v>12</v>
      </c>
      <c r="B828" s="63" t="s">
        <v>227</v>
      </c>
      <c r="C828" s="63" t="s">
        <v>7</v>
      </c>
      <c r="D828" s="63" t="s">
        <v>80</v>
      </c>
      <c r="E828" s="63" t="s">
        <v>657</v>
      </c>
      <c r="F828" s="63" t="s">
        <v>13</v>
      </c>
      <c r="G828" s="9"/>
      <c r="H828" s="9"/>
      <c r="I828" s="9"/>
      <c r="J828" s="9"/>
      <c r="K828" s="9"/>
      <c r="L828" s="9"/>
      <c r="M828" s="9"/>
      <c r="N828" s="9"/>
      <c r="O828" s="9">
        <f>O829</f>
        <v>0</v>
      </c>
      <c r="P828" s="9">
        <f t="shared" si="1547"/>
        <v>0</v>
      </c>
      <c r="Q828" s="9">
        <f t="shared" si="1547"/>
        <v>0</v>
      </c>
      <c r="R828" s="9">
        <f t="shared" si="1547"/>
        <v>41066</v>
      </c>
      <c r="S828" s="9">
        <f t="shared" si="1547"/>
        <v>41066</v>
      </c>
      <c r="T828" s="9">
        <f t="shared" si="1547"/>
        <v>41066</v>
      </c>
      <c r="U828" s="9">
        <f>U829</f>
        <v>0</v>
      </c>
      <c r="V828" s="9">
        <f t="shared" si="1547"/>
        <v>0</v>
      </c>
      <c r="W828" s="9">
        <f t="shared" si="1547"/>
        <v>0</v>
      </c>
      <c r="X828" s="9">
        <f t="shared" si="1547"/>
        <v>0</v>
      </c>
      <c r="Y828" s="9">
        <f t="shared" si="1547"/>
        <v>41066</v>
      </c>
      <c r="Z828" s="9">
        <f t="shared" si="1547"/>
        <v>41066</v>
      </c>
      <c r="AA828" s="9">
        <f>AA829</f>
        <v>0</v>
      </c>
      <c r="AB828" s="9">
        <f t="shared" si="1548"/>
        <v>0</v>
      </c>
      <c r="AC828" s="9">
        <f t="shared" si="1548"/>
        <v>0</v>
      </c>
      <c r="AD828" s="9">
        <f t="shared" si="1548"/>
        <v>0</v>
      </c>
      <c r="AE828" s="9">
        <f t="shared" si="1548"/>
        <v>41066</v>
      </c>
      <c r="AF828" s="9">
        <f t="shared" si="1548"/>
        <v>41066</v>
      </c>
    </row>
    <row r="829" spans="1:32" ht="22.5" hidden="1" customHeight="1">
      <c r="A829" s="75" t="s">
        <v>14</v>
      </c>
      <c r="B829" s="63" t="s">
        <v>227</v>
      </c>
      <c r="C829" s="63" t="s">
        <v>7</v>
      </c>
      <c r="D829" s="63" t="s">
        <v>80</v>
      </c>
      <c r="E829" s="63" t="s">
        <v>657</v>
      </c>
      <c r="F829" s="27" t="s">
        <v>35</v>
      </c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>
        <v>41066</v>
      </c>
      <c r="S829" s="9">
        <f t="shared" ref="S829" si="1549">M829+O829+P829+Q829+R829</f>
        <v>41066</v>
      </c>
      <c r="T829" s="9">
        <f t="shared" ref="T829" si="1550">N829+R829</f>
        <v>41066</v>
      </c>
      <c r="U829" s="9"/>
      <c r="V829" s="9"/>
      <c r="W829" s="9"/>
      <c r="X829" s="9"/>
      <c r="Y829" s="9">
        <f t="shared" ref="Y829" si="1551">S829+U829+V829+W829+X829</f>
        <v>41066</v>
      </c>
      <c r="Z829" s="9">
        <f t="shared" ref="Z829" si="1552">T829+X829</f>
        <v>41066</v>
      </c>
      <c r="AA829" s="9"/>
      <c r="AB829" s="9"/>
      <c r="AC829" s="9"/>
      <c r="AD829" s="9"/>
      <c r="AE829" s="9">
        <f t="shared" ref="AE829" si="1553">Y829+AA829+AB829+AC829+AD829</f>
        <v>41066</v>
      </c>
      <c r="AF829" s="9">
        <f t="shared" ref="AF829" si="1554">Z829+AD829</f>
        <v>41066</v>
      </c>
    </row>
    <row r="830" spans="1:32" ht="57.75" hidden="1" customHeight="1">
      <c r="A830" s="75" t="s">
        <v>681</v>
      </c>
      <c r="B830" s="63" t="s">
        <v>227</v>
      </c>
      <c r="C830" s="63" t="s">
        <v>7</v>
      </c>
      <c r="D830" s="63" t="s">
        <v>80</v>
      </c>
      <c r="E830" s="63" t="s">
        <v>680</v>
      </c>
      <c r="F830" s="27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>
        <f>AA831</f>
        <v>119</v>
      </c>
      <c r="AB830" s="9">
        <f t="shared" ref="AB830:AF831" si="1555">AB831</f>
        <v>0</v>
      </c>
      <c r="AC830" s="9">
        <f t="shared" si="1555"/>
        <v>0</v>
      </c>
      <c r="AD830" s="9">
        <f t="shared" si="1555"/>
        <v>2254</v>
      </c>
      <c r="AE830" s="9">
        <f t="shared" si="1555"/>
        <v>2373</v>
      </c>
      <c r="AF830" s="9">
        <f t="shared" si="1555"/>
        <v>2254</v>
      </c>
    </row>
    <row r="831" spans="1:32" ht="36" hidden="1" customHeight="1">
      <c r="A831" s="39" t="s">
        <v>12</v>
      </c>
      <c r="B831" s="63" t="s">
        <v>227</v>
      </c>
      <c r="C831" s="63" t="s">
        <v>7</v>
      </c>
      <c r="D831" s="63" t="s">
        <v>80</v>
      </c>
      <c r="E831" s="63" t="s">
        <v>680</v>
      </c>
      <c r="F831" s="63" t="s">
        <v>13</v>
      </c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>
        <f>AA832</f>
        <v>119</v>
      </c>
      <c r="AB831" s="9">
        <f t="shared" si="1555"/>
        <v>0</v>
      </c>
      <c r="AC831" s="9">
        <f t="shared" si="1555"/>
        <v>0</v>
      </c>
      <c r="AD831" s="9">
        <f t="shared" si="1555"/>
        <v>2254</v>
      </c>
      <c r="AE831" s="9">
        <f t="shared" si="1555"/>
        <v>2373</v>
      </c>
      <c r="AF831" s="9">
        <f t="shared" si="1555"/>
        <v>2254</v>
      </c>
    </row>
    <row r="832" spans="1:32" ht="22.5" hidden="1" customHeight="1">
      <c r="A832" s="75" t="s">
        <v>14</v>
      </c>
      <c r="B832" s="63" t="s">
        <v>227</v>
      </c>
      <c r="C832" s="63" t="s">
        <v>7</v>
      </c>
      <c r="D832" s="63" t="s">
        <v>80</v>
      </c>
      <c r="E832" s="63" t="s">
        <v>680</v>
      </c>
      <c r="F832" s="27" t="s">
        <v>35</v>
      </c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>
        <v>119</v>
      </c>
      <c r="AB832" s="9"/>
      <c r="AC832" s="9"/>
      <c r="AD832" s="9">
        <v>2254</v>
      </c>
      <c r="AE832" s="9">
        <f t="shared" ref="AE832" si="1556">Y832+AA832+AB832+AC832+AD832</f>
        <v>2373</v>
      </c>
      <c r="AF832" s="9">
        <f t="shared" ref="AF832" si="1557">Z832+AD832</f>
        <v>2254</v>
      </c>
    </row>
    <row r="833" spans="1:32" ht="54.75" hidden="1" customHeight="1">
      <c r="A833" s="75" t="s">
        <v>676</v>
      </c>
      <c r="B833" s="63" t="s">
        <v>227</v>
      </c>
      <c r="C833" s="63" t="s">
        <v>7</v>
      </c>
      <c r="D833" s="63" t="s">
        <v>80</v>
      </c>
      <c r="E833" s="63" t="s">
        <v>675</v>
      </c>
      <c r="F833" s="27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>
        <f>U834</f>
        <v>0</v>
      </c>
      <c r="V833" s="9">
        <f t="shared" ref="V833:AF833" si="1558">V834</f>
        <v>16017</v>
      </c>
      <c r="W833" s="9">
        <f t="shared" si="1558"/>
        <v>0</v>
      </c>
      <c r="X833" s="9">
        <f t="shared" si="1558"/>
        <v>92390</v>
      </c>
      <c r="Y833" s="9">
        <f t="shared" si="1558"/>
        <v>108407</v>
      </c>
      <c r="Z833" s="9">
        <f t="shared" si="1558"/>
        <v>92390</v>
      </c>
      <c r="AA833" s="9">
        <f>AA834</f>
        <v>0</v>
      </c>
      <c r="AB833" s="9">
        <f t="shared" si="1558"/>
        <v>0</v>
      </c>
      <c r="AC833" s="9">
        <f t="shared" si="1558"/>
        <v>0</v>
      </c>
      <c r="AD833" s="9">
        <f t="shared" si="1558"/>
        <v>0</v>
      </c>
      <c r="AE833" s="9">
        <f t="shared" si="1558"/>
        <v>108407</v>
      </c>
      <c r="AF833" s="9">
        <f t="shared" si="1558"/>
        <v>92390</v>
      </c>
    </row>
    <row r="834" spans="1:32" ht="43.5" hidden="1" customHeight="1">
      <c r="A834" s="39" t="s">
        <v>12</v>
      </c>
      <c r="B834" s="63" t="s">
        <v>227</v>
      </c>
      <c r="C834" s="63" t="s">
        <v>7</v>
      </c>
      <c r="D834" s="63" t="s">
        <v>80</v>
      </c>
      <c r="E834" s="63" t="s">
        <v>675</v>
      </c>
      <c r="F834" s="63" t="s">
        <v>13</v>
      </c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>
        <f>U835</f>
        <v>0</v>
      </c>
      <c r="V834" s="9">
        <f t="shared" ref="V834:AF834" si="1559">V835</f>
        <v>16017</v>
      </c>
      <c r="W834" s="9">
        <f t="shared" si="1559"/>
        <v>0</v>
      </c>
      <c r="X834" s="9">
        <f t="shared" si="1559"/>
        <v>92390</v>
      </c>
      <c r="Y834" s="9">
        <f t="shared" si="1559"/>
        <v>108407</v>
      </c>
      <c r="Z834" s="9">
        <f t="shared" si="1559"/>
        <v>92390</v>
      </c>
      <c r="AA834" s="9">
        <f>AA835</f>
        <v>0</v>
      </c>
      <c r="AB834" s="9">
        <f t="shared" si="1559"/>
        <v>0</v>
      </c>
      <c r="AC834" s="9">
        <f t="shared" si="1559"/>
        <v>0</v>
      </c>
      <c r="AD834" s="9">
        <f t="shared" si="1559"/>
        <v>0</v>
      </c>
      <c r="AE834" s="9">
        <f t="shared" si="1559"/>
        <v>108407</v>
      </c>
      <c r="AF834" s="9">
        <f t="shared" si="1559"/>
        <v>92390</v>
      </c>
    </row>
    <row r="835" spans="1:32" ht="22.5" hidden="1" customHeight="1">
      <c r="A835" s="75" t="s">
        <v>14</v>
      </c>
      <c r="B835" s="63" t="s">
        <v>227</v>
      </c>
      <c r="C835" s="63" t="s">
        <v>7</v>
      </c>
      <c r="D835" s="63" t="s">
        <v>80</v>
      </c>
      <c r="E835" s="63" t="s">
        <v>675</v>
      </c>
      <c r="F835" s="27" t="s">
        <v>35</v>
      </c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>
        <v>16017</v>
      </c>
      <c r="W835" s="9"/>
      <c r="X835" s="9">
        <v>92390</v>
      </c>
      <c r="Y835" s="9">
        <f t="shared" ref="Y835" si="1560">S835+U835+V835+W835+X835</f>
        <v>108407</v>
      </c>
      <c r="Z835" s="9">
        <f t="shared" ref="Z835" si="1561">T835+X835</f>
        <v>92390</v>
      </c>
      <c r="AA835" s="9"/>
      <c r="AB835" s="9"/>
      <c r="AC835" s="9"/>
      <c r="AD835" s="9"/>
      <c r="AE835" s="9">
        <f t="shared" ref="AE835" si="1562">Y835+AA835+AB835+AC835+AD835</f>
        <v>108407</v>
      </c>
      <c r="AF835" s="9">
        <f t="shared" ref="AF835" si="1563">Z835+AD835</f>
        <v>92390</v>
      </c>
    </row>
    <row r="836" spans="1:32" ht="66.75" hidden="1" customHeight="1">
      <c r="A836" s="39" t="s">
        <v>34</v>
      </c>
      <c r="B836" s="63">
        <v>917</v>
      </c>
      <c r="C836" s="63" t="s">
        <v>7</v>
      </c>
      <c r="D836" s="63" t="s">
        <v>80</v>
      </c>
      <c r="E836" s="63" t="s">
        <v>55</v>
      </c>
      <c r="F836" s="63"/>
      <c r="G836" s="18">
        <f t="shared" ref="G836:V839" si="1564">G837</f>
        <v>384</v>
      </c>
      <c r="H836" s="18">
        <f t="shared" si="1564"/>
        <v>0</v>
      </c>
      <c r="I836" s="18">
        <f t="shared" si="1564"/>
        <v>0</v>
      </c>
      <c r="J836" s="18">
        <f t="shared" si="1564"/>
        <v>0</v>
      </c>
      <c r="K836" s="18">
        <f t="shared" si="1564"/>
        <v>0</v>
      </c>
      <c r="L836" s="18">
        <f t="shared" si="1564"/>
        <v>0</v>
      </c>
      <c r="M836" s="18">
        <f t="shared" si="1564"/>
        <v>384</v>
      </c>
      <c r="N836" s="18">
        <f t="shared" si="1564"/>
        <v>0</v>
      </c>
      <c r="O836" s="18">
        <f t="shared" si="1564"/>
        <v>0</v>
      </c>
      <c r="P836" s="18">
        <f t="shared" si="1564"/>
        <v>0</v>
      </c>
      <c r="Q836" s="18">
        <f t="shared" si="1564"/>
        <v>0</v>
      </c>
      <c r="R836" s="18">
        <f t="shared" si="1564"/>
        <v>0</v>
      </c>
      <c r="S836" s="18">
        <f t="shared" si="1564"/>
        <v>384</v>
      </c>
      <c r="T836" s="18">
        <f t="shared" si="1564"/>
        <v>0</v>
      </c>
      <c r="U836" s="18">
        <f t="shared" si="1564"/>
        <v>0</v>
      </c>
      <c r="V836" s="18">
        <f t="shared" si="1564"/>
        <v>0</v>
      </c>
      <c r="W836" s="18">
        <f t="shared" ref="U836:AF839" si="1565">W837</f>
        <v>0</v>
      </c>
      <c r="X836" s="18">
        <f t="shared" si="1565"/>
        <v>0</v>
      </c>
      <c r="Y836" s="18">
        <f t="shared" si="1565"/>
        <v>384</v>
      </c>
      <c r="Z836" s="18">
        <f t="shared" si="1565"/>
        <v>0</v>
      </c>
      <c r="AA836" s="18">
        <f t="shared" si="1565"/>
        <v>0</v>
      </c>
      <c r="AB836" s="18">
        <f t="shared" si="1565"/>
        <v>0</v>
      </c>
      <c r="AC836" s="18">
        <f t="shared" si="1565"/>
        <v>0</v>
      </c>
      <c r="AD836" s="18">
        <f t="shared" si="1565"/>
        <v>0</v>
      </c>
      <c r="AE836" s="18">
        <f t="shared" si="1565"/>
        <v>384</v>
      </c>
      <c r="AF836" s="18">
        <f t="shared" si="1565"/>
        <v>0</v>
      </c>
    </row>
    <row r="837" spans="1:32" ht="21" hidden="1" customHeight="1">
      <c r="A837" s="39" t="s">
        <v>15</v>
      </c>
      <c r="B837" s="63" t="s">
        <v>227</v>
      </c>
      <c r="C837" s="63" t="s">
        <v>7</v>
      </c>
      <c r="D837" s="63" t="s">
        <v>80</v>
      </c>
      <c r="E837" s="63" t="s">
        <v>56</v>
      </c>
      <c r="F837" s="63"/>
      <c r="G837" s="18">
        <f t="shared" si="1564"/>
        <v>384</v>
      </c>
      <c r="H837" s="18">
        <f t="shared" si="1564"/>
        <v>0</v>
      </c>
      <c r="I837" s="18">
        <f t="shared" si="1564"/>
        <v>0</v>
      </c>
      <c r="J837" s="18">
        <f t="shared" si="1564"/>
        <v>0</v>
      </c>
      <c r="K837" s="18">
        <f t="shared" si="1564"/>
        <v>0</v>
      </c>
      <c r="L837" s="18">
        <f t="shared" si="1564"/>
        <v>0</v>
      </c>
      <c r="M837" s="18">
        <f t="shared" si="1564"/>
        <v>384</v>
      </c>
      <c r="N837" s="18">
        <f t="shared" si="1564"/>
        <v>0</v>
      </c>
      <c r="O837" s="18">
        <f t="shared" si="1564"/>
        <v>0</v>
      </c>
      <c r="P837" s="18">
        <f t="shared" si="1564"/>
        <v>0</v>
      </c>
      <c r="Q837" s="18">
        <f t="shared" si="1564"/>
        <v>0</v>
      </c>
      <c r="R837" s="18">
        <f t="shared" si="1564"/>
        <v>0</v>
      </c>
      <c r="S837" s="18">
        <f t="shared" si="1564"/>
        <v>384</v>
      </c>
      <c r="T837" s="18">
        <f t="shared" si="1564"/>
        <v>0</v>
      </c>
      <c r="U837" s="18">
        <f t="shared" si="1565"/>
        <v>0</v>
      </c>
      <c r="V837" s="18">
        <f t="shared" si="1565"/>
        <v>0</v>
      </c>
      <c r="W837" s="18">
        <f t="shared" si="1565"/>
        <v>0</v>
      </c>
      <c r="X837" s="18">
        <f t="shared" si="1565"/>
        <v>0</v>
      </c>
      <c r="Y837" s="18">
        <f t="shared" si="1565"/>
        <v>384</v>
      </c>
      <c r="Z837" s="18">
        <f t="shared" si="1565"/>
        <v>0</v>
      </c>
      <c r="AA837" s="18">
        <f t="shared" si="1565"/>
        <v>0</v>
      </c>
      <c r="AB837" s="18">
        <f t="shared" si="1565"/>
        <v>0</v>
      </c>
      <c r="AC837" s="18">
        <f t="shared" si="1565"/>
        <v>0</v>
      </c>
      <c r="AD837" s="18">
        <f t="shared" si="1565"/>
        <v>0</v>
      </c>
      <c r="AE837" s="18">
        <f t="shared" si="1565"/>
        <v>384</v>
      </c>
      <c r="AF837" s="18">
        <f t="shared" si="1565"/>
        <v>0</v>
      </c>
    </row>
    <row r="838" spans="1:32" ht="21" hidden="1" customHeight="1">
      <c r="A838" s="39" t="s">
        <v>16</v>
      </c>
      <c r="B838" s="63" t="s">
        <v>227</v>
      </c>
      <c r="C838" s="63" t="s">
        <v>7</v>
      </c>
      <c r="D838" s="63" t="s">
        <v>80</v>
      </c>
      <c r="E838" s="63" t="s">
        <v>57</v>
      </c>
      <c r="F838" s="63"/>
      <c r="G838" s="18">
        <f t="shared" si="1564"/>
        <v>384</v>
      </c>
      <c r="H838" s="18">
        <f t="shared" si="1564"/>
        <v>0</v>
      </c>
      <c r="I838" s="18">
        <f t="shared" si="1564"/>
        <v>0</v>
      </c>
      <c r="J838" s="18">
        <f t="shared" si="1564"/>
        <v>0</v>
      </c>
      <c r="K838" s="18">
        <f t="shared" si="1564"/>
        <v>0</v>
      </c>
      <c r="L838" s="18">
        <f t="shared" si="1564"/>
        <v>0</v>
      </c>
      <c r="M838" s="18">
        <f t="shared" si="1564"/>
        <v>384</v>
      </c>
      <c r="N838" s="18">
        <f t="shared" si="1564"/>
        <v>0</v>
      </c>
      <c r="O838" s="18">
        <f t="shared" si="1564"/>
        <v>0</v>
      </c>
      <c r="P838" s="18">
        <f t="shared" si="1564"/>
        <v>0</v>
      </c>
      <c r="Q838" s="18">
        <f t="shared" si="1564"/>
        <v>0</v>
      </c>
      <c r="R838" s="18">
        <f t="shared" si="1564"/>
        <v>0</v>
      </c>
      <c r="S838" s="18">
        <f t="shared" si="1564"/>
        <v>384</v>
      </c>
      <c r="T838" s="18">
        <f t="shared" si="1564"/>
        <v>0</v>
      </c>
      <c r="U838" s="18">
        <f t="shared" si="1565"/>
        <v>0</v>
      </c>
      <c r="V838" s="18">
        <f t="shared" si="1565"/>
        <v>0</v>
      </c>
      <c r="W838" s="18">
        <f t="shared" si="1565"/>
        <v>0</v>
      </c>
      <c r="X838" s="18">
        <f t="shared" si="1565"/>
        <v>0</v>
      </c>
      <c r="Y838" s="18">
        <f t="shared" si="1565"/>
        <v>384</v>
      </c>
      <c r="Z838" s="18">
        <f t="shared" si="1565"/>
        <v>0</v>
      </c>
      <c r="AA838" s="18">
        <f t="shared" si="1565"/>
        <v>0</v>
      </c>
      <c r="AB838" s="18">
        <f t="shared" si="1565"/>
        <v>0</v>
      </c>
      <c r="AC838" s="18">
        <f t="shared" si="1565"/>
        <v>0</v>
      </c>
      <c r="AD838" s="18">
        <f t="shared" si="1565"/>
        <v>0</v>
      </c>
      <c r="AE838" s="18">
        <f t="shared" si="1565"/>
        <v>384</v>
      </c>
      <c r="AF838" s="18">
        <f t="shared" si="1565"/>
        <v>0</v>
      </c>
    </row>
    <row r="839" spans="1:32" ht="33.6" hidden="1">
      <c r="A839" s="39" t="s">
        <v>12</v>
      </c>
      <c r="B839" s="63" t="s">
        <v>227</v>
      </c>
      <c r="C839" s="63" t="s">
        <v>7</v>
      </c>
      <c r="D839" s="63" t="s">
        <v>80</v>
      </c>
      <c r="E839" s="63" t="s">
        <v>57</v>
      </c>
      <c r="F839" s="63" t="s">
        <v>13</v>
      </c>
      <c r="G839" s="19">
        <f t="shared" si="1564"/>
        <v>384</v>
      </c>
      <c r="H839" s="19">
        <f t="shared" si="1564"/>
        <v>0</v>
      </c>
      <c r="I839" s="19">
        <f t="shared" si="1564"/>
        <v>0</v>
      </c>
      <c r="J839" s="19">
        <f t="shared" si="1564"/>
        <v>0</v>
      </c>
      <c r="K839" s="19">
        <f t="shared" si="1564"/>
        <v>0</v>
      </c>
      <c r="L839" s="19">
        <f t="shared" si="1564"/>
        <v>0</v>
      </c>
      <c r="M839" s="19">
        <f t="shared" si="1564"/>
        <v>384</v>
      </c>
      <c r="N839" s="19">
        <f t="shared" si="1564"/>
        <v>0</v>
      </c>
      <c r="O839" s="19">
        <f t="shared" si="1564"/>
        <v>0</v>
      </c>
      <c r="P839" s="19">
        <f t="shared" si="1564"/>
        <v>0</v>
      </c>
      <c r="Q839" s="19">
        <f t="shared" si="1564"/>
        <v>0</v>
      </c>
      <c r="R839" s="19">
        <f t="shared" si="1564"/>
        <v>0</v>
      </c>
      <c r="S839" s="19">
        <f t="shared" si="1564"/>
        <v>384</v>
      </c>
      <c r="T839" s="19">
        <f t="shared" si="1564"/>
        <v>0</v>
      </c>
      <c r="U839" s="19">
        <f t="shared" si="1565"/>
        <v>0</v>
      </c>
      <c r="V839" s="19">
        <f t="shared" si="1565"/>
        <v>0</v>
      </c>
      <c r="W839" s="19">
        <f t="shared" si="1565"/>
        <v>0</v>
      </c>
      <c r="X839" s="19">
        <f t="shared" si="1565"/>
        <v>0</v>
      </c>
      <c r="Y839" s="19">
        <f t="shared" si="1565"/>
        <v>384</v>
      </c>
      <c r="Z839" s="19">
        <f t="shared" si="1565"/>
        <v>0</v>
      </c>
      <c r="AA839" s="19">
        <f t="shared" si="1565"/>
        <v>0</v>
      </c>
      <c r="AB839" s="19">
        <f t="shared" si="1565"/>
        <v>0</v>
      </c>
      <c r="AC839" s="19">
        <f t="shared" si="1565"/>
        <v>0</v>
      </c>
      <c r="AD839" s="19">
        <f t="shared" si="1565"/>
        <v>0</v>
      </c>
      <c r="AE839" s="19">
        <f t="shared" si="1565"/>
        <v>384</v>
      </c>
      <c r="AF839" s="19">
        <f t="shared" si="1565"/>
        <v>0</v>
      </c>
    </row>
    <row r="840" spans="1:32" ht="18.75" hidden="1" customHeight="1">
      <c r="A840" s="39" t="s">
        <v>14</v>
      </c>
      <c r="B840" s="63" t="s">
        <v>227</v>
      </c>
      <c r="C840" s="63" t="s">
        <v>7</v>
      </c>
      <c r="D840" s="63" t="s">
        <v>80</v>
      </c>
      <c r="E840" s="63" t="s">
        <v>57</v>
      </c>
      <c r="F840" s="9">
        <v>610</v>
      </c>
      <c r="G840" s="9">
        <v>384</v>
      </c>
      <c r="H840" s="9"/>
      <c r="I840" s="9"/>
      <c r="J840" s="9"/>
      <c r="K840" s="9"/>
      <c r="L840" s="9"/>
      <c r="M840" s="9">
        <f t="shared" ref="M840" si="1566">G840+I840+J840+K840+L840</f>
        <v>384</v>
      </c>
      <c r="N840" s="9">
        <f t="shared" ref="N840" si="1567">H840+L840</f>
        <v>0</v>
      </c>
      <c r="O840" s="9"/>
      <c r="P840" s="9"/>
      <c r="Q840" s="9"/>
      <c r="R840" s="9"/>
      <c r="S840" s="9">
        <f t="shared" ref="S840" si="1568">M840+O840+P840+Q840+R840</f>
        <v>384</v>
      </c>
      <c r="T840" s="9">
        <f t="shared" ref="T840" si="1569">N840+R840</f>
        <v>0</v>
      </c>
      <c r="U840" s="9"/>
      <c r="V840" s="9"/>
      <c r="W840" s="9"/>
      <c r="X840" s="9"/>
      <c r="Y840" s="9">
        <f t="shared" ref="Y840" si="1570">S840+U840+V840+W840+X840</f>
        <v>384</v>
      </c>
      <c r="Z840" s="9">
        <f t="shared" ref="Z840" si="1571">T840+X840</f>
        <v>0</v>
      </c>
      <c r="AA840" s="9"/>
      <c r="AB840" s="9"/>
      <c r="AC840" s="9"/>
      <c r="AD840" s="9"/>
      <c r="AE840" s="9">
        <f t="shared" ref="AE840" si="1572">Y840+AA840+AB840+AC840+AD840</f>
        <v>384</v>
      </c>
      <c r="AF840" s="9">
        <f t="shared" ref="AF840" si="1573">Z840+AD840</f>
        <v>0</v>
      </c>
    </row>
    <row r="841" spans="1:32" ht="84" hidden="1">
      <c r="A841" s="26" t="s">
        <v>119</v>
      </c>
      <c r="B841" s="63" t="s">
        <v>227</v>
      </c>
      <c r="C841" s="63" t="s">
        <v>7</v>
      </c>
      <c r="D841" s="63" t="s">
        <v>80</v>
      </c>
      <c r="E841" s="63" t="s">
        <v>120</v>
      </c>
      <c r="F841" s="63"/>
      <c r="G841" s="9">
        <f t="shared" ref="G841:V844" si="1574">G842</f>
        <v>898</v>
      </c>
      <c r="H841" s="9">
        <f t="shared" si="1574"/>
        <v>0</v>
      </c>
      <c r="I841" s="9">
        <f t="shared" si="1574"/>
        <v>0</v>
      </c>
      <c r="J841" s="9">
        <f t="shared" si="1574"/>
        <v>0</v>
      </c>
      <c r="K841" s="9">
        <f t="shared" si="1574"/>
        <v>0</v>
      </c>
      <c r="L841" s="9">
        <f t="shared" si="1574"/>
        <v>0</v>
      </c>
      <c r="M841" s="9">
        <f t="shared" si="1574"/>
        <v>898</v>
      </c>
      <c r="N841" s="9">
        <f t="shared" si="1574"/>
        <v>0</v>
      </c>
      <c r="O841" s="9">
        <f t="shared" si="1574"/>
        <v>0</v>
      </c>
      <c r="P841" s="9">
        <f t="shared" si="1574"/>
        <v>0</v>
      </c>
      <c r="Q841" s="9">
        <f t="shared" si="1574"/>
        <v>0</v>
      </c>
      <c r="R841" s="9">
        <f t="shared" si="1574"/>
        <v>0</v>
      </c>
      <c r="S841" s="9">
        <f t="shared" si="1574"/>
        <v>898</v>
      </c>
      <c r="T841" s="9">
        <f t="shared" si="1574"/>
        <v>0</v>
      </c>
      <c r="U841" s="9">
        <f t="shared" si="1574"/>
        <v>0</v>
      </c>
      <c r="V841" s="9">
        <f t="shared" si="1574"/>
        <v>0</v>
      </c>
      <c r="W841" s="9">
        <f t="shared" ref="U841:AF844" si="1575">W842</f>
        <v>0</v>
      </c>
      <c r="X841" s="9">
        <f t="shared" si="1575"/>
        <v>0</v>
      </c>
      <c r="Y841" s="9">
        <f t="shared" si="1575"/>
        <v>898</v>
      </c>
      <c r="Z841" s="9">
        <f t="shared" si="1575"/>
        <v>0</v>
      </c>
      <c r="AA841" s="9">
        <f t="shared" si="1575"/>
        <v>0</v>
      </c>
      <c r="AB841" s="9">
        <f t="shared" si="1575"/>
        <v>0</v>
      </c>
      <c r="AC841" s="9">
        <f t="shared" si="1575"/>
        <v>0</v>
      </c>
      <c r="AD841" s="9">
        <f t="shared" si="1575"/>
        <v>0</v>
      </c>
      <c r="AE841" s="9">
        <f t="shared" si="1575"/>
        <v>898</v>
      </c>
      <c r="AF841" s="9">
        <f t="shared" si="1575"/>
        <v>0</v>
      </c>
    </row>
    <row r="842" spans="1:32" ht="21" hidden="1" customHeight="1">
      <c r="A842" s="39" t="s">
        <v>15</v>
      </c>
      <c r="B842" s="63" t="s">
        <v>227</v>
      </c>
      <c r="C842" s="63" t="s">
        <v>7</v>
      </c>
      <c r="D842" s="63" t="s">
        <v>80</v>
      </c>
      <c r="E842" s="63" t="s">
        <v>150</v>
      </c>
      <c r="F842" s="63"/>
      <c r="G842" s="9">
        <f t="shared" si="1574"/>
        <v>898</v>
      </c>
      <c r="H842" s="9">
        <f t="shared" si="1574"/>
        <v>0</v>
      </c>
      <c r="I842" s="9">
        <f t="shared" si="1574"/>
        <v>0</v>
      </c>
      <c r="J842" s="9">
        <f t="shared" si="1574"/>
        <v>0</v>
      </c>
      <c r="K842" s="9">
        <f t="shared" si="1574"/>
        <v>0</v>
      </c>
      <c r="L842" s="9">
        <f t="shared" si="1574"/>
        <v>0</v>
      </c>
      <c r="M842" s="9">
        <f t="shared" si="1574"/>
        <v>898</v>
      </c>
      <c r="N842" s="9">
        <f t="shared" si="1574"/>
        <v>0</v>
      </c>
      <c r="O842" s="9">
        <f t="shared" si="1574"/>
        <v>0</v>
      </c>
      <c r="P842" s="9">
        <f t="shared" si="1574"/>
        <v>0</v>
      </c>
      <c r="Q842" s="9">
        <f t="shared" si="1574"/>
        <v>0</v>
      </c>
      <c r="R842" s="9">
        <f t="shared" si="1574"/>
        <v>0</v>
      </c>
      <c r="S842" s="9">
        <f t="shared" si="1574"/>
        <v>898</v>
      </c>
      <c r="T842" s="9">
        <f t="shared" si="1574"/>
        <v>0</v>
      </c>
      <c r="U842" s="9">
        <f t="shared" si="1575"/>
        <v>0</v>
      </c>
      <c r="V842" s="9">
        <f t="shared" si="1575"/>
        <v>0</v>
      </c>
      <c r="W842" s="9">
        <f t="shared" si="1575"/>
        <v>0</v>
      </c>
      <c r="X842" s="9">
        <f t="shared" si="1575"/>
        <v>0</v>
      </c>
      <c r="Y842" s="9">
        <f t="shared" si="1575"/>
        <v>898</v>
      </c>
      <c r="Z842" s="9">
        <f t="shared" si="1575"/>
        <v>0</v>
      </c>
      <c r="AA842" s="9">
        <f t="shared" si="1575"/>
        <v>0</v>
      </c>
      <c r="AB842" s="9">
        <f t="shared" si="1575"/>
        <v>0</v>
      </c>
      <c r="AC842" s="9">
        <f t="shared" si="1575"/>
        <v>0</v>
      </c>
      <c r="AD842" s="9">
        <f t="shared" si="1575"/>
        <v>0</v>
      </c>
      <c r="AE842" s="9">
        <f t="shared" si="1575"/>
        <v>898</v>
      </c>
      <c r="AF842" s="9">
        <f t="shared" si="1575"/>
        <v>0</v>
      </c>
    </row>
    <row r="843" spans="1:32" ht="21" hidden="1" customHeight="1">
      <c r="A843" s="39" t="s">
        <v>16</v>
      </c>
      <c r="B843" s="63" t="s">
        <v>227</v>
      </c>
      <c r="C843" s="63" t="s">
        <v>7</v>
      </c>
      <c r="D843" s="63" t="s">
        <v>80</v>
      </c>
      <c r="E843" s="63" t="s">
        <v>437</v>
      </c>
      <c r="F843" s="63"/>
      <c r="G843" s="9">
        <f t="shared" si="1574"/>
        <v>898</v>
      </c>
      <c r="H843" s="9">
        <f t="shared" si="1574"/>
        <v>0</v>
      </c>
      <c r="I843" s="9">
        <f t="shared" si="1574"/>
        <v>0</v>
      </c>
      <c r="J843" s="9">
        <f t="shared" si="1574"/>
        <v>0</v>
      </c>
      <c r="K843" s="9">
        <f t="shared" si="1574"/>
        <v>0</v>
      </c>
      <c r="L843" s="9">
        <f t="shared" si="1574"/>
        <v>0</v>
      </c>
      <c r="M843" s="9">
        <f t="shared" si="1574"/>
        <v>898</v>
      </c>
      <c r="N843" s="9">
        <f t="shared" si="1574"/>
        <v>0</v>
      </c>
      <c r="O843" s="9">
        <f t="shared" si="1574"/>
        <v>0</v>
      </c>
      <c r="P843" s="9">
        <f t="shared" si="1574"/>
        <v>0</v>
      </c>
      <c r="Q843" s="9">
        <f t="shared" si="1574"/>
        <v>0</v>
      </c>
      <c r="R843" s="9">
        <f t="shared" si="1574"/>
        <v>0</v>
      </c>
      <c r="S843" s="9">
        <f t="shared" si="1574"/>
        <v>898</v>
      </c>
      <c r="T843" s="9">
        <f t="shared" si="1574"/>
        <v>0</v>
      </c>
      <c r="U843" s="9">
        <f t="shared" si="1575"/>
        <v>0</v>
      </c>
      <c r="V843" s="9">
        <f t="shared" si="1575"/>
        <v>0</v>
      </c>
      <c r="W843" s="9">
        <f t="shared" si="1575"/>
        <v>0</v>
      </c>
      <c r="X843" s="9">
        <f t="shared" si="1575"/>
        <v>0</v>
      </c>
      <c r="Y843" s="9">
        <f t="shared" si="1575"/>
        <v>898</v>
      </c>
      <c r="Z843" s="9">
        <f t="shared" si="1575"/>
        <v>0</v>
      </c>
      <c r="AA843" s="9">
        <f t="shared" si="1575"/>
        <v>0</v>
      </c>
      <c r="AB843" s="9">
        <f t="shared" si="1575"/>
        <v>0</v>
      </c>
      <c r="AC843" s="9">
        <f t="shared" si="1575"/>
        <v>0</v>
      </c>
      <c r="AD843" s="9">
        <f t="shared" si="1575"/>
        <v>0</v>
      </c>
      <c r="AE843" s="9">
        <f t="shared" si="1575"/>
        <v>898</v>
      </c>
      <c r="AF843" s="9">
        <f t="shared" si="1575"/>
        <v>0</v>
      </c>
    </row>
    <row r="844" spans="1:32" ht="33.6" hidden="1">
      <c r="A844" s="39" t="s">
        <v>12</v>
      </c>
      <c r="B844" s="63" t="s">
        <v>227</v>
      </c>
      <c r="C844" s="63" t="s">
        <v>7</v>
      </c>
      <c r="D844" s="63" t="s">
        <v>80</v>
      </c>
      <c r="E844" s="63" t="s">
        <v>438</v>
      </c>
      <c r="F844" s="63" t="s">
        <v>13</v>
      </c>
      <c r="G844" s="9">
        <f t="shared" si="1574"/>
        <v>898</v>
      </c>
      <c r="H844" s="9">
        <f t="shared" si="1574"/>
        <v>0</v>
      </c>
      <c r="I844" s="9">
        <f t="shared" si="1574"/>
        <v>0</v>
      </c>
      <c r="J844" s="9">
        <f t="shared" si="1574"/>
        <v>0</v>
      </c>
      <c r="K844" s="9">
        <f t="shared" si="1574"/>
        <v>0</v>
      </c>
      <c r="L844" s="9">
        <f t="shared" si="1574"/>
        <v>0</v>
      </c>
      <c r="M844" s="9">
        <f t="shared" si="1574"/>
        <v>898</v>
      </c>
      <c r="N844" s="9">
        <f t="shared" si="1574"/>
        <v>0</v>
      </c>
      <c r="O844" s="9">
        <f t="shared" si="1574"/>
        <v>0</v>
      </c>
      <c r="P844" s="9">
        <f t="shared" si="1574"/>
        <v>0</v>
      </c>
      <c r="Q844" s="9">
        <f t="shared" si="1574"/>
        <v>0</v>
      </c>
      <c r="R844" s="9">
        <f t="shared" si="1574"/>
        <v>0</v>
      </c>
      <c r="S844" s="9">
        <f t="shared" si="1574"/>
        <v>898</v>
      </c>
      <c r="T844" s="9">
        <f t="shared" si="1574"/>
        <v>0</v>
      </c>
      <c r="U844" s="9">
        <f t="shared" si="1575"/>
        <v>0</v>
      </c>
      <c r="V844" s="9">
        <f t="shared" si="1575"/>
        <v>0</v>
      </c>
      <c r="W844" s="9">
        <f t="shared" si="1575"/>
        <v>0</v>
      </c>
      <c r="X844" s="9">
        <f t="shared" si="1575"/>
        <v>0</v>
      </c>
      <c r="Y844" s="9">
        <f t="shared" si="1575"/>
        <v>898</v>
      </c>
      <c r="Z844" s="9">
        <f t="shared" si="1575"/>
        <v>0</v>
      </c>
      <c r="AA844" s="9">
        <f t="shared" si="1575"/>
        <v>0</v>
      </c>
      <c r="AB844" s="9">
        <f t="shared" si="1575"/>
        <v>0</v>
      </c>
      <c r="AC844" s="9">
        <f t="shared" si="1575"/>
        <v>0</v>
      </c>
      <c r="AD844" s="9">
        <f t="shared" si="1575"/>
        <v>0</v>
      </c>
      <c r="AE844" s="9">
        <f t="shared" si="1575"/>
        <v>898</v>
      </c>
      <c r="AF844" s="9">
        <f t="shared" si="1575"/>
        <v>0</v>
      </c>
    </row>
    <row r="845" spans="1:32" ht="18.75" hidden="1" customHeight="1">
      <c r="A845" s="39" t="s">
        <v>14</v>
      </c>
      <c r="B845" s="63" t="s">
        <v>227</v>
      </c>
      <c r="C845" s="63" t="s">
        <v>7</v>
      </c>
      <c r="D845" s="63" t="s">
        <v>80</v>
      </c>
      <c r="E845" s="63" t="s">
        <v>438</v>
      </c>
      <c r="F845" s="27" t="s">
        <v>35</v>
      </c>
      <c r="G845" s="9">
        <v>898</v>
      </c>
      <c r="H845" s="9"/>
      <c r="I845" s="9"/>
      <c r="J845" s="9"/>
      <c r="K845" s="9"/>
      <c r="L845" s="9"/>
      <c r="M845" s="9">
        <f t="shared" ref="M845" si="1576">G845+I845+J845+K845+L845</f>
        <v>898</v>
      </c>
      <c r="N845" s="9">
        <f t="shared" ref="N845" si="1577">H845+L845</f>
        <v>0</v>
      </c>
      <c r="O845" s="9"/>
      <c r="P845" s="9"/>
      <c r="Q845" s="9"/>
      <c r="R845" s="9"/>
      <c r="S845" s="9">
        <f t="shared" ref="S845" si="1578">M845+O845+P845+Q845+R845</f>
        <v>898</v>
      </c>
      <c r="T845" s="9">
        <f t="shared" ref="T845" si="1579">N845+R845</f>
        <v>0</v>
      </c>
      <c r="U845" s="9"/>
      <c r="V845" s="9"/>
      <c r="W845" s="9"/>
      <c r="X845" s="9"/>
      <c r="Y845" s="9">
        <f t="shared" ref="Y845" si="1580">S845+U845+V845+W845+X845</f>
        <v>898</v>
      </c>
      <c r="Z845" s="9">
        <f t="shared" ref="Z845" si="1581">T845+X845</f>
        <v>0</v>
      </c>
      <c r="AA845" s="9"/>
      <c r="AB845" s="9"/>
      <c r="AC845" s="9"/>
      <c r="AD845" s="9"/>
      <c r="AE845" s="9">
        <f t="shared" ref="AE845" si="1582">Y845+AA845+AB845+AC845+AD845</f>
        <v>898</v>
      </c>
      <c r="AF845" s="9">
        <f t="shared" ref="AF845" si="1583">Z845+AD845</f>
        <v>0</v>
      </c>
    </row>
    <row r="846" spans="1:32" ht="33.6" hidden="1">
      <c r="A846" s="26" t="s">
        <v>326</v>
      </c>
      <c r="B846" s="63" t="s">
        <v>227</v>
      </c>
      <c r="C846" s="63" t="s">
        <v>7</v>
      </c>
      <c r="D846" s="63" t="s">
        <v>80</v>
      </c>
      <c r="E846" s="63" t="s">
        <v>396</v>
      </c>
      <c r="F846" s="27"/>
      <c r="G846" s="9">
        <f t="shared" ref="G846:V848" si="1584">G847</f>
        <v>677</v>
      </c>
      <c r="H846" s="9">
        <f t="shared" si="1584"/>
        <v>0</v>
      </c>
      <c r="I846" s="9">
        <f t="shared" si="1584"/>
        <v>0</v>
      </c>
      <c r="J846" s="9">
        <f t="shared" si="1584"/>
        <v>0</v>
      </c>
      <c r="K846" s="9">
        <f t="shared" si="1584"/>
        <v>0</v>
      </c>
      <c r="L846" s="9">
        <f t="shared" si="1584"/>
        <v>0</v>
      </c>
      <c r="M846" s="9">
        <f t="shared" si="1584"/>
        <v>677</v>
      </c>
      <c r="N846" s="9">
        <f t="shared" si="1584"/>
        <v>0</v>
      </c>
      <c r="O846" s="9">
        <f t="shared" si="1584"/>
        <v>0</v>
      </c>
      <c r="P846" s="9">
        <f t="shared" si="1584"/>
        <v>0</v>
      </c>
      <c r="Q846" s="9">
        <f t="shared" si="1584"/>
        <v>0</v>
      </c>
      <c r="R846" s="9">
        <f t="shared" si="1584"/>
        <v>0</v>
      </c>
      <c r="S846" s="9">
        <f t="shared" si="1584"/>
        <v>677</v>
      </c>
      <c r="T846" s="9">
        <f t="shared" si="1584"/>
        <v>0</v>
      </c>
      <c r="U846" s="9">
        <f t="shared" si="1584"/>
        <v>0</v>
      </c>
      <c r="V846" s="9">
        <f t="shared" si="1584"/>
        <v>0</v>
      </c>
      <c r="W846" s="9">
        <f t="shared" ref="U846:AF848" si="1585">W847</f>
        <v>0</v>
      </c>
      <c r="X846" s="9">
        <f t="shared" si="1585"/>
        <v>0</v>
      </c>
      <c r="Y846" s="9">
        <f t="shared" si="1585"/>
        <v>677</v>
      </c>
      <c r="Z846" s="9">
        <f t="shared" si="1585"/>
        <v>0</v>
      </c>
      <c r="AA846" s="9">
        <f t="shared" si="1585"/>
        <v>0</v>
      </c>
      <c r="AB846" s="9">
        <f t="shared" si="1585"/>
        <v>0</v>
      </c>
      <c r="AC846" s="9">
        <f t="shared" si="1585"/>
        <v>0</v>
      </c>
      <c r="AD846" s="9">
        <f t="shared" si="1585"/>
        <v>0</v>
      </c>
      <c r="AE846" s="9">
        <f t="shared" si="1585"/>
        <v>677</v>
      </c>
      <c r="AF846" s="9">
        <f t="shared" si="1585"/>
        <v>0</v>
      </c>
    </row>
    <row r="847" spans="1:32" ht="67.2" hidden="1">
      <c r="A847" s="26" t="s">
        <v>513</v>
      </c>
      <c r="B847" s="63" t="s">
        <v>227</v>
      </c>
      <c r="C847" s="63" t="s">
        <v>7</v>
      </c>
      <c r="D847" s="63" t="s">
        <v>80</v>
      </c>
      <c r="E847" s="63" t="s">
        <v>512</v>
      </c>
      <c r="F847" s="27"/>
      <c r="G847" s="9">
        <f t="shared" si="1584"/>
        <v>677</v>
      </c>
      <c r="H847" s="9">
        <f t="shared" si="1584"/>
        <v>0</v>
      </c>
      <c r="I847" s="9">
        <f t="shared" si="1584"/>
        <v>0</v>
      </c>
      <c r="J847" s="9">
        <f t="shared" si="1584"/>
        <v>0</v>
      </c>
      <c r="K847" s="9">
        <f t="shared" si="1584"/>
        <v>0</v>
      </c>
      <c r="L847" s="9">
        <f t="shared" si="1584"/>
        <v>0</v>
      </c>
      <c r="M847" s="9">
        <f t="shared" si="1584"/>
        <v>677</v>
      </c>
      <c r="N847" s="9">
        <f t="shared" si="1584"/>
        <v>0</v>
      </c>
      <c r="O847" s="9">
        <f t="shared" si="1584"/>
        <v>0</v>
      </c>
      <c r="P847" s="9">
        <f t="shared" si="1584"/>
        <v>0</v>
      </c>
      <c r="Q847" s="9">
        <f t="shared" si="1584"/>
        <v>0</v>
      </c>
      <c r="R847" s="9">
        <f t="shared" si="1584"/>
        <v>0</v>
      </c>
      <c r="S847" s="9">
        <f t="shared" si="1584"/>
        <v>677</v>
      </c>
      <c r="T847" s="9">
        <f t="shared" si="1584"/>
        <v>0</v>
      </c>
      <c r="U847" s="9">
        <f t="shared" si="1585"/>
        <v>0</v>
      </c>
      <c r="V847" s="9">
        <f t="shared" si="1585"/>
        <v>0</v>
      </c>
      <c r="W847" s="9">
        <f t="shared" si="1585"/>
        <v>0</v>
      </c>
      <c r="X847" s="9">
        <f t="shared" si="1585"/>
        <v>0</v>
      </c>
      <c r="Y847" s="9">
        <f t="shared" si="1585"/>
        <v>677</v>
      </c>
      <c r="Z847" s="9">
        <f t="shared" si="1585"/>
        <v>0</v>
      </c>
      <c r="AA847" s="9">
        <f t="shared" si="1585"/>
        <v>0</v>
      </c>
      <c r="AB847" s="9">
        <f t="shared" si="1585"/>
        <v>0</v>
      </c>
      <c r="AC847" s="9">
        <f t="shared" si="1585"/>
        <v>0</v>
      </c>
      <c r="AD847" s="9">
        <f t="shared" si="1585"/>
        <v>0</v>
      </c>
      <c r="AE847" s="9">
        <f t="shared" si="1585"/>
        <v>677</v>
      </c>
      <c r="AF847" s="9">
        <f t="shared" si="1585"/>
        <v>0</v>
      </c>
    </row>
    <row r="848" spans="1:32" ht="33.6" hidden="1">
      <c r="A848" s="39" t="s">
        <v>12</v>
      </c>
      <c r="B848" s="63" t="s">
        <v>227</v>
      </c>
      <c r="C848" s="63" t="s">
        <v>7</v>
      </c>
      <c r="D848" s="63" t="s">
        <v>80</v>
      </c>
      <c r="E848" s="63" t="s">
        <v>512</v>
      </c>
      <c r="F848" s="63" t="s">
        <v>13</v>
      </c>
      <c r="G848" s="9">
        <f t="shared" si="1584"/>
        <v>677</v>
      </c>
      <c r="H848" s="9">
        <f t="shared" si="1584"/>
        <v>0</v>
      </c>
      <c r="I848" s="9">
        <f t="shared" si="1584"/>
        <v>0</v>
      </c>
      <c r="J848" s="9">
        <f t="shared" si="1584"/>
        <v>0</v>
      </c>
      <c r="K848" s="9">
        <f t="shared" si="1584"/>
        <v>0</v>
      </c>
      <c r="L848" s="9">
        <f t="shared" si="1584"/>
        <v>0</v>
      </c>
      <c r="M848" s="9">
        <f t="shared" si="1584"/>
        <v>677</v>
      </c>
      <c r="N848" s="9">
        <f t="shared" si="1584"/>
        <v>0</v>
      </c>
      <c r="O848" s="9">
        <f t="shared" si="1584"/>
        <v>0</v>
      </c>
      <c r="P848" s="9">
        <f t="shared" si="1584"/>
        <v>0</v>
      </c>
      <c r="Q848" s="9">
        <f t="shared" si="1584"/>
        <v>0</v>
      </c>
      <c r="R848" s="9">
        <f t="shared" si="1584"/>
        <v>0</v>
      </c>
      <c r="S848" s="9">
        <f t="shared" si="1584"/>
        <v>677</v>
      </c>
      <c r="T848" s="9">
        <f t="shared" si="1584"/>
        <v>0</v>
      </c>
      <c r="U848" s="9">
        <f t="shared" si="1585"/>
        <v>0</v>
      </c>
      <c r="V848" s="9">
        <f t="shared" si="1585"/>
        <v>0</v>
      </c>
      <c r="W848" s="9">
        <f t="shared" si="1585"/>
        <v>0</v>
      </c>
      <c r="X848" s="9">
        <f t="shared" si="1585"/>
        <v>0</v>
      </c>
      <c r="Y848" s="9">
        <f t="shared" si="1585"/>
        <v>677</v>
      </c>
      <c r="Z848" s="9">
        <f t="shared" si="1585"/>
        <v>0</v>
      </c>
      <c r="AA848" s="9">
        <f t="shared" si="1585"/>
        <v>0</v>
      </c>
      <c r="AB848" s="9">
        <f t="shared" si="1585"/>
        <v>0</v>
      </c>
      <c r="AC848" s="9">
        <f t="shared" si="1585"/>
        <v>0</v>
      </c>
      <c r="AD848" s="9">
        <f t="shared" si="1585"/>
        <v>0</v>
      </c>
      <c r="AE848" s="9">
        <f t="shared" si="1585"/>
        <v>677</v>
      </c>
      <c r="AF848" s="9">
        <f t="shared" si="1585"/>
        <v>0</v>
      </c>
    </row>
    <row r="849" spans="1:32" ht="22.5" hidden="1" customHeight="1">
      <c r="A849" s="39" t="s">
        <v>14</v>
      </c>
      <c r="B849" s="63" t="s">
        <v>227</v>
      </c>
      <c r="C849" s="63" t="s">
        <v>7</v>
      </c>
      <c r="D849" s="63" t="s">
        <v>80</v>
      </c>
      <c r="E849" s="63" t="s">
        <v>512</v>
      </c>
      <c r="F849" s="27" t="s">
        <v>35</v>
      </c>
      <c r="G849" s="9">
        <v>677</v>
      </c>
      <c r="H849" s="9"/>
      <c r="I849" s="9"/>
      <c r="J849" s="9"/>
      <c r="K849" s="9"/>
      <c r="L849" s="9"/>
      <c r="M849" s="9">
        <f t="shared" ref="M849" si="1586">G849+I849+J849+K849+L849</f>
        <v>677</v>
      </c>
      <c r="N849" s="9">
        <f t="shared" ref="N849" si="1587">H849+L849</f>
        <v>0</v>
      </c>
      <c r="O849" s="9"/>
      <c r="P849" s="9"/>
      <c r="Q849" s="9"/>
      <c r="R849" s="9"/>
      <c r="S849" s="9">
        <f t="shared" ref="S849" si="1588">M849+O849+P849+Q849+R849</f>
        <v>677</v>
      </c>
      <c r="T849" s="9">
        <f t="shared" ref="T849" si="1589">N849+R849</f>
        <v>0</v>
      </c>
      <c r="U849" s="9"/>
      <c r="V849" s="9"/>
      <c r="W849" s="9"/>
      <c r="X849" s="9"/>
      <c r="Y849" s="9">
        <f t="shared" ref="Y849" si="1590">S849+U849+V849+W849+X849</f>
        <v>677</v>
      </c>
      <c r="Z849" s="9">
        <f t="shared" ref="Z849" si="1591">T849+X849</f>
        <v>0</v>
      </c>
      <c r="AA849" s="9"/>
      <c r="AB849" s="9"/>
      <c r="AC849" s="9"/>
      <c r="AD849" s="9"/>
      <c r="AE849" s="9">
        <f t="shared" ref="AE849" si="1592">Y849+AA849+AB849+AC849+AD849</f>
        <v>677</v>
      </c>
      <c r="AF849" s="9">
        <f t="shared" ref="AF849" si="1593">Z849+AD849</f>
        <v>0</v>
      </c>
    </row>
    <row r="850" spans="1:32" ht="17.25" hidden="1" customHeight="1">
      <c r="A850" s="39"/>
      <c r="B850" s="63"/>
      <c r="C850" s="63"/>
      <c r="D850" s="63"/>
      <c r="E850" s="63"/>
      <c r="F850" s="27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</row>
    <row r="851" spans="1:32" ht="17.399999999999999" hidden="1">
      <c r="A851" s="55" t="s">
        <v>233</v>
      </c>
      <c r="B851" s="62" t="s">
        <v>227</v>
      </c>
      <c r="C851" s="62" t="s">
        <v>153</v>
      </c>
      <c r="D851" s="62" t="s">
        <v>22</v>
      </c>
      <c r="E851" s="62"/>
      <c r="F851" s="62"/>
      <c r="G851" s="15">
        <f>G852+G864</f>
        <v>13177</v>
      </c>
      <c r="H851" s="15">
        <f>H852+H864</f>
        <v>0</v>
      </c>
      <c r="I851" s="15">
        <f t="shared" ref="I851:N851" si="1594">I852+I864</f>
        <v>0</v>
      </c>
      <c r="J851" s="15">
        <f t="shared" si="1594"/>
        <v>641</v>
      </c>
      <c r="K851" s="15">
        <f t="shared" si="1594"/>
        <v>0</v>
      </c>
      <c r="L851" s="15">
        <f t="shared" si="1594"/>
        <v>0</v>
      </c>
      <c r="M851" s="15">
        <f t="shared" si="1594"/>
        <v>13818</v>
      </c>
      <c r="N851" s="15">
        <f t="shared" si="1594"/>
        <v>0</v>
      </c>
      <c r="O851" s="15">
        <f t="shared" ref="O851:T851" si="1595">O852+O864</f>
        <v>0</v>
      </c>
      <c r="P851" s="15">
        <f t="shared" si="1595"/>
        <v>0</v>
      </c>
      <c r="Q851" s="15">
        <f t="shared" si="1595"/>
        <v>0</v>
      </c>
      <c r="R851" s="15">
        <f t="shared" si="1595"/>
        <v>0</v>
      </c>
      <c r="S851" s="15">
        <f t="shared" si="1595"/>
        <v>13818</v>
      </c>
      <c r="T851" s="15">
        <f t="shared" si="1595"/>
        <v>0</v>
      </c>
      <c r="U851" s="15">
        <f t="shared" ref="U851:Z851" si="1596">U852+U864</f>
        <v>0</v>
      </c>
      <c r="V851" s="15">
        <f t="shared" si="1596"/>
        <v>300</v>
      </c>
      <c r="W851" s="15">
        <f t="shared" si="1596"/>
        <v>0</v>
      </c>
      <c r="X851" s="15">
        <f t="shared" si="1596"/>
        <v>0</v>
      </c>
      <c r="Y851" s="15">
        <f t="shared" si="1596"/>
        <v>14118</v>
      </c>
      <c r="Z851" s="15">
        <f t="shared" si="1596"/>
        <v>0</v>
      </c>
      <c r="AA851" s="15">
        <f t="shared" ref="AA851:AF851" si="1597">AA852+AA864</f>
        <v>0</v>
      </c>
      <c r="AB851" s="15">
        <f t="shared" si="1597"/>
        <v>0</v>
      </c>
      <c r="AC851" s="15">
        <f t="shared" si="1597"/>
        <v>0</v>
      </c>
      <c r="AD851" s="15">
        <f t="shared" si="1597"/>
        <v>0</v>
      </c>
      <c r="AE851" s="15">
        <f t="shared" si="1597"/>
        <v>14118</v>
      </c>
      <c r="AF851" s="15">
        <f t="shared" si="1597"/>
        <v>0</v>
      </c>
    </row>
    <row r="852" spans="1:32" ht="35.25" hidden="1" customHeight="1">
      <c r="A852" s="29" t="s">
        <v>432</v>
      </c>
      <c r="B852" s="63" t="s">
        <v>227</v>
      </c>
      <c r="C852" s="63" t="s">
        <v>153</v>
      </c>
      <c r="D852" s="63" t="s">
        <v>22</v>
      </c>
      <c r="E852" s="63" t="s">
        <v>228</v>
      </c>
      <c r="F852" s="63"/>
      <c r="G852" s="18">
        <f t="shared" ref="G852:H852" si="1598">G853+G857</f>
        <v>12852</v>
      </c>
      <c r="H852" s="18">
        <f t="shared" si="1598"/>
        <v>0</v>
      </c>
      <c r="I852" s="18">
        <f t="shared" ref="I852:N852" si="1599">I853+I857</f>
        <v>0</v>
      </c>
      <c r="J852" s="18">
        <f t="shared" si="1599"/>
        <v>641</v>
      </c>
      <c r="K852" s="18">
        <f t="shared" si="1599"/>
        <v>0</v>
      </c>
      <c r="L852" s="18">
        <f t="shared" si="1599"/>
        <v>0</v>
      </c>
      <c r="M852" s="18">
        <f t="shared" si="1599"/>
        <v>13493</v>
      </c>
      <c r="N852" s="18">
        <f t="shared" si="1599"/>
        <v>0</v>
      </c>
      <c r="O852" s="18">
        <f t="shared" ref="O852:T852" si="1600">O853+O857</f>
        <v>0</v>
      </c>
      <c r="P852" s="18">
        <f t="shared" si="1600"/>
        <v>0</v>
      </c>
      <c r="Q852" s="18">
        <f t="shared" si="1600"/>
        <v>0</v>
      </c>
      <c r="R852" s="18">
        <f t="shared" si="1600"/>
        <v>0</v>
      </c>
      <c r="S852" s="18">
        <f t="shared" si="1600"/>
        <v>13493</v>
      </c>
      <c r="T852" s="18">
        <f t="shared" si="1600"/>
        <v>0</v>
      </c>
      <c r="U852" s="18">
        <f t="shared" ref="U852:Z852" si="1601">U853+U857</f>
        <v>0</v>
      </c>
      <c r="V852" s="18">
        <f t="shared" si="1601"/>
        <v>300</v>
      </c>
      <c r="W852" s="18">
        <f t="shared" si="1601"/>
        <v>0</v>
      </c>
      <c r="X852" s="18">
        <f t="shared" si="1601"/>
        <v>0</v>
      </c>
      <c r="Y852" s="18">
        <f t="shared" si="1601"/>
        <v>13793</v>
      </c>
      <c r="Z852" s="18">
        <f t="shared" si="1601"/>
        <v>0</v>
      </c>
      <c r="AA852" s="18">
        <f t="shared" ref="AA852:AF852" si="1602">AA853+AA857</f>
        <v>0</v>
      </c>
      <c r="AB852" s="18">
        <f t="shared" si="1602"/>
        <v>0</v>
      </c>
      <c r="AC852" s="18">
        <f t="shared" si="1602"/>
        <v>0</v>
      </c>
      <c r="AD852" s="18">
        <f t="shared" si="1602"/>
        <v>0</v>
      </c>
      <c r="AE852" s="18">
        <f t="shared" si="1602"/>
        <v>13793</v>
      </c>
      <c r="AF852" s="18">
        <f t="shared" si="1602"/>
        <v>0</v>
      </c>
    </row>
    <row r="853" spans="1:32" ht="33.6" hidden="1">
      <c r="A853" s="26" t="s">
        <v>10</v>
      </c>
      <c r="B853" s="63" t="s">
        <v>227</v>
      </c>
      <c r="C853" s="63" t="s">
        <v>153</v>
      </c>
      <c r="D853" s="63" t="s">
        <v>22</v>
      </c>
      <c r="E853" s="63" t="s">
        <v>229</v>
      </c>
      <c r="F853" s="63"/>
      <c r="G853" s="18">
        <f t="shared" ref="G853:V855" si="1603">G854</f>
        <v>12725</v>
      </c>
      <c r="H853" s="18">
        <f t="shared" si="1603"/>
        <v>0</v>
      </c>
      <c r="I853" s="18">
        <f t="shared" si="1603"/>
        <v>0</v>
      </c>
      <c r="J853" s="18">
        <f t="shared" si="1603"/>
        <v>641</v>
      </c>
      <c r="K853" s="18">
        <f t="shared" si="1603"/>
        <v>0</v>
      </c>
      <c r="L853" s="18">
        <f t="shared" si="1603"/>
        <v>0</v>
      </c>
      <c r="M853" s="18">
        <f t="shared" si="1603"/>
        <v>13366</v>
      </c>
      <c r="N853" s="18">
        <f t="shared" si="1603"/>
        <v>0</v>
      </c>
      <c r="O853" s="18">
        <f t="shared" si="1603"/>
        <v>0</v>
      </c>
      <c r="P853" s="18">
        <f t="shared" si="1603"/>
        <v>0</v>
      </c>
      <c r="Q853" s="18">
        <f t="shared" si="1603"/>
        <v>0</v>
      </c>
      <c r="R853" s="18">
        <f t="shared" si="1603"/>
        <v>0</v>
      </c>
      <c r="S853" s="18">
        <f t="shared" si="1603"/>
        <v>13366</v>
      </c>
      <c r="T853" s="18">
        <f t="shared" si="1603"/>
        <v>0</v>
      </c>
      <c r="U853" s="18">
        <f t="shared" si="1603"/>
        <v>0</v>
      </c>
      <c r="V853" s="18">
        <f t="shared" si="1603"/>
        <v>300</v>
      </c>
      <c r="W853" s="18">
        <f t="shared" ref="U853:AF855" si="1604">W854</f>
        <v>0</v>
      </c>
      <c r="X853" s="18">
        <f t="shared" si="1604"/>
        <v>0</v>
      </c>
      <c r="Y853" s="18">
        <f t="shared" si="1604"/>
        <v>13666</v>
      </c>
      <c r="Z853" s="18">
        <f t="shared" si="1604"/>
        <v>0</v>
      </c>
      <c r="AA853" s="18">
        <f t="shared" si="1604"/>
        <v>0</v>
      </c>
      <c r="AB853" s="18">
        <f t="shared" si="1604"/>
        <v>0</v>
      </c>
      <c r="AC853" s="18">
        <f t="shared" si="1604"/>
        <v>0</v>
      </c>
      <c r="AD853" s="18">
        <f t="shared" si="1604"/>
        <v>0</v>
      </c>
      <c r="AE853" s="18">
        <f t="shared" si="1604"/>
        <v>13666</v>
      </c>
      <c r="AF853" s="18">
        <f t="shared" si="1604"/>
        <v>0</v>
      </c>
    </row>
    <row r="854" spans="1:32" ht="33.6" hidden="1">
      <c r="A854" s="39" t="s">
        <v>234</v>
      </c>
      <c r="B854" s="63" t="s">
        <v>227</v>
      </c>
      <c r="C854" s="63" t="s">
        <v>153</v>
      </c>
      <c r="D854" s="63" t="s">
        <v>22</v>
      </c>
      <c r="E854" s="63" t="s">
        <v>235</v>
      </c>
      <c r="F854" s="63"/>
      <c r="G854" s="18">
        <f t="shared" si="1603"/>
        <v>12725</v>
      </c>
      <c r="H854" s="18">
        <f t="shared" si="1603"/>
        <v>0</v>
      </c>
      <c r="I854" s="18">
        <f t="shared" si="1603"/>
        <v>0</v>
      </c>
      <c r="J854" s="18">
        <f t="shared" si="1603"/>
        <v>641</v>
      </c>
      <c r="K854" s="18">
        <f t="shared" si="1603"/>
        <v>0</v>
      </c>
      <c r="L854" s="18">
        <f t="shared" si="1603"/>
        <v>0</v>
      </c>
      <c r="M854" s="18">
        <f t="shared" si="1603"/>
        <v>13366</v>
      </c>
      <c r="N854" s="18">
        <f t="shared" si="1603"/>
        <v>0</v>
      </c>
      <c r="O854" s="18">
        <f t="shared" si="1603"/>
        <v>0</v>
      </c>
      <c r="P854" s="18">
        <f t="shared" si="1603"/>
        <v>0</v>
      </c>
      <c r="Q854" s="18">
        <f t="shared" si="1603"/>
        <v>0</v>
      </c>
      <c r="R854" s="18">
        <f t="shared" si="1603"/>
        <v>0</v>
      </c>
      <c r="S854" s="18">
        <f t="shared" si="1603"/>
        <v>13366</v>
      </c>
      <c r="T854" s="18">
        <f t="shared" si="1603"/>
        <v>0</v>
      </c>
      <c r="U854" s="18">
        <f t="shared" si="1604"/>
        <v>0</v>
      </c>
      <c r="V854" s="18">
        <f t="shared" si="1604"/>
        <v>300</v>
      </c>
      <c r="W854" s="18">
        <f t="shared" si="1604"/>
        <v>0</v>
      </c>
      <c r="X854" s="18">
        <f t="shared" si="1604"/>
        <v>0</v>
      </c>
      <c r="Y854" s="18">
        <f t="shared" si="1604"/>
        <v>13666</v>
      </c>
      <c r="Z854" s="18">
        <f t="shared" si="1604"/>
        <v>0</v>
      </c>
      <c r="AA854" s="18">
        <f t="shared" si="1604"/>
        <v>0</v>
      </c>
      <c r="AB854" s="18">
        <f t="shared" si="1604"/>
        <v>0</v>
      </c>
      <c r="AC854" s="18">
        <f t="shared" si="1604"/>
        <v>0</v>
      </c>
      <c r="AD854" s="18">
        <f t="shared" si="1604"/>
        <v>0</v>
      </c>
      <c r="AE854" s="18">
        <f t="shared" si="1604"/>
        <v>13666</v>
      </c>
      <c r="AF854" s="18">
        <f t="shared" si="1604"/>
        <v>0</v>
      </c>
    </row>
    <row r="855" spans="1:32" ht="33.6" hidden="1">
      <c r="A855" s="39" t="s">
        <v>12</v>
      </c>
      <c r="B855" s="63" t="s">
        <v>227</v>
      </c>
      <c r="C855" s="63" t="s">
        <v>153</v>
      </c>
      <c r="D855" s="63" t="s">
        <v>22</v>
      </c>
      <c r="E855" s="63" t="s">
        <v>235</v>
      </c>
      <c r="F855" s="63" t="s">
        <v>13</v>
      </c>
      <c r="G855" s="19">
        <f t="shared" si="1603"/>
        <v>12725</v>
      </c>
      <c r="H855" s="19">
        <f t="shared" si="1603"/>
        <v>0</v>
      </c>
      <c r="I855" s="19">
        <f t="shared" si="1603"/>
        <v>0</v>
      </c>
      <c r="J855" s="19">
        <f t="shared" si="1603"/>
        <v>641</v>
      </c>
      <c r="K855" s="19">
        <f t="shared" si="1603"/>
        <v>0</v>
      </c>
      <c r="L855" s="19">
        <f t="shared" si="1603"/>
        <v>0</v>
      </c>
      <c r="M855" s="19">
        <f t="shared" si="1603"/>
        <v>13366</v>
      </c>
      <c r="N855" s="19">
        <f t="shared" si="1603"/>
        <v>0</v>
      </c>
      <c r="O855" s="19">
        <f t="shared" si="1603"/>
        <v>0</v>
      </c>
      <c r="P855" s="19">
        <f t="shared" si="1603"/>
        <v>0</v>
      </c>
      <c r="Q855" s="19">
        <f t="shared" si="1603"/>
        <v>0</v>
      </c>
      <c r="R855" s="19">
        <f t="shared" si="1603"/>
        <v>0</v>
      </c>
      <c r="S855" s="19">
        <f t="shared" si="1603"/>
        <v>13366</v>
      </c>
      <c r="T855" s="19">
        <f t="shared" si="1603"/>
        <v>0</v>
      </c>
      <c r="U855" s="19">
        <f t="shared" si="1604"/>
        <v>0</v>
      </c>
      <c r="V855" s="19">
        <f t="shared" si="1604"/>
        <v>300</v>
      </c>
      <c r="W855" s="19">
        <f t="shared" si="1604"/>
        <v>0</v>
      </c>
      <c r="X855" s="19">
        <f t="shared" si="1604"/>
        <v>0</v>
      </c>
      <c r="Y855" s="19">
        <f t="shared" si="1604"/>
        <v>13666</v>
      </c>
      <c r="Z855" s="19">
        <f t="shared" si="1604"/>
        <v>0</v>
      </c>
      <c r="AA855" s="19">
        <f t="shared" si="1604"/>
        <v>0</v>
      </c>
      <c r="AB855" s="19">
        <f t="shared" si="1604"/>
        <v>0</v>
      </c>
      <c r="AC855" s="19">
        <f t="shared" si="1604"/>
        <v>0</v>
      </c>
      <c r="AD855" s="19">
        <f t="shared" si="1604"/>
        <v>0</v>
      </c>
      <c r="AE855" s="19">
        <f t="shared" si="1604"/>
        <v>13666</v>
      </c>
      <c r="AF855" s="19">
        <f t="shared" si="1604"/>
        <v>0</v>
      </c>
    </row>
    <row r="856" spans="1:32" ht="20.25" hidden="1" customHeight="1">
      <c r="A856" s="39" t="s">
        <v>14</v>
      </c>
      <c r="B856" s="63" t="s">
        <v>227</v>
      </c>
      <c r="C856" s="63" t="s">
        <v>153</v>
      </c>
      <c r="D856" s="63" t="s">
        <v>22</v>
      </c>
      <c r="E856" s="63" t="s">
        <v>235</v>
      </c>
      <c r="F856" s="9">
        <v>610</v>
      </c>
      <c r="G856" s="9">
        <v>12725</v>
      </c>
      <c r="H856" s="9"/>
      <c r="I856" s="9"/>
      <c r="J856" s="9">
        <v>641</v>
      </c>
      <c r="K856" s="9"/>
      <c r="L856" s="9"/>
      <c r="M856" s="9">
        <f t="shared" ref="M856" si="1605">G856+I856+J856+K856+L856</f>
        <v>13366</v>
      </c>
      <c r="N856" s="9">
        <f t="shared" ref="N856" si="1606">H856+L856</f>
        <v>0</v>
      </c>
      <c r="O856" s="9"/>
      <c r="P856" s="9"/>
      <c r="Q856" s="9"/>
      <c r="R856" s="9"/>
      <c r="S856" s="9">
        <f t="shared" ref="S856" si="1607">M856+O856+P856+Q856+R856</f>
        <v>13366</v>
      </c>
      <c r="T856" s="9">
        <f t="shared" ref="T856" si="1608">N856+R856</f>
        <v>0</v>
      </c>
      <c r="U856" s="9"/>
      <c r="V856" s="9">
        <v>300</v>
      </c>
      <c r="W856" s="9"/>
      <c r="X856" s="9"/>
      <c r="Y856" s="9">
        <f t="shared" ref="Y856" si="1609">S856+U856+V856+W856+X856</f>
        <v>13666</v>
      </c>
      <c r="Z856" s="9">
        <f t="shared" ref="Z856" si="1610">T856+X856</f>
        <v>0</v>
      </c>
      <c r="AA856" s="9"/>
      <c r="AB856" s="9"/>
      <c r="AC856" s="9"/>
      <c r="AD856" s="9"/>
      <c r="AE856" s="9">
        <f t="shared" ref="AE856" si="1611">Y856+AA856+AB856+AC856+AD856</f>
        <v>13666</v>
      </c>
      <c r="AF856" s="9">
        <f t="shared" ref="AF856" si="1612">Z856+AD856</f>
        <v>0</v>
      </c>
    </row>
    <row r="857" spans="1:32" ht="21" hidden="1" customHeight="1">
      <c r="A857" s="39" t="s">
        <v>15</v>
      </c>
      <c r="B857" s="63" t="s">
        <v>227</v>
      </c>
      <c r="C857" s="63" t="s">
        <v>153</v>
      </c>
      <c r="D857" s="63" t="s">
        <v>22</v>
      </c>
      <c r="E857" s="63" t="s">
        <v>231</v>
      </c>
      <c r="F857" s="63"/>
      <c r="G857" s="19">
        <f t="shared" ref="G857:H857" si="1613">G858+G861</f>
        <v>127</v>
      </c>
      <c r="H857" s="19">
        <f t="shared" si="1613"/>
        <v>0</v>
      </c>
      <c r="I857" s="19">
        <f t="shared" ref="I857:N857" si="1614">I858+I861</f>
        <v>0</v>
      </c>
      <c r="J857" s="19">
        <f t="shared" si="1614"/>
        <v>0</v>
      </c>
      <c r="K857" s="19">
        <f t="shared" si="1614"/>
        <v>0</v>
      </c>
      <c r="L857" s="19">
        <f t="shared" si="1614"/>
        <v>0</v>
      </c>
      <c r="M857" s="19">
        <f t="shared" si="1614"/>
        <v>127</v>
      </c>
      <c r="N857" s="19">
        <f t="shared" si="1614"/>
        <v>0</v>
      </c>
      <c r="O857" s="19">
        <f t="shared" ref="O857:T857" si="1615">O858+O861</f>
        <v>0</v>
      </c>
      <c r="P857" s="19">
        <f t="shared" si="1615"/>
        <v>0</v>
      </c>
      <c r="Q857" s="19">
        <f t="shared" si="1615"/>
        <v>0</v>
      </c>
      <c r="R857" s="19">
        <f t="shared" si="1615"/>
        <v>0</v>
      </c>
      <c r="S857" s="19">
        <f t="shared" si="1615"/>
        <v>127</v>
      </c>
      <c r="T857" s="19">
        <f t="shared" si="1615"/>
        <v>0</v>
      </c>
      <c r="U857" s="19">
        <f t="shared" ref="U857:Z857" si="1616">U858+U861</f>
        <v>0</v>
      </c>
      <c r="V857" s="19">
        <f t="shared" si="1616"/>
        <v>0</v>
      </c>
      <c r="W857" s="19">
        <f t="shared" si="1616"/>
        <v>0</v>
      </c>
      <c r="X857" s="19">
        <f t="shared" si="1616"/>
        <v>0</v>
      </c>
      <c r="Y857" s="19">
        <f t="shared" si="1616"/>
        <v>127</v>
      </c>
      <c r="Z857" s="19">
        <f t="shared" si="1616"/>
        <v>0</v>
      </c>
      <c r="AA857" s="19">
        <f t="shared" ref="AA857:AF857" si="1617">AA858+AA861</f>
        <v>0</v>
      </c>
      <c r="AB857" s="19">
        <f t="shared" si="1617"/>
        <v>0</v>
      </c>
      <c r="AC857" s="19">
        <f t="shared" si="1617"/>
        <v>0</v>
      </c>
      <c r="AD857" s="19">
        <f t="shared" si="1617"/>
        <v>0</v>
      </c>
      <c r="AE857" s="19">
        <f t="shared" si="1617"/>
        <v>127</v>
      </c>
      <c r="AF857" s="19">
        <f t="shared" si="1617"/>
        <v>0</v>
      </c>
    </row>
    <row r="858" spans="1:32" ht="22.5" hidden="1" customHeight="1">
      <c r="A858" s="39" t="s">
        <v>236</v>
      </c>
      <c r="B858" s="63" t="s">
        <v>227</v>
      </c>
      <c r="C858" s="63" t="s">
        <v>153</v>
      </c>
      <c r="D858" s="63" t="s">
        <v>22</v>
      </c>
      <c r="E858" s="63" t="s">
        <v>237</v>
      </c>
      <c r="F858" s="63"/>
      <c r="G858" s="19">
        <f>G859</f>
        <v>21</v>
      </c>
      <c r="H858" s="19">
        <f>H859</f>
        <v>0</v>
      </c>
      <c r="I858" s="19">
        <f t="shared" ref="I858:X859" si="1618">I859</f>
        <v>0</v>
      </c>
      <c r="J858" s="19">
        <f t="shared" si="1618"/>
        <v>0</v>
      </c>
      <c r="K858" s="19">
        <f t="shared" si="1618"/>
        <v>0</v>
      </c>
      <c r="L858" s="19">
        <f t="shared" si="1618"/>
        <v>0</v>
      </c>
      <c r="M858" s="19">
        <f t="shared" si="1618"/>
        <v>21</v>
      </c>
      <c r="N858" s="19">
        <f t="shared" si="1618"/>
        <v>0</v>
      </c>
      <c r="O858" s="19">
        <f t="shared" si="1618"/>
        <v>0</v>
      </c>
      <c r="P858" s="19">
        <f t="shared" si="1618"/>
        <v>0</v>
      </c>
      <c r="Q858" s="19">
        <f t="shared" si="1618"/>
        <v>0</v>
      </c>
      <c r="R858" s="19">
        <f t="shared" si="1618"/>
        <v>0</v>
      </c>
      <c r="S858" s="19">
        <f t="shared" si="1618"/>
        <v>21</v>
      </c>
      <c r="T858" s="19">
        <f t="shared" si="1618"/>
        <v>0</v>
      </c>
      <c r="U858" s="19">
        <f t="shared" si="1618"/>
        <v>0</v>
      </c>
      <c r="V858" s="19">
        <f t="shared" si="1618"/>
        <v>0</v>
      </c>
      <c r="W858" s="19">
        <f t="shared" si="1618"/>
        <v>0</v>
      </c>
      <c r="X858" s="19">
        <f t="shared" si="1618"/>
        <v>0</v>
      </c>
      <c r="Y858" s="19">
        <f t="shared" ref="U858:AF859" si="1619">Y859</f>
        <v>21</v>
      </c>
      <c r="Z858" s="19">
        <f t="shared" si="1619"/>
        <v>0</v>
      </c>
      <c r="AA858" s="19">
        <f t="shared" si="1619"/>
        <v>0</v>
      </c>
      <c r="AB858" s="19">
        <f t="shared" si="1619"/>
        <v>0</v>
      </c>
      <c r="AC858" s="19">
        <f t="shared" si="1619"/>
        <v>0</v>
      </c>
      <c r="AD858" s="19">
        <f t="shared" si="1619"/>
        <v>0</v>
      </c>
      <c r="AE858" s="19">
        <f t="shared" si="1619"/>
        <v>21</v>
      </c>
      <c r="AF858" s="19">
        <f t="shared" si="1619"/>
        <v>0</v>
      </c>
    </row>
    <row r="859" spans="1:32" ht="35.25" hidden="1" customHeight="1">
      <c r="A859" s="39" t="s">
        <v>12</v>
      </c>
      <c r="B859" s="63">
        <v>917</v>
      </c>
      <c r="C859" s="63" t="s">
        <v>153</v>
      </c>
      <c r="D859" s="63" t="s">
        <v>22</v>
      </c>
      <c r="E859" s="63" t="s">
        <v>237</v>
      </c>
      <c r="F859" s="63" t="s">
        <v>13</v>
      </c>
      <c r="G859" s="19">
        <f>G860</f>
        <v>21</v>
      </c>
      <c r="H859" s="19">
        <f>H860</f>
        <v>0</v>
      </c>
      <c r="I859" s="19">
        <f t="shared" si="1618"/>
        <v>0</v>
      </c>
      <c r="J859" s="19">
        <f t="shared" si="1618"/>
        <v>0</v>
      </c>
      <c r="K859" s="19">
        <f t="shared" si="1618"/>
        <v>0</v>
      </c>
      <c r="L859" s="19">
        <f t="shared" si="1618"/>
        <v>0</v>
      </c>
      <c r="M859" s="19">
        <f t="shared" si="1618"/>
        <v>21</v>
      </c>
      <c r="N859" s="19">
        <f t="shared" si="1618"/>
        <v>0</v>
      </c>
      <c r="O859" s="19">
        <f t="shared" si="1618"/>
        <v>0</v>
      </c>
      <c r="P859" s="19">
        <f t="shared" si="1618"/>
        <v>0</v>
      </c>
      <c r="Q859" s="19">
        <f t="shared" si="1618"/>
        <v>0</v>
      </c>
      <c r="R859" s="19">
        <f t="shared" si="1618"/>
        <v>0</v>
      </c>
      <c r="S859" s="19">
        <f t="shared" si="1618"/>
        <v>21</v>
      </c>
      <c r="T859" s="19">
        <f t="shared" si="1618"/>
        <v>0</v>
      </c>
      <c r="U859" s="19">
        <f t="shared" si="1619"/>
        <v>0</v>
      </c>
      <c r="V859" s="19">
        <f t="shared" si="1619"/>
        <v>0</v>
      </c>
      <c r="W859" s="19">
        <f t="shared" si="1619"/>
        <v>0</v>
      </c>
      <c r="X859" s="19">
        <f t="shared" si="1619"/>
        <v>0</v>
      </c>
      <c r="Y859" s="19">
        <f t="shared" si="1619"/>
        <v>21</v>
      </c>
      <c r="Z859" s="19">
        <f t="shared" si="1619"/>
        <v>0</v>
      </c>
      <c r="AA859" s="19">
        <f t="shared" si="1619"/>
        <v>0</v>
      </c>
      <c r="AB859" s="19">
        <f t="shared" si="1619"/>
        <v>0</v>
      </c>
      <c r="AC859" s="19">
        <f t="shared" si="1619"/>
        <v>0</v>
      </c>
      <c r="AD859" s="19">
        <f t="shared" si="1619"/>
        <v>0</v>
      </c>
      <c r="AE859" s="19">
        <f t="shared" si="1619"/>
        <v>21</v>
      </c>
      <c r="AF859" s="19">
        <f t="shared" si="1619"/>
        <v>0</v>
      </c>
    </row>
    <row r="860" spans="1:32" ht="20.25" hidden="1" customHeight="1">
      <c r="A860" s="39" t="s">
        <v>14</v>
      </c>
      <c r="B860" s="63" t="s">
        <v>227</v>
      </c>
      <c r="C860" s="63" t="s">
        <v>153</v>
      </c>
      <c r="D860" s="63" t="s">
        <v>22</v>
      </c>
      <c r="E860" s="63" t="s">
        <v>237</v>
      </c>
      <c r="F860" s="9">
        <v>610</v>
      </c>
      <c r="G860" s="9">
        <v>21</v>
      </c>
      <c r="H860" s="9"/>
      <c r="I860" s="9"/>
      <c r="J860" s="9"/>
      <c r="K860" s="9"/>
      <c r="L860" s="9"/>
      <c r="M860" s="9">
        <f t="shared" ref="M860" si="1620">G860+I860+J860+K860+L860</f>
        <v>21</v>
      </c>
      <c r="N860" s="9">
        <f t="shared" ref="N860" si="1621">H860+L860</f>
        <v>0</v>
      </c>
      <c r="O860" s="9"/>
      <c r="P860" s="9"/>
      <c r="Q860" s="9"/>
      <c r="R860" s="9"/>
      <c r="S860" s="9">
        <f t="shared" ref="S860" si="1622">M860+O860+P860+Q860+R860</f>
        <v>21</v>
      </c>
      <c r="T860" s="9">
        <f t="shared" ref="T860" si="1623">N860+R860</f>
        <v>0</v>
      </c>
      <c r="U860" s="9"/>
      <c r="V860" s="9"/>
      <c r="W860" s="9"/>
      <c r="X860" s="9"/>
      <c r="Y860" s="9">
        <f t="shared" ref="Y860" si="1624">S860+U860+V860+W860+X860</f>
        <v>21</v>
      </c>
      <c r="Z860" s="9">
        <f t="shared" ref="Z860" si="1625">T860+X860</f>
        <v>0</v>
      </c>
      <c r="AA860" s="9"/>
      <c r="AB860" s="9"/>
      <c r="AC860" s="9"/>
      <c r="AD860" s="9"/>
      <c r="AE860" s="9">
        <f t="shared" ref="AE860" si="1626">Y860+AA860+AB860+AC860+AD860</f>
        <v>21</v>
      </c>
      <c r="AF860" s="9">
        <f t="shared" ref="AF860" si="1627">Z860+AD860</f>
        <v>0</v>
      </c>
    </row>
    <row r="861" spans="1:32" ht="32.25" hidden="1" customHeight="1">
      <c r="A861" s="26" t="s">
        <v>238</v>
      </c>
      <c r="B861" s="63" t="s">
        <v>227</v>
      </c>
      <c r="C861" s="63" t="s">
        <v>153</v>
      </c>
      <c r="D861" s="63" t="s">
        <v>22</v>
      </c>
      <c r="E861" s="63" t="s">
        <v>405</v>
      </c>
      <c r="F861" s="27"/>
      <c r="G861" s="9">
        <f>G862</f>
        <v>106</v>
      </c>
      <c r="H861" s="9">
        <f>H862</f>
        <v>0</v>
      </c>
      <c r="I861" s="9">
        <f t="shared" ref="I861:X862" si="1628">I862</f>
        <v>0</v>
      </c>
      <c r="J861" s="9">
        <f t="shared" si="1628"/>
        <v>0</v>
      </c>
      <c r="K861" s="9">
        <f t="shared" si="1628"/>
        <v>0</v>
      </c>
      <c r="L861" s="9">
        <f t="shared" si="1628"/>
        <v>0</v>
      </c>
      <c r="M861" s="9">
        <f t="shared" si="1628"/>
        <v>106</v>
      </c>
      <c r="N861" s="9">
        <f t="shared" si="1628"/>
        <v>0</v>
      </c>
      <c r="O861" s="9">
        <f t="shared" si="1628"/>
        <v>0</v>
      </c>
      <c r="P861" s="9">
        <f t="shared" si="1628"/>
        <v>0</v>
      </c>
      <c r="Q861" s="9">
        <f t="shared" si="1628"/>
        <v>0</v>
      </c>
      <c r="R861" s="9">
        <f t="shared" si="1628"/>
        <v>0</v>
      </c>
      <c r="S861" s="9">
        <f t="shared" si="1628"/>
        <v>106</v>
      </c>
      <c r="T861" s="9">
        <f t="shared" si="1628"/>
        <v>0</v>
      </c>
      <c r="U861" s="9">
        <f t="shared" si="1628"/>
        <v>0</v>
      </c>
      <c r="V861" s="9">
        <f t="shared" si="1628"/>
        <v>0</v>
      </c>
      <c r="W861" s="9">
        <f t="shared" si="1628"/>
        <v>0</v>
      </c>
      <c r="X861" s="9">
        <f t="shared" si="1628"/>
        <v>0</v>
      </c>
      <c r="Y861" s="9">
        <f t="shared" ref="U861:AF862" si="1629">Y862</f>
        <v>106</v>
      </c>
      <c r="Z861" s="9">
        <f t="shared" si="1629"/>
        <v>0</v>
      </c>
      <c r="AA861" s="9">
        <f t="shared" si="1629"/>
        <v>0</v>
      </c>
      <c r="AB861" s="9">
        <f t="shared" si="1629"/>
        <v>0</v>
      </c>
      <c r="AC861" s="9">
        <f t="shared" si="1629"/>
        <v>0</v>
      </c>
      <c r="AD861" s="9">
        <f t="shared" si="1629"/>
        <v>0</v>
      </c>
      <c r="AE861" s="9">
        <f t="shared" si="1629"/>
        <v>106</v>
      </c>
      <c r="AF861" s="9">
        <f t="shared" si="1629"/>
        <v>0</v>
      </c>
    </row>
    <row r="862" spans="1:32" ht="33.6" hidden="1">
      <c r="A862" s="26" t="s">
        <v>243</v>
      </c>
      <c r="B862" s="63" t="s">
        <v>227</v>
      </c>
      <c r="C862" s="63" t="s">
        <v>153</v>
      </c>
      <c r="D862" s="63" t="s">
        <v>22</v>
      </c>
      <c r="E862" s="63" t="s">
        <v>405</v>
      </c>
      <c r="F862" s="27" t="s">
        <v>31</v>
      </c>
      <c r="G862" s="9">
        <f>G863</f>
        <v>106</v>
      </c>
      <c r="H862" s="9">
        <f>H863</f>
        <v>0</v>
      </c>
      <c r="I862" s="9">
        <f t="shared" si="1628"/>
        <v>0</v>
      </c>
      <c r="J862" s="9">
        <f t="shared" si="1628"/>
        <v>0</v>
      </c>
      <c r="K862" s="9">
        <f t="shared" si="1628"/>
        <v>0</v>
      </c>
      <c r="L862" s="9">
        <f t="shared" si="1628"/>
        <v>0</v>
      </c>
      <c r="M862" s="9">
        <f t="shared" si="1628"/>
        <v>106</v>
      </c>
      <c r="N862" s="9">
        <f t="shared" si="1628"/>
        <v>0</v>
      </c>
      <c r="O862" s="9">
        <f t="shared" si="1628"/>
        <v>0</v>
      </c>
      <c r="P862" s="9">
        <f t="shared" si="1628"/>
        <v>0</v>
      </c>
      <c r="Q862" s="9">
        <f t="shared" si="1628"/>
        <v>0</v>
      </c>
      <c r="R862" s="9">
        <f t="shared" si="1628"/>
        <v>0</v>
      </c>
      <c r="S862" s="9">
        <f t="shared" si="1628"/>
        <v>106</v>
      </c>
      <c r="T862" s="9">
        <f t="shared" si="1628"/>
        <v>0</v>
      </c>
      <c r="U862" s="9">
        <f t="shared" si="1629"/>
        <v>0</v>
      </c>
      <c r="V862" s="9">
        <f t="shared" si="1629"/>
        <v>0</v>
      </c>
      <c r="W862" s="9">
        <f t="shared" si="1629"/>
        <v>0</v>
      </c>
      <c r="X862" s="9">
        <f t="shared" si="1629"/>
        <v>0</v>
      </c>
      <c r="Y862" s="9">
        <f t="shared" si="1629"/>
        <v>106</v>
      </c>
      <c r="Z862" s="9">
        <f t="shared" si="1629"/>
        <v>0</v>
      </c>
      <c r="AA862" s="9">
        <f t="shared" si="1629"/>
        <v>0</v>
      </c>
      <c r="AB862" s="9">
        <f t="shared" si="1629"/>
        <v>0</v>
      </c>
      <c r="AC862" s="9">
        <f t="shared" si="1629"/>
        <v>0</v>
      </c>
      <c r="AD862" s="9">
        <f t="shared" si="1629"/>
        <v>0</v>
      </c>
      <c r="AE862" s="9">
        <f t="shared" si="1629"/>
        <v>106</v>
      </c>
      <c r="AF862" s="9">
        <f t="shared" si="1629"/>
        <v>0</v>
      </c>
    </row>
    <row r="863" spans="1:32" ht="33.6" hidden="1">
      <c r="A863" s="45" t="s">
        <v>37</v>
      </c>
      <c r="B863" s="63" t="s">
        <v>227</v>
      </c>
      <c r="C863" s="63" t="s">
        <v>153</v>
      </c>
      <c r="D863" s="63" t="s">
        <v>22</v>
      </c>
      <c r="E863" s="63" t="s">
        <v>405</v>
      </c>
      <c r="F863" s="27" t="s">
        <v>38</v>
      </c>
      <c r="G863" s="9">
        <v>106</v>
      </c>
      <c r="H863" s="9"/>
      <c r="I863" s="9"/>
      <c r="J863" s="9"/>
      <c r="K863" s="9"/>
      <c r="L863" s="9"/>
      <c r="M863" s="9">
        <f t="shared" ref="M863" si="1630">G863+I863+J863+K863+L863</f>
        <v>106</v>
      </c>
      <c r="N863" s="9">
        <f t="shared" ref="N863" si="1631">H863+L863</f>
        <v>0</v>
      </c>
      <c r="O863" s="9"/>
      <c r="P863" s="9"/>
      <c r="Q863" s="9"/>
      <c r="R863" s="9"/>
      <c r="S863" s="9">
        <f t="shared" ref="S863" si="1632">M863+O863+P863+Q863+R863</f>
        <v>106</v>
      </c>
      <c r="T863" s="9">
        <f t="shared" ref="T863" si="1633">N863+R863</f>
        <v>0</v>
      </c>
      <c r="U863" s="9"/>
      <c r="V863" s="9"/>
      <c r="W863" s="9"/>
      <c r="X863" s="9"/>
      <c r="Y863" s="9">
        <f t="shared" ref="Y863" si="1634">S863+U863+V863+W863+X863</f>
        <v>106</v>
      </c>
      <c r="Z863" s="9">
        <f t="shared" ref="Z863" si="1635">T863+X863</f>
        <v>0</v>
      </c>
      <c r="AA863" s="9"/>
      <c r="AB863" s="9"/>
      <c r="AC863" s="9"/>
      <c r="AD863" s="9"/>
      <c r="AE863" s="9">
        <f t="shared" ref="AE863" si="1636">Y863+AA863+AB863+AC863+AD863</f>
        <v>106</v>
      </c>
      <c r="AF863" s="9">
        <f t="shared" ref="AF863" si="1637">Z863+AD863</f>
        <v>0</v>
      </c>
    </row>
    <row r="864" spans="1:32" ht="67.2" hidden="1">
      <c r="A864" s="45" t="s">
        <v>557</v>
      </c>
      <c r="B864" s="31" t="s">
        <v>227</v>
      </c>
      <c r="C864" s="32" t="s">
        <v>153</v>
      </c>
      <c r="D864" s="32" t="s">
        <v>22</v>
      </c>
      <c r="E864" s="64" t="s">
        <v>126</v>
      </c>
      <c r="F864" s="63"/>
      <c r="G864" s="19">
        <f t="shared" ref="G864:V867" si="1638">G865</f>
        <v>325</v>
      </c>
      <c r="H864" s="19">
        <f t="shared" si="1638"/>
        <v>0</v>
      </c>
      <c r="I864" s="19">
        <f t="shared" si="1638"/>
        <v>0</v>
      </c>
      <c r="J864" s="19">
        <f t="shared" si="1638"/>
        <v>0</v>
      </c>
      <c r="K864" s="19">
        <f t="shared" si="1638"/>
        <v>0</v>
      </c>
      <c r="L864" s="19">
        <f t="shared" si="1638"/>
        <v>0</v>
      </c>
      <c r="M864" s="19">
        <f t="shared" si="1638"/>
        <v>325</v>
      </c>
      <c r="N864" s="19">
        <f t="shared" si="1638"/>
        <v>0</v>
      </c>
      <c r="O864" s="19">
        <f t="shared" si="1638"/>
        <v>0</v>
      </c>
      <c r="P864" s="19">
        <f t="shared" si="1638"/>
        <v>0</v>
      </c>
      <c r="Q864" s="19">
        <f t="shared" si="1638"/>
        <v>0</v>
      </c>
      <c r="R864" s="19">
        <f t="shared" si="1638"/>
        <v>0</v>
      </c>
      <c r="S864" s="19">
        <f t="shared" si="1638"/>
        <v>325</v>
      </c>
      <c r="T864" s="19">
        <f t="shared" si="1638"/>
        <v>0</v>
      </c>
      <c r="U864" s="19">
        <f t="shared" si="1638"/>
        <v>0</v>
      </c>
      <c r="V864" s="19">
        <f t="shared" si="1638"/>
        <v>0</v>
      </c>
      <c r="W864" s="19">
        <f t="shared" ref="U864:AF867" si="1639">W865</f>
        <v>0</v>
      </c>
      <c r="X864" s="19">
        <f t="shared" si="1639"/>
        <v>0</v>
      </c>
      <c r="Y864" s="19">
        <f t="shared" si="1639"/>
        <v>325</v>
      </c>
      <c r="Z864" s="19">
        <f t="shared" si="1639"/>
        <v>0</v>
      </c>
      <c r="AA864" s="19">
        <f t="shared" si="1639"/>
        <v>0</v>
      </c>
      <c r="AB864" s="19">
        <f t="shared" si="1639"/>
        <v>0</v>
      </c>
      <c r="AC864" s="19">
        <f t="shared" si="1639"/>
        <v>0</v>
      </c>
      <c r="AD864" s="19">
        <f t="shared" si="1639"/>
        <v>0</v>
      </c>
      <c r="AE864" s="19">
        <f t="shared" si="1639"/>
        <v>325</v>
      </c>
      <c r="AF864" s="19">
        <f t="shared" si="1639"/>
        <v>0</v>
      </c>
    </row>
    <row r="865" spans="1:32" hidden="1">
      <c r="A865" s="26" t="s">
        <v>139</v>
      </c>
      <c r="B865" s="31" t="s">
        <v>227</v>
      </c>
      <c r="C865" s="32" t="s">
        <v>153</v>
      </c>
      <c r="D865" s="32" t="s">
        <v>22</v>
      </c>
      <c r="E865" s="64" t="s">
        <v>128</v>
      </c>
      <c r="F865" s="63"/>
      <c r="G865" s="19">
        <f t="shared" si="1638"/>
        <v>325</v>
      </c>
      <c r="H865" s="19">
        <f t="shared" si="1638"/>
        <v>0</v>
      </c>
      <c r="I865" s="19">
        <f t="shared" si="1638"/>
        <v>0</v>
      </c>
      <c r="J865" s="19">
        <f t="shared" si="1638"/>
        <v>0</v>
      </c>
      <c r="K865" s="19">
        <f t="shared" si="1638"/>
        <v>0</v>
      </c>
      <c r="L865" s="19">
        <f t="shared" si="1638"/>
        <v>0</v>
      </c>
      <c r="M865" s="19">
        <f t="shared" si="1638"/>
        <v>325</v>
      </c>
      <c r="N865" s="19">
        <f t="shared" si="1638"/>
        <v>0</v>
      </c>
      <c r="O865" s="19">
        <f t="shared" si="1638"/>
        <v>0</v>
      </c>
      <c r="P865" s="19">
        <f t="shared" si="1638"/>
        <v>0</v>
      </c>
      <c r="Q865" s="19">
        <f t="shared" si="1638"/>
        <v>0</v>
      </c>
      <c r="R865" s="19">
        <f t="shared" si="1638"/>
        <v>0</v>
      </c>
      <c r="S865" s="19">
        <f t="shared" si="1638"/>
        <v>325</v>
      </c>
      <c r="T865" s="19">
        <f t="shared" si="1638"/>
        <v>0</v>
      </c>
      <c r="U865" s="19">
        <f t="shared" si="1639"/>
        <v>0</v>
      </c>
      <c r="V865" s="19">
        <f t="shared" si="1639"/>
        <v>0</v>
      </c>
      <c r="W865" s="19">
        <f t="shared" si="1639"/>
        <v>0</v>
      </c>
      <c r="X865" s="19">
        <f t="shared" si="1639"/>
        <v>0</v>
      </c>
      <c r="Y865" s="19">
        <f t="shared" si="1639"/>
        <v>325</v>
      </c>
      <c r="Z865" s="19">
        <f t="shared" si="1639"/>
        <v>0</v>
      </c>
      <c r="AA865" s="19">
        <f t="shared" si="1639"/>
        <v>0</v>
      </c>
      <c r="AB865" s="19">
        <f t="shared" si="1639"/>
        <v>0</v>
      </c>
      <c r="AC865" s="19">
        <f t="shared" si="1639"/>
        <v>0</v>
      </c>
      <c r="AD865" s="19">
        <f t="shared" si="1639"/>
        <v>0</v>
      </c>
      <c r="AE865" s="19">
        <f t="shared" si="1639"/>
        <v>325</v>
      </c>
      <c r="AF865" s="19">
        <f t="shared" si="1639"/>
        <v>0</v>
      </c>
    </row>
    <row r="866" spans="1:32" ht="33.6" hidden="1">
      <c r="A866" s="39" t="s">
        <v>239</v>
      </c>
      <c r="B866" s="31" t="s">
        <v>227</v>
      </c>
      <c r="C866" s="32" t="s">
        <v>153</v>
      </c>
      <c r="D866" s="32" t="s">
        <v>22</v>
      </c>
      <c r="E866" s="64" t="s">
        <v>240</v>
      </c>
      <c r="F866" s="63"/>
      <c r="G866" s="19">
        <f t="shared" si="1638"/>
        <v>325</v>
      </c>
      <c r="H866" s="19">
        <f t="shared" si="1638"/>
        <v>0</v>
      </c>
      <c r="I866" s="19">
        <f t="shared" si="1638"/>
        <v>0</v>
      </c>
      <c r="J866" s="19">
        <f t="shared" si="1638"/>
        <v>0</v>
      </c>
      <c r="K866" s="19">
        <f t="shared" si="1638"/>
        <v>0</v>
      </c>
      <c r="L866" s="19">
        <f t="shared" si="1638"/>
        <v>0</v>
      </c>
      <c r="M866" s="19">
        <f t="shared" si="1638"/>
        <v>325</v>
      </c>
      <c r="N866" s="19">
        <f t="shared" si="1638"/>
        <v>0</v>
      </c>
      <c r="O866" s="19">
        <f t="shared" si="1638"/>
        <v>0</v>
      </c>
      <c r="P866" s="19">
        <f t="shared" si="1638"/>
        <v>0</v>
      </c>
      <c r="Q866" s="19">
        <f t="shared" si="1638"/>
        <v>0</v>
      </c>
      <c r="R866" s="19">
        <f t="shared" si="1638"/>
        <v>0</v>
      </c>
      <c r="S866" s="19">
        <f t="shared" si="1638"/>
        <v>325</v>
      </c>
      <c r="T866" s="19">
        <f t="shared" si="1638"/>
        <v>0</v>
      </c>
      <c r="U866" s="19">
        <f t="shared" si="1639"/>
        <v>0</v>
      </c>
      <c r="V866" s="19">
        <f t="shared" si="1639"/>
        <v>0</v>
      </c>
      <c r="W866" s="19">
        <f t="shared" si="1639"/>
        <v>0</v>
      </c>
      <c r="X866" s="19">
        <f t="shared" si="1639"/>
        <v>0</v>
      </c>
      <c r="Y866" s="19">
        <f t="shared" si="1639"/>
        <v>325</v>
      </c>
      <c r="Z866" s="19">
        <f t="shared" si="1639"/>
        <v>0</v>
      </c>
      <c r="AA866" s="19">
        <f t="shared" si="1639"/>
        <v>0</v>
      </c>
      <c r="AB866" s="19">
        <f t="shared" si="1639"/>
        <v>0</v>
      </c>
      <c r="AC866" s="19">
        <f t="shared" si="1639"/>
        <v>0</v>
      </c>
      <c r="AD866" s="19">
        <f t="shared" si="1639"/>
        <v>0</v>
      </c>
      <c r="AE866" s="19">
        <f t="shared" si="1639"/>
        <v>325</v>
      </c>
      <c r="AF866" s="19">
        <f t="shared" si="1639"/>
        <v>0</v>
      </c>
    </row>
    <row r="867" spans="1:32" ht="33.6" hidden="1">
      <c r="A867" s="39" t="s">
        <v>12</v>
      </c>
      <c r="B867" s="31" t="s">
        <v>227</v>
      </c>
      <c r="C867" s="32" t="s">
        <v>153</v>
      </c>
      <c r="D867" s="32" t="s">
        <v>22</v>
      </c>
      <c r="E867" s="64" t="s">
        <v>240</v>
      </c>
      <c r="F867" s="63" t="s">
        <v>13</v>
      </c>
      <c r="G867" s="19">
        <f t="shared" si="1638"/>
        <v>325</v>
      </c>
      <c r="H867" s="19">
        <f t="shared" si="1638"/>
        <v>0</v>
      </c>
      <c r="I867" s="19">
        <f t="shared" si="1638"/>
        <v>0</v>
      </c>
      <c r="J867" s="19">
        <f t="shared" si="1638"/>
        <v>0</v>
      </c>
      <c r="K867" s="19">
        <f t="shared" si="1638"/>
        <v>0</v>
      </c>
      <c r="L867" s="19">
        <f t="shared" si="1638"/>
        <v>0</v>
      </c>
      <c r="M867" s="19">
        <f t="shared" si="1638"/>
        <v>325</v>
      </c>
      <c r="N867" s="19">
        <f t="shared" si="1638"/>
        <v>0</v>
      </c>
      <c r="O867" s="19">
        <f t="shared" si="1638"/>
        <v>0</v>
      </c>
      <c r="P867" s="19">
        <f t="shared" si="1638"/>
        <v>0</v>
      </c>
      <c r="Q867" s="19">
        <f t="shared" si="1638"/>
        <v>0</v>
      </c>
      <c r="R867" s="19">
        <f t="shared" si="1638"/>
        <v>0</v>
      </c>
      <c r="S867" s="19">
        <f t="shared" si="1638"/>
        <v>325</v>
      </c>
      <c r="T867" s="19">
        <f t="shared" si="1638"/>
        <v>0</v>
      </c>
      <c r="U867" s="19">
        <f t="shared" si="1639"/>
        <v>0</v>
      </c>
      <c r="V867" s="19">
        <f t="shared" si="1639"/>
        <v>0</v>
      </c>
      <c r="W867" s="19">
        <f t="shared" si="1639"/>
        <v>0</v>
      </c>
      <c r="X867" s="19">
        <f t="shared" si="1639"/>
        <v>0</v>
      </c>
      <c r="Y867" s="19">
        <f t="shared" si="1639"/>
        <v>325</v>
      </c>
      <c r="Z867" s="19">
        <f t="shared" si="1639"/>
        <v>0</v>
      </c>
      <c r="AA867" s="19">
        <f t="shared" si="1639"/>
        <v>0</v>
      </c>
      <c r="AB867" s="19">
        <f t="shared" si="1639"/>
        <v>0</v>
      </c>
      <c r="AC867" s="19">
        <f t="shared" si="1639"/>
        <v>0</v>
      </c>
      <c r="AD867" s="19">
        <f t="shared" si="1639"/>
        <v>0</v>
      </c>
      <c r="AE867" s="19">
        <f t="shared" si="1639"/>
        <v>325</v>
      </c>
      <c r="AF867" s="19">
        <f t="shared" si="1639"/>
        <v>0</v>
      </c>
    </row>
    <row r="868" spans="1:32" ht="36" hidden="1" customHeight="1">
      <c r="A868" s="26" t="s">
        <v>241</v>
      </c>
      <c r="B868" s="63" t="s">
        <v>227</v>
      </c>
      <c r="C868" s="63" t="s">
        <v>153</v>
      </c>
      <c r="D868" s="63" t="s">
        <v>22</v>
      </c>
      <c r="E868" s="63" t="s">
        <v>240</v>
      </c>
      <c r="F868" s="9">
        <v>630</v>
      </c>
      <c r="G868" s="9">
        <v>325</v>
      </c>
      <c r="H868" s="9"/>
      <c r="I868" s="9"/>
      <c r="J868" s="9"/>
      <c r="K868" s="9"/>
      <c r="L868" s="9"/>
      <c r="M868" s="9">
        <f t="shared" ref="M868" si="1640">G868+I868+J868+K868+L868</f>
        <v>325</v>
      </c>
      <c r="N868" s="9">
        <f t="shared" ref="N868" si="1641">H868+L868</f>
        <v>0</v>
      </c>
      <c r="O868" s="9"/>
      <c r="P868" s="9"/>
      <c r="Q868" s="9"/>
      <c r="R868" s="9"/>
      <c r="S868" s="9">
        <f t="shared" ref="S868" si="1642">M868+O868+P868+Q868+R868</f>
        <v>325</v>
      </c>
      <c r="T868" s="9">
        <f t="shared" ref="T868" si="1643">N868+R868</f>
        <v>0</v>
      </c>
      <c r="U868" s="9"/>
      <c r="V868" s="9"/>
      <c r="W868" s="9"/>
      <c r="X868" s="9"/>
      <c r="Y868" s="9">
        <f t="shared" ref="Y868" si="1644">S868+U868+V868+W868+X868</f>
        <v>325</v>
      </c>
      <c r="Z868" s="9">
        <f t="shared" ref="Z868" si="1645">T868+X868</f>
        <v>0</v>
      </c>
      <c r="AA868" s="9"/>
      <c r="AB868" s="9"/>
      <c r="AC868" s="9"/>
      <c r="AD868" s="9"/>
      <c r="AE868" s="9">
        <f t="shared" ref="AE868" si="1646">Y868+AA868+AB868+AC868+AD868</f>
        <v>325</v>
      </c>
      <c r="AF868" s="9">
        <f t="shared" ref="AF868" si="1647">Z868+AD868</f>
        <v>0</v>
      </c>
    </row>
    <row r="869" spans="1:32" ht="20.25" hidden="1" customHeight="1">
      <c r="A869" s="26"/>
      <c r="B869" s="63"/>
      <c r="C869" s="63"/>
      <c r="D869" s="63"/>
      <c r="E869" s="63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</row>
    <row r="870" spans="1:32" ht="17.399999999999999" hidden="1">
      <c r="A870" s="55" t="s">
        <v>242</v>
      </c>
      <c r="B870" s="62" t="s">
        <v>227</v>
      </c>
      <c r="C870" s="62" t="s">
        <v>153</v>
      </c>
      <c r="D870" s="62" t="s">
        <v>8</v>
      </c>
      <c r="E870" s="62"/>
      <c r="F870" s="62"/>
      <c r="G870" s="17">
        <f t="shared" ref="G870:V874" si="1648">G871</f>
        <v>5952</v>
      </c>
      <c r="H870" s="17">
        <f t="shared" si="1648"/>
        <v>0</v>
      </c>
      <c r="I870" s="17">
        <f t="shared" si="1648"/>
        <v>0</v>
      </c>
      <c r="J870" s="17">
        <f t="shared" si="1648"/>
        <v>0</v>
      </c>
      <c r="K870" s="17">
        <f t="shared" si="1648"/>
        <v>0</v>
      </c>
      <c r="L870" s="17">
        <f t="shared" si="1648"/>
        <v>0</v>
      </c>
      <c r="M870" s="17">
        <f t="shared" si="1648"/>
        <v>5952</v>
      </c>
      <c r="N870" s="17">
        <f t="shared" si="1648"/>
        <v>0</v>
      </c>
      <c r="O870" s="17">
        <f t="shared" si="1648"/>
        <v>0</v>
      </c>
      <c r="P870" s="17">
        <f t="shared" si="1648"/>
        <v>0</v>
      </c>
      <c r="Q870" s="17">
        <f t="shared" si="1648"/>
        <v>0</v>
      </c>
      <c r="R870" s="17">
        <f t="shared" si="1648"/>
        <v>0</v>
      </c>
      <c r="S870" s="17">
        <f t="shared" si="1648"/>
        <v>5952</v>
      </c>
      <c r="T870" s="17">
        <f t="shared" si="1648"/>
        <v>0</v>
      </c>
      <c r="U870" s="17">
        <f t="shared" si="1648"/>
        <v>0</v>
      </c>
      <c r="V870" s="17">
        <f t="shared" si="1648"/>
        <v>0</v>
      </c>
      <c r="W870" s="17">
        <f t="shared" ref="U870:AF874" si="1649">W871</f>
        <v>0</v>
      </c>
      <c r="X870" s="17">
        <f t="shared" si="1649"/>
        <v>0</v>
      </c>
      <c r="Y870" s="17">
        <f t="shared" si="1649"/>
        <v>5952</v>
      </c>
      <c r="Z870" s="17">
        <f t="shared" si="1649"/>
        <v>0</v>
      </c>
      <c r="AA870" s="17">
        <f t="shared" si="1649"/>
        <v>0</v>
      </c>
      <c r="AB870" s="17">
        <f t="shared" si="1649"/>
        <v>0</v>
      </c>
      <c r="AC870" s="17">
        <f t="shared" si="1649"/>
        <v>0</v>
      </c>
      <c r="AD870" s="17">
        <f t="shared" si="1649"/>
        <v>0</v>
      </c>
      <c r="AE870" s="17">
        <f t="shared" si="1649"/>
        <v>5952</v>
      </c>
      <c r="AF870" s="17">
        <f t="shared" si="1649"/>
        <v>0</v>
      </c>
    </row>
    <row r="871" spans="1:32" ht="34.5" hidden="1" customHeight="1">
      <c r="A871" s="29" t="s">
        <v>432</v>
      </c>
      <c r="B871" s="63" t="s">
        <v>227</v>
      </c>
      <c r="C871" s="63" t="s">
        <v>153</v>
      </c>
      <c r="D871" s="63" t="s">
        <v>8</v>
      </c>
      <c r="E871" s="63" t="s">
        <v>228</v>
      </c>
      <c r="F871" s="63"/>
      <c r="G871" s="18">
        <f t="shared" si="1648"/>
        <v>5952</v>
      </c>
      <c r="H871" s="18">
        <f t="shared" si="1648"/>
        <v>0</v>
      </c>
      <c r="I871" s="18">
        <f t="shared" si="1648"/>
        <v>0</v>
      </c>
      <c r="J871" s="18">
        <f t="shared" si="1648"/>
        <v>0</v>
      </c>
      <c r="K871" s="18">
        <f t="shared" si="1648"/>
        <v>0</v>
      </c>
      <c r="L871" s="18">
        <f t="shared" si="1648"/>
        <v>0</v>
      </c>
      <c r="M871" s="18">
        <f t="shared" si="1648"/>
        <v>5952</v>
      </c>
      <c r="N871" s="18">
        <f t="shared" si="1648"/>
        <v>0</v>
      </c>
      <c r="O871" s="18">
        <f t="shared" si="1648"/>
        <v>0</v>
      </c>
      <c r="P871" s="18">
        <f t="shared" si="1648"/>
        <v>0</v>
      </c>
      <c r="Q871" s="18">
        <f t="shared" si="1648"/>
        <v>0</v>
      </c>
      <c r="R871" s="18">
        <f t="shared" si="1648"/>
        <v>0</v>
      </c>
      <c r="S871" s="18">
        <f t="shared" si="1648"/>
        <v>5952</v>
      </c>
      <c r="T871" s="18">
        <f t="shared" si="1648"/>
        <v>0</v>
      </c>
      <c r="U871" s="18">
        <f t="shared" si="1649"/>
        <v>0</v>
      </c>
      <c r="V871" s="18">
        <f t="shared" si="1649"/>
        <v>0</v>
      </c>
      <c r="W871" s="18">
        <f t="shared" si="1649"/>
        <v>0</v>
      </c>
      <c r="X871" s="18">
        <f t="shared" si="1649"/>
        <v>0</v>
      </c>
      <c r="Y871" s="18">
        <f t="shared" si="1649"/>
        <v>5952</v>
      </c>
      <c r="Z871" s="18">
        <f t="shared" si="1649"/>
        <v>0</v>
      </c>
      <c r="AA871" s="18">
        <f t="shared" si="1649"/>
        <v>0</v>
      </c>
      <c r="AB871" s="18">
        <f t="shared" si="1649"/>
        <v>0</v>
      </c>
      <c r="AC871" s="18">
        <f t="shared" si="1649"/>
        <v>0</v>
      </c>
      <c r="AD871" s="18">
        <f t="shared" si="1649"/>
        <v>0</v>
      </c>
      <c r="AE871" s="18">
        <f t="shared" si="1649"/>
        <v>5952</v>
      </c>
      <c r="AF871" s="18">
        <f t="shared" si="1649"/>
        <v>0</v>
      </c>
    </row>
    <row r="872" spans="1:32" ht="15.75" hidden="1" customHeight="1">
      <c r="A872" s="39" t="s">
        <v>15</v>
      </c>
      <c r="B872" s="63" t="s">
        <v>227</v>
      </c>
      <c r="C872" s="63" t="s">
        <v>153</v>
      </c>
      <c r="D872" s="63" t="s">
        <v>8</v>
      </c>
      <c r="E872" s="63" t="s">
        <v>231</v>
      </c>
      <c r="F872" s="63"/>
      <c r="G872" s="18">
        <f t="shared" si="1648"/>
        <v>5952</v>
      </c>
      <c r="H872" s="18">
        <f t="shared" si="1648"/>
        <v>0</v>
      </c>
      <c r="I872" s="18">
        <f t="shared" si="1648"/>
        <v>0</v>
      </c>
      <c r="J872" s="18">
        <f t="shared" si="1648"/>
        <v>0</v>
      </c>
      <c r="K872" s="18">
        <f t="shared" si="1648"/>
        <v>0</v>
      </c>
      <c r="L872" s="18">
        <f t="shared" si="1648"/>
        <v>0</v>
      </c>
      <c r="M872" s="18">
        <f t="shared" si="1648"/>
        <v>5952</v>
      </c>
      <c r="N872" s="18">
        <f t="shared" si="1648"/>
        <v>0</v>
      </c>
      <c r="O872" s="18">
        <f t="shared" si="1648"/>
        <v>0</v>
      </c>
      <c r="P872" s="18">
        <f t="shared" si="1648"/>
        <v>0</v>
      </c>
      <c r="Q872" s="18">
        <f t="shared" si="1648"/>
        <v>0</v>
      </c>
      <c r="R872" s="18">
        <f t="shared" si="1648"/>
        <v>0</v>
      </c>
      <c r="S872" s="18">
        <f t="shared" si="1648"/>
        <v>5952</v>
      </c>
      <c r="T872" s="18">
        <f t="shared" si="1648"/>
        <v>0</v>
      </c>
      <c r="U872" s="18">
        <f t="shared" si="1649"/>
        <v>0</v>
      </c>
      <c r="V872" s="18">
        <f t="shared" si="1649"/>
        <v>0</v>
      </c>
      <c r="W872" s="18">
        <f t="shared" si="1649"/>
        <v>0</v>
      </c>
      <c r="X872" s="18">
        <f t="shared" si="1649"/>
        <v>0</v>
      </c>
      <c r="Y872" s="18">
        <f t="shared" si="1649"/>
        <v>5952</v>
      </c>
      <c r="Z872" s="18">
        <f t="shared" si="1649"/>
        <v>0</v>
      </c>
      <c r="AA872" s="18">
        <f t="shared" si="1649"/>
        <v>0</v>
      </c>
      <c r="AB872" s="18">
        <f t="shared" si="1649"/>
        <v>0</v>
      </c>
      <c r="AC872" s="18">
        <f t="shared" si="1649"/>
        <v>0</v>
      </c>
      <c r="AD872" s="18">
        <f t="shared" si="1649"/>
        <v>0</v>
      </c>
      <c r="AE872" s="18">
        <f t="shared" si="1649"/>
        <v>5952</v>
      </c>
      <c r="AF872" s="18">
        <f t="shared" si="1649"/>
        <v>0</v>
      </c>
    </row>
    <row r="873" spans="1:32" ht="19.5" hidden="1" customHeight="1">
      <c r="A873" s="39" t="s">
        <v>236</v>
      </c>
      <c r="B873" s="63" t="s">
        <v>227</v>
      </c>
      <c r="C873" s="63" t="s">
        <v>153</v>
      </c>
      <c r="D873" s="63" t="s">
        <v>8</v>
      </c>
      <c r="E873" s="63" t="s">
        <v>237</v>
      </c>
      <c r="F873" s="63"/>
      <c r="G873" s="18">
        <f t="shared" si="1648"/>
        <v>5952</v>
      </c>
      <c r="H873" s="18">
        <f t="shared" si="1648"/>
        <v>0</v>
      </c>
      <c r="I873" s="18">
        <f t="shared" si="1648"/>
        <v>0</v>
      </c>
      <c r="J873" s="18">
        <f t="shared" si="1648"/>
        <v>0</v>
      </c>
      <c r="K873" s="18">
        <f t="shared" si="1648"/>
        <v>0</v>
      </c>
      <c r="L873" s="18">
        <f t="shared" si="1648"/>
        <v>0</v>
      </c>
      <c r="M873" s="18">
        <f t="shared" si="1648"/>
        <v>5952</v>
      </c>
      <c r="N873" s="18">
        <f t="shared" si="1648"/>
        <v>0</v>
      </c>
      <c r="O873" s="18">
        <f t="shared" si="1648"/>
        <v>0</v>
      </c>
      <c r="P873" s="18">
        <f t="shared" si="1648"/>
        <v>0</v>
      </c>
      <c r="Q873" s="18">
        <f t="shared" si="1648"/>
        <v>0</v>
      </c>
      <c r="R873" s="18">
        <f t="shared" si="1648"/>
        <v>0</v>
      </c>
      <c r="S873" s="18">
        <f t="shared" si="1648"/>
        <v>5952</v>
      </c>
      <c r="T873" s="18">
        <f t="shared" si="1648"/>
        <v>0</v>
      </c>
      <c r="U873" s="18">
        <f t="shared" si="1649"/>
        <v>0</v>
      </c>
      <c r="V873" s="18">
        <f t="shared" si="1649"/>
        <v>0</v>
      </c>
      <c r="W873" s="18">
        <f t="shared" si="1649"/>
        <v>0</v>
      </c>
      <c r="X873" s="18">
        <f t="shared" si="1649"/>
        <v>0</v>
      </c>
      <c r="Y873" s="18">
        <f t="shared" si="1649"/>
        <v>5952</v>
      </c>
      <c r="Z873" s="18">
        <f t="shared" si="1649"/>
        <v>0</v>
      </c>
      <c r="AA873" s="18">
        <f t="shared" si="1649"/>
        <v>0</v>
      </c>
      <c r="AB873" s="18">
        <f t="shared" si="1649"/>
        <v>0</v>
      </c>
      <c r="AC873" s="18">
        <f t="shared" si="1649"/>
        <v>0</v>
      </c>
      <c r="AD873" s="18">
        <f t="shared" si="1649"/>
        <v>0</v>
      </c>
      <c r="AE873" s="18">
        <f t="shared" si="1649"/>
        <v>5952</v>
      </c>
      <c r="AF873" s="18">
        <f t="shared" si="1649"/>
        <v>0</v>
      </c>
    </row>
    <row r="874" spans="1:32" ht="33.6" hidden="1">
      <c r="A874" s="39" t="s">
        <v>12</v>
      </c>
      <c r="B874" s="63" t="s">
        <v>227</v>
      </c>
      <c r="C874" s="63" t="s">
        <v>153</v>
      </c>
      <c r="D874" s="63" t="s">
        <v>8</v>
      </c>
      <c r="E874" s="63" t="s">
        <v>237</v>
      </c>
      <c r="F874" s="63" t="s">
        <v>13</v>
      </c>
      <c r="G874" s="19">
        <f t="shared" si="1648"/>
        <v>5952</v>
      </c>
      <c r="H874" s="19">
        <f t="shared" si="1648"/>
        <v>0</v>
      </c>
      <c r="I874" s="19">
        <f t="shared" si="1648"/>
        <v>0</v>
      </c>
      <c r="J874" s="19">
        <f t="shared" si="1648"/>
        <v>0</v>
      </c>
      <c r="K874" s="19">
        <f t="shared" si="1648"/>
        <v>0</v>
      </c>
      <c r="L874" s="19">
        <f t="shared" si="1648"/>
        <v>0</v>
      </c>
      <c r="M874" s="19">
        <f t="shared" si="1648"/>
        <v>5952</v>
      </c>
      <c r="N874" s="19">
        <f t="shared" si="1648"/>
        <v>0</v>
      </c>
      <c r="O874" s="19">
        <f t="shared" si="1648"/>
        <v>0</v>
      </c>
      <c r="P874" s="19">
        <f t="shared" si="1648"/>
        <v>0</v>
      </c>
      <c r="Q874" s="19">
        <f t="shared" si="1648"/>
        <v>0</v>
      </c>
      <c r="R874" s="19">
        <f t="shared" si="1648"/>
        <v>0</v>
      </c>
      <c r="S874" s="19">
        <f t="shared" si="1648"/>
        <v>5952</v>
      </c>
      <c r="T874" s="19">
        <f t="shared" si="1648"/>
        <v>0</v>
      </c>
      <c r="U874" s="19">
        <f t="shared" si="1649"/>
        <v>0</v>
      </c>
      <c r="V874" s="19">
        <f t="shared" si="1649"/>
        <v>0</v>
      </c>
      <c r="W874" s="19">
        <f t="shared" si="1649"/>
        <v>0</v>
      </c>
      <c r="X874" s="19">
        <f t="shared" si="1649"/>
        <v>0</v>
      </c>
      <c r="Y874" s="19">
        <f t="shared" si="1649"/>
        <v>5952</v>
      </c>
      <c r="Z874" s="19">
        <f t="shared" si="1649"/>
        <v>0</v>
      </c>
      <c r="AA874" s="19">
        <f t="shared" si="1649"/>
        <v>0</v>
      </c>
      <c r="AB874" s="19">
        <f t="shared" si="1649"/>
        <v>0</v>
      </c>
      <c r="AC874" s="19">
        <f t="shared" si="1649"/>
        <v>0</v>
      </c>
      <c r="AD874" s="19">
        <f t="shared" si="1649"/>
        <v>0</v>
      </c>
      <c r="AE874" s="19">
        <f t="shared" si="1649"/>
        <v>5952</v>
      </c>
      <c r="AF874" s="19">
        <f t="shared" si="1649"/>
        <v>0</v>
      </c>
    </row>
    <row r="875" spans="1:32" ht="22.5" hidden="1" customHeight="1">
      <c r="A875" s="39" t="s">
        <v>14</v>
      </c>
      <c r="B875" s="63" t="s">
        <v>227</v>
      </c>
      <c r="C875" s="63" t="s">
        <v>153</v>
      </c>
      <c r="D875" s="63" t="s">
        <v>8</v>
      </c>
      <c r="E875" s="63" t="s">
        <v>237</v>
      </c>
      <c r="F875" s="9">
        <v>610</v>
      </c>
      <c r="G875" s="9">
        <v>5952</v>
      </c>
      <c r="H875" s="9"/>
      <c r="I875" s="9"/>
      <c r="J875" s="9"/>
      <c r="K875" s="9"/>
      <c r="L875" s="9"/>
      <c r="M875" s="9">
        <f t="shared" ref="M875" si="1650">G875+I875+J875+K875+L875</f>
        <v>5952</v>
      </c>
      <c r="N875" s="9">
        <f t="shared" ref="N875" si="1651">H875+L875</f>
        <v>0</v>
      </c>
      <c r="O875" s="9"/>
      <c r="P875" s="9"/>
      <c r="Q875" s="9"/>
      <c r="R875" s="9"/>
      <c r="S875" s="9">
        <f t="shared" ref="S875" si="1652">M875+O875+P875+Q875+R875</f>
        <v>5952</v>
      </c>
      <c r="T875" s="9">
        <f t="shared" ref="T875" si="1653">N875+R875</f>
        <v>0</v>
      </c>
      <c r="U875" s="9"/>
      <c r="V875" s="9"/>
      <c r="W875" s="9"/>
      <c r="X875" s="9"/>
      <c r="Y875" s="9">
        <f t="shared" ref="Y875" si="1654">S875+U875+V875+W875+X875</f>
        <v>5952</v>
      </c>
      <c r="Z875" s="9">
        <f t="shared" ref="Z875" si="1655">T875+X875</f>
        <v>0</v>
      </c>
      <c r="AA875" s="9"/>
      <c r="AB875" s="9"/>
      <c r="AC875" s="9"/>
      <c r="AD875" s="9"/>
      <c r="AE875" s="9">
        <f t="shared" ref="AE875" si="1656">Y875+AA875+AB875+AC875+AD875</f>
        <v>5952</v>
      </c>
      <c r="AF875" s="9">
        <f t="shared" ref="AF875" si="1657">Z875+AD875</f>
        <v>0</v>
      </c>
    </row>
    <row r="876" spans="1:32" hidden="1">
      <c r="A876" s="39"/>
      <c r="B876" s="63"/>
      <c r="C876" s="63"/>
      <c r="D876" s="63"/>
      <c r="E876" s="63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</row>
    <row r="877" spans="1:32" ht="42.75" hidden="1" customHeight="1">
      <c r="A877" s="21" t="s">
        <v>492</v>
      </c>
      <c r="B877" s="22">
        <v>918</v>
      </c>
      <c r="C877" s="22"/>
      <c r="D877" s="22"/>
      <c r="E877" s="22"/>
      <c r="F877" s="22"/>
      <c r="G877" s="12">
        <f t="shared" ref="G877:N877" si="1658">G879</f>
        <v>272</v>
      </c>
      <c r="H877" s="12">
        <f t="shared" si="1658"/>
        <v>0</v>
      </c>
      <c r="I877" s="12">
        <f t="shared" si="1658"/>
        <v>0</v>
      </c>
      <c r="J877" s="12">
        <f t="shared" si="1658"/>
        <v>0</v>
      </c>
      <c r="K877" s="12">
        <f t="shared" si="1658"/>
        <v>0</v>
      </c>
      <c r="L877" s="12">
        <f t="shared" si="1658"/>
        <v>0</v>
      </c>
      <c r="M877" s="12">
        <f t="shared" si="1658"/>
        <v>272</v>
      </c>
      <c r="N877" s="12">
        <f t="shared" si="1658"/>
        <v>0</v>
      </c>
      <c r="O877" s="12">
        <f t="shared" ref="O877:T877" si="1659">O879</f>
        <v>0</v>
      </c>
      <c r="P877" s="12">
        <f t="shared" si="1659"/>
        <v>0</v>
      </c>
      <c r="Q877" s="12">
        <f t="shared" si="1659"/>
        <v>0</v>
      </c>
      <c r="R877" s="12">
        <f t="shared" si="1659"/>
        <v>0</v>
      </c>
      <c r="S877" s="12">
        <f t="shared" si="1659"/>
        <v>272</v>
      </c>
      <c r="T877" s="12">
        <f t="shared" si="1659"/>
        <v>0</v>
      </c>
      <c r="U877" s="12">
        <f t="shared" ref="U877:Z877" si="1660">U879</f>
        <v>0</v>
      </c>
      <c r="V877" s="12">
        <f t="shared" si="1660"/>
        <v>0</v>
      </c>
      <c r="W877" s="12">
        <f t="shared" si="1660"/>
        <v>0</v>
      </c>
      <c r="X877" s="12">
        <f t="shared" si="1660"/>
        <v>0</v>
      </c>
      <c r="Y877" s="12">
        <f t="shared" si="1660"/>
        <v>272</v>
      </c>
      <c r="Z877" s="12">
        <f t="shared" si="1660"/>
        <v>0</v>
      </c>
      <c r="AA877" s="12">
        <f t="shared" ref="AA877:AF877" si="1661">AA879</f>
        <v>0</v>
      </c>
      <c r="AB877" s="12">
        <f t="shared" si="1661"/>
        <v>0</v>
      </c>
      <c r="AC877" s="12">
        <f t="shared" si="1661"/>
        <v>0</v>
      </c>
      <c r="AD877" s="12">
        <f t="shared" si="1661"/>
        <v>0</v>
      </c>
      <c r="AE877" s="12">
        <f t="shared" si="1661"/>
        <v>272</v>
      </c>
      <c r="AF877" s="12">
        <f t="shared" si="1661"/>
        <v>0</v>
      </c>
    </row>
    <row r="878" spans="1:32" ht="15" hidden="1" customHeight="1">
      <c r="A878" s="21"/>
      <c r="B878" s="22"/>
      <c r="C878" s="22"/>
      <c r="D878" s="22"/>
      <c r="E878" s="22"/>
      <c r="F878" s="2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</row>
    <row r="879" spans="1:32" ht="17.399999999999999" hidden="1">
      <c r="A879" s="24" t="s">
        <v>59</v>
      </c>
      <c r="B879" s="25">
        <f>B877</f>
        <v>918</v>
      </c>
      <c r="C879" s="25" t="s">
        <v>22</v>
      </c>
      <c r="D879" s="25" t="s">
        <v>60</v>
      </c>
      <c r="E879" s="25"/>
      <c r="F879" s="25"/>
      <c r="G879" s="13">
        <f t="shared" ref="G879:AF879" si="1662">G880</f>
        <v>272</v>
      </c>
      <c r="H879" s="13">
        <f t="shared" si="1662"/>
        <v>0</v>
      </c>
      <c r="I879" s="13">
        <f t="shared" si="1662"/>
        <v>0</v>
      </c>
      <c r="J879" s="13">
        <f t="shared" si="1662"/>
        <v>0</v>
      </c>
      <c r="K879" s="13">
        <f t="shared" si="1662"/>
        <v>0</v>
      </c>
      <c r="L879" s="13">
        <f t="shared" si="1662"/>
        <v>0</v>
      </c>
      <c r="M879" s="13">
        <f t="shared" si="1662"/>
        <v>272</v>
      </c>
      <c r="N879" s="13">
        <f t="shared" si="1662"/>
        <v>0</v>
      </c>
      <c r="O879" s="13">
        <f t="shared" si="1662"/>
        <v>0</v>
      </c>
      <c r="P879" s="13">
        <f t="shared" si="1662"/>
        <v>0</v>
      </c>
      <c r="Q879" s="13">
        <f t="shared" si="1662"/>
        <v>0</v>
      </c>
      <c r="R879" s="13">
        <f t="shared" si="1662"/>
        <v>0</v>
      </c>
      <c r="S879" s="13">
        <f t="shared" si="1662"/>
        <v>272</v>
      </c>
      <c r="T879" s="13">
        <f t="shared" si="1662"/>
        <v>0</v>
      </c>
      <c r="U879" s="13">
        <f t="shared" si="1662"/>
        <v>0</v>
      </c>
      <c r="V879" s="13">
        <f t="shared" si="1662"/>
        <v>0</v>
      </c>
      <c r="W879" s="13">
        <f t="shared" si="1662"/>
        <v>0</v>
      </c>
      <c r="X879" s="13">
        <f t="shared" si="1662"/>
        <v>0</v>
      </c>
      <c r="Y879" s="13">
        <f t="shared" si="1662"/>
        <v>272</v>
      </c>
      <c r="Z879" s="13">
        <f t="shared" si="1662"/>
        <v>0</v>
      </c>
      <c r="AA879" s="13">
        <f t="shared" si="1662"/>
        <v>0</v>
      </c>
      <c r="AB879" s="13">
        <f t="shared" si="1662"/>
        <v>0</v>
      </c>
      <c r="AC879" s="13">
        <f t="shared" si="1662"/>
        <v>0</v>
      </c>
      <c r="AD879" s="13">
        <f t="shared" si="1662"/>
        <v>0</v>
      </c>
      <c r="AE879" s="13">
        <f t="shared" si="1662"/>
        <v>272</v>
      </c>
      <c r="AF879" s="13">
        <f t="shared" si="1662"/>
        <v>0</v>
      </c>
    </row>
    <row r="880" spans="1:32" ht="21" hidden="1" customHeight="1">
      <c r="A880" s="26" t="s">
        <v>62</v>
      </c>
      <c r="B880" s="27">
        <f>B877</f>
        <v>918</v>
      </c>
      <c r="C880" s="27" t="s">
        <v>22</v>
      </c>
      <c r="D880" s="27" t="s">
        <v>60</v>
      </c>
      <c r="E880" s="27" t="s">
        <v>63</v>
      </c>
      <c r="F880" s="28"/>
      <c r="G880" s="11">
        <f t="shared" ref="G880:H880" si="1663">G883</f>
        <v>272</v>
      </c>
      <c r="H880" s="11">
        <f t="shared" si="1663"/>
        <v>0</v>
      </c>
      <c r="I880" s="11">
        <f t="shared" ref="I880:N880" si="1664">I883</f>
        <v>0</v>
      </c>
      <c r="J880" s="11">
        <f t="shared" si="1664"/>
        <v>0</v>
      </c>
      <c r="K880" s="11">
        <f t="shared" si="1664"/>
        <v>0</v>
      </c>
      <c r="L880" s="11">
        <f t="shared" si="1664"/>
        <v>0</v>
      </c>
      <c r="M880" s="11">
        <f t="shared" si="1664"/>
        <v>272</v>
      </c>
      <c r="N880" s="11">
        <f t="shared" si="1664"/>
        <v>0</v>
      </c>
      <c r="O880" s="11">
        <f t="shared" ref="O880:T880" si="1665">O883</f>
        <v>0</v>
      </c>
      <c r="P880" s="11">
        <f t="shared" si="1665"/>
        <v>0</v>
      </c>
      <c r="Q880" s="11">
        <f t="shared" si="1665"/>
        <v>0</v>
      </c>
      <c r="R880" s="11">
        <f t="shared" si="1665"/>
        <v>0</v>
      </c>
      <c r="S880" s="11">
        <f t="shared" si="1665"/>
        <v>272</v>
      </c>
      <c r="T880" s="11">
        <f t="shared" si="1665"/>
        <v>0</v>
      </c>
      <c r="U880" s="11">
        <f t="shared" ref="U880:Z880" si="1666">U883</f>
        <v>0</v>
      </c>
      <c r="V880" s="11">
        <f t="shared" si="1666"/>
        <v>0</v>
      </c>
      <c r="W880" s="11">
        <f t="shared" si="1666"/>
        <v>0</v>
      </c>
      <c r="X880" s="11">
        <f t="shared" si="1666"/>
        <v>0</v>
      </c>
      <c r="Y880" s="11">
        <f t="shared" si="1666"/>
        <v>272</v>
      </c>
      <c r="Z880" s="11">
        <f t="shared" si="1666"/>
        <v>0</v>
      </c>
      <c r="AA880" s="11">
        <f t="shared" ref="AA880:AF880" si="1667">AA883</f>
        <v>0</v>
      </c>
      <c r="AB880" s="11">
        <f t="shared" si="1667"/>
        <v>0</v>
      </c>
      <c r="AC880" s="11">
        <f t="shared" si="1667"/>
        <v>0</v>
      </c>
      <c r="AD880" s="11">
        <f t="shared" si="1667"/>
        <v>0</v>
      </c>
      <c r="AE880" s="11">
        <f t="shared" si="1667"/>
        <v>272</v>
      </c>
      <c r="AF880" s="11">
        <f t="shared" si="1667"/>
        <v>0</v>
      </c>
    </row>
    <row r="881" spans="1:32" ht="17.25" hidden="1" customHeight="1">
      <c r="A881" s="26" t="s">
        <v>15</v>
      </c>
      <c r="B881" s="27">
        <f>B879</f>
        <v>918</v>
      </c>
      <c r="C881" s="27" t="s">
        <v>22</v>
      </c>
      <c r="D881" s="27" t="s">
        <v>60</v>
      </c>
      <c r="E881" s="27" t="s">
        <v>64</v>
      </c>
      <c r="F881" s="27"/>
      <c r="G881" s="11">
        <f t="shared" ref="G881:H881" si="1668">G883</f>
        <v>272</v>
      </c>
      <c r="H881" s="11">
        <f t="shared" si="1668"/>
        <v>0</v>
      </c>
      <c r="I881" s="11">
        <f t="shared" ref="I881:N881" si="1669">I883</f>
        <v>0</v>
      </c>
      <c r="J881" s="11">
        <f t="shared" si="1669"/>
        <v>0</v>
      </c>
      <c r="K881" s="11">
        <f t="shared" si="1669"/>
        <v>0</v>
      </c>
      <c r="L881" s="11">
        <f t="shared" si="1669"/>
        <v>0</v>
      </c>
      <c r="M881" s="11">
        <f t="shared" si="1669"/>
        <v>272</v>
      </c>
      <c r="N881" s="11">
        <f t="shared" si="1669"/>
        <v>0</v>
      </c>
      <c r="O881" s="11">
        <f t="shared" ref="O881:T881" si="1670">O883</f>
        <v>0</v>
      </c>
      <c r="P881" s="11">
        <f t="shared" si="1670"/>
        <v>0</v>
      </c>
      <c r="Q881" s="11">
        <f t="shared" si="1670"/>
        <v>0</v>
      </c>
      <c r="R881" s="11">
        <f t="shared" si="1670"/>
        <v>0</v>
      </c>
      <c r="S881" s="11">
        <f t="shared" si="1670"/>
        <v>272</v>
      </c>
      <c r="T881" s="11">
        <f t="shared" si="1670"/>
        <v>0</v>
      </c>
      <c r="U881" s="11">
        <f t="shared" ref="U881:Z881" si="1671">U883</f>
        <v>0</v>
      </c>
      <c r="V881" s="11">
        <f t="shared" si="1671"/>
        <v>0</v>
      </c>
      <c r="W881" s="11">
        <f t="shared" si="1671"/>
        <v>0</v>
      </c>
      <c r="X881" s="11">
        <f t="shared" si="1671"/>
        <v>0</v>
      </c>
      <c r="Y881" s="11">
        <f t="shared" si="1671"/>
        <v>272</v>
      </c>
      <c r="Z881" s="11">
        <f t="shared" si="1671"/>
        <v>0</v>
      </c>
      <c r="AA881" s="11">
        <f t="shared" ref="AA881:AF881" si="1672">AA883</f>
        <v>0</v>
      </c>
      <c r="AB881" s="11">
        <f t="shared" si="1672"/>
        <v>0</v>
      </c>
      <c r="AC881" s="11">
        <f t="shared" si="1672"/>
        <v>0</v>
      </c>
      <c r="AD881" s="11">
        <f t="shared" si="1672"/>
        <v>0</v>
      </c>
      <c r="AE881" s="11">
        <f t="shared" si="1672"/>
        <v>272</v>
      </c>
      <c r="AF881" s="11">
        <f t="shared" si="1672"/>
        <v>0</v>
      </c>
    </row>
    <row r="882" spans="1:32" ht="16.5" hidden="1" customHeight="1">
      <c r="A882" s="26" t="s">
        <v>61</v>
      </c>
      <c r="B882" s="27">
        <f>B881</f>
        <v>918</v>
      </c>
      <c r="C882" s="27" t="s">
        <v>22</v>
      </c>
      <c r="D882" s="27" t="s">
        <v>60</v>
      </c>
      <c r="E882" s="27" t="s">
        <v>65</v>
      </c>
      <c r="F882" s="27"/>
      <c r="G882" s="11">
        <f>G883</f>
        <v>272</v>
      </c>
      <c r="H882" s="11">
        <f>H883</f>
        <v>0</v>
      </c>
      <c r="I882" s="11">
        <f t="shared" ref="I882:X883" si="1673">I883</f>
        <v>0</v>
      </c>
      <c r="J882" s="11">
        <f t="shared" si="1673"/>
        <v>0</v>
      </c>
      <c r="K882" s="11">
        <f t="shared" si="1673"/>
        <v>0</v>
      </c>
      <c r="L882" s="11">
        <f t="shared" si="1673"/>
        <v>0</v>
      </c>
      <c r="M882" s="11">
        <f t="shared" si="1673"/>
        <v>272</v>
      </c>
      <c r="N882" s="11">
        <f t="shared" si="1673"/>
        <v>0</v>
      </c>
      <c r="O882" s="11">
        <f t="shared" si="1673"/>
        <v>0</v>
      </c>
      <c r="P882" s="11">
        <f t="shared" si="1673"/>
        <v>0</v>
      </c>
      <c r="Q882" s="11">
        <f t="shared" si="1673"/>
        <v>0</v>
      </c>
      <c r="R882" s="11">
        <f t="shared" si="1673"/>
        <v>0</v>
      </c>
      <c r="S882" s="11">
        <f t="shared" si="1673"/>
        <v>272</v>
      </c>
      <c r="T882" s="11">
        <f t="shared" si="1673"/>
        <v>0</v>
      </c>
      <c r="U882" s="11">
        <f t="shared" si="1673"/>
        <v>0</v>
      </c>
      <c r="V882" s="11">
        <f t="shared" si="1673"/>
        <v>0</v>
      </c>
      <c r="W882" s="11">
        <f t="shared" si="1673"/>
        <v>0</v>
      </c>
      <c r="X882" s="11">
        <f t="shared" si="1673"/>
        <v>0</v>
      </c>
      <c r="Y882" s="11">
        <f t="shared" ref="U882:AF883" si="1674">Y883</f>
        <v>272</v>
      </c>
      <c r="Z882" s="11">
        <f t="shared" si="1674"/>
        <v>0</v>
      </c>
      <c r="AA882" s="11">
        <f t="shared" si="1674"/>
        <v>0</v>
      </c>
      <c r="AB882" s="11">
        <f t="shared" si="1674"/>
        <v>0</v>
      </c>
      <c r="AC882" s="11">
        <f t="shared" si="1674"/>
        <v>0</v>
      </c>
      <c r="AD882" s="11">
        <f t="shared" si="1674"/>
        <v>0</v>
      </c>
      <c r="AE882" s="11">
        <f t="shared" si="1674"/>
        <v>272</v>
      </c>
      <c r="AF882" s="11">
        <f t="shared" si="1674"/>
        <v>0</v>
      </c>
    </row>
    <row r="883" spans="1:32" ht="33.6" hidden="1">
      <c r="A883" s="26" t="s">
        <v>243</v>
      </c>
      <c r="B883" s="27">
        <f>B882</f>
        <v>918</v>
      </c>
      <c r="C883" s="27" t="s">
        <v>22</v>
      </c>
      <c r="D883" s="27" t="s">
        <v>60</v>
      </c>
      <c r="E883" s="27" t="s">
        <v>65</v>
      </c>
      <c r="F883" s="27" t="s">
        <v>31</v>
      </c>
      <c r="G883" s="11">
        <f>G884</f>
        <v>272</v>
      </c>
      <c r="H883" s="11">
        <f>H884</f>
        <v>0</v>
      </c>
      <c r="I883" s="11">
        <f t="shared" si="1673"/>
        <v>0</v>
      </c>
      <c r="J883" s="11">
        <f t="shared" si="1673"/>
        <v>0</v>
      </c>
      <c r="K883" s="11">
        <f t="shared" si="1673"/>
        <v>0</v>
      </c>
      <c r="L883" s="11">
        <f t="shared" si="1673"/>
        <v>0</v>
      </c>
      <c r="M883" s="11">
        <f t="shared" si="1673"/>
        <v>272</v>
      </c>
      <c r="N883" s="11">
        <f t="shared" si="1673"/>
        <v>0</v>
      </c>
      <c r="O883" s="11">
        <f t="shared" si="1673"/>
        <v>0</v>
      </c>
      <c r="P883" s="11">
        <f t="shared" si="1673"/>
        <v>0</v>
      </c>
      <c r="Q883" s="11">
        <f t="shared" si="1673"/>
        <v>0</v>
      </c>
      <c r="R883" s="11">
        <f t="shared" si="1673"/>
        <v>0</v>
      </c>
      <c r="S883" s="11">
        <f t="shared" si="1673"/>
        <v>272</v>
      </c>
      <c r="T883" s="11">
        <f t="shared" si="1673"/>
        <v>0</v>
      </c>
      <c r="U883" s="11">
        <f t="shared" si="1674"/>
        <v>0</v>
      </c>
      <c r="V883" s="11">
        <f t="shared" si="1674"/>
        <v>0</v>
      </c>
      <c r="W883" s="11">
        <f t="shared" si="1674"/>
        <v>0</v>
      </c>
      <c r="X883" s="11">
        <f t="shared" si="1674"/>
        <v>0</v>
      </c>
      <c r="Y883" s="11">
        <f t="shared" si="1674"/>
        <v>272</v>
      </c>
      <c r="Z883" s="11">
        <f t="shared" si="1674"/>
        <v>0</v>
      </c>
      <c r="AA883" s="11">
        <f t="shared" si="1674"/>
        <v>0</v>
      </c>
      <c r="AB883" s="11">
        <f t="shared" si="1674"/>
        <v>0</v>
      </c>
      <c r="AC883" s="11">
        <f t="shared" si="1674"/>
        <v>0</v>
      </c>
      <c r="AD883" s="11">
        <f t="shared" si="1674"/>
        <v>0</v>
      </c>
      <c r="AE883" s="11">
        <f t="shared" si="1674"/>
        <v>272</v>
      </c>
      <c r="AF883" s="11">
        <f t="shared" si="1674"/>
        <v>0</v>
      </c>
    </row>
    <row r="884" spans="1:32" ht="33.6" hidden="1">
      <c r="A884" s="26" t="s">
        <v>37</v>
      </c>
      <c r="B884" s="27">
        <f>B883</f>
        <v>918</v>
      </c>
      <c r="C884" s="27" t="s">
        <v>22</v>
      </c>
      <c r="D884" s="27" t="s">
        <v>60</v>
      </c>
      <c r="E884" s="27" t="s">
        <v>65</v>
      </c>
      <c r="F884" s="27" t="s">
        <v>38</v>
      </c>
      <c r="G884" s="9">
        <v>272</v>
      </c>
      <c r="H884" s="9"/>
      <c r="I884" s="9"/>
      <c r="J884" s="9"/>
      <c r="K884" s="9"/>
      <c r="L884" s="9"/>
      <c r="M884" s="9">
        <f t="shared" ref="M884" si="1675">G884+I884+J884+K884+L884</f>
        <v>272</v>
      </c>
      <c r="N884" s="9">
        <f t="shared" ref="N884" si="1676">H884+L884</f>
        <v>0</v>
      </c>
      <c r="O884" s="9"/>
      <c r="P884" s="9"/>
      <c r="Q884" s="9"/>
      <c r="R884" s="9"/>
      <c r="S884" s="9">
        <f t="shared" ref="S884" si="1677">M884+O884+P884+Q884+R884</f>
        <v>272</v>
      </c>
      <c r="T884" s="9">
        <f t="shared" ref="T884" si="1678">N884+R884</f>
        <v>0</v>
      </c>
      <c r="U884" s="9"/>
      <c r="V884" s="9"/>
      <c r="W884" s="9"/>
      <c r="X884" s="9"/>
      <c r="Y884" s="9">
        <f t="shared" ref="Y884" si="1679">S884+U884+V884+W884+X884</f>
        <v>272</v>
      </c>
      <c r="Z884" s="9">
        <f t="shared" ref="Z884" si="1680">T884+X884</f>
        <v>0</v>
      </c>
      <c r="AA884" s="9"/>
      <c r="AB884" s="9"/>
      <c r="AC884" s="9"/>
      <c r="AD884" s="9"/>
      <c r="AE884" s="9">
        <f t="shared" ref="AE884" si="1681">Y884+AA884+AB884+AC884+AD884</f>
        <v>272</v>
      </c>
      <c r="AF884" s="9">
        <f t="shared" ref="AF884" si="1682">Z884+AD884</f>
        <v>0</v>
      </c>
    </row>
    <row r="885" spans="1:32" ht="15.75" hidden="1" customHeight="1">
      <c r="A885" s="26"/>
      <c r="B885" s="27"/>
      <c r="C885" s="27"/>
      <c r="D885" s="27"/>
      <c r="E885" s="27"/>
      <c r="F885" s="27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</row>
    <row r="886" spans="1:32" ht="43.5" hidden="1" customHeight="1">
      <c r="A886" s="33" t="s">
        <v>493</v>
      </c>
      <c r="B886" s="22" t="s">
        <v>318</v>
      </c>
      <c r="C886" s="22"/>
      <c r="D886" s="22"/>
      <c r="E886" s="22"/>
      <c r="F886" s="22"/>
      <c r="G886" s="6">
        <f t="shared" ref="G886:Z886" si="1683">G888+G895+G911+G917+G939+G961+G1007+G1033+G1040</f>
        <v>784825</v>
      </c>
      <c r="H886" s="6">
        <f t="shared" si="1683"/>
        <v>0</v>
      </c>
      <c r="I886" s="6">
        <f t="shared" si="1683"/>
        <v>0</v>
      </c>
      <c r="J886" s="6">
        <f t="shared" si="1683"/>
        <v>3562</v>
      </c>
      <c r="K886" s="6">
        <f t="shared" si="1683"/>
        <v>0</v>
      </c>
      <c r="L886" s="6">
        <f t="shared" si="1683"/>
        <v>0</v>
      </c>
      <c r="M886" s="6">
        <f t="shared" si="1683"/>
        <v>788387</v>
      </c>
      <c r="N886" s="6">
        <f t="shared" si="1683"/>
        <v>0</v>
      </c>
      <c r="O886" s="6">
        <f t="shared" si="1683"/>
        <v>0</v>
      </c>
      <c r="P886" s="6">
        <f t="shared" si="1683"/>
        <v>21765</v>
      </c>
      <c r="Q886" s="6">
        <f t="shared" si="1683"/>
        <v>0</v>
      </c>
      <c r="R886" s="6">
        <f t="shared" si="1683"/>
        <v>84283</v>
      </c>
      <c r="S886" s="6">
        <f t="shared" si="1683"/>
        <v>894435</v>
      </c>
      <c r="T886" s="6">
        <f t="shared" si="1683"/>
        <v>84283</v>
      </c>
      <c r="U886" s="6">
        <f t="shared" si="1683"/>
        <v>0</v>
      </c>
      <c r="V886" s="6">
        <f t="shared" si="1683"/>
        <v>0</v>
      </c>
      <c r="W886" s="6">
        <f t="shared" si="1683"/>
        <v>0</v>
      </c>
      <c r="X886" s="6">
        <f t="shared" si="1683"/>
        <v>0</v>
      </c>
      <c r="Y886" s="6">
        <f t="shared" si="1683"/>
        <v>894435</v>
      </c>
      <c r="Z886" s="6">
        <f t="shared" si="1683"/>
        <v>84283</v>
      </c>
      <c r="AA886" s="6">
        <f t="shared" ref="AA886:AF886" si="1684">AA888+AA895+AA911+AA917+AA939+AA961+AA1007+AA1033+AA1040</f>
        <v>0</v>
      </c>
      <c r="AB886" s="6">
        <f t="shared" si="1684"/>
        <v>3437</v>
      </c>
      <c r="AC886" s="6">
        <f t="shared" si="1684"/>
        <v>0</v>
      </c>
      <c r="AD886" s="6">
        <f t="shared" si="1684"/>
        <v>3949</v>
      </c>
      <c r="AE886" s="6">
        <f t="shared" si="1684"/>
        <v>901821</v>
      </c>
      <c r="AF886" s="6">
        <f t="shared" si="1684"/>
        <v>88232</v>
      </c>
    </row>
    <row r="887" spans="1:32" ht="14.25" hidden="1" customHeight="1">
      <c r="A887" s="33"/>
      <c r="B887" s="22"/>
      <c r="C887" s="22"/>
      <c r="D887" s="22"/>
      <c r="E887" s="22"/>
      <c r="F887" s="22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</row>
    <row r="888" spans="1:32" ht="17.399999999999999" hidden="1">
      <c r="A888" s="24" t="s">
        <v>59</v>
      </c>
      <c r="B888" s="25" t="s">
        <v>318</v>
      </c>
      <c r="C888" s="25" t="s">
        <v>22</v>
      </c>
      <c r="D888" s="25" t="s">
        <v>60</v>
      </c>
      <c r="E888" s="25"/>
      <c r="F888" s="25"/>
      <c r="G888" s="15">
        <f t="shared" ref="G888:V892" si="1685">G889</f>
        <v>55994</v>
      </c>
      <c r="H888" s="15">
        <f t="shared" si="1685"/>
        <v>0</v>
      </c>
      <c r="I888" s="15">
        <f t="shared" si="1685"/>
        <v>0</v>
      </c>
      <c r="J888" s="15">
        <f t="shared" si="1685"/>
        <v>0</v>
      </c>
      <c r="K888" s="15">
        <f t="shared" si="1685"/>
        <v>0</v>
      </c>
      <c r="L888" s="15">
        <f t="shared" si="1685"/>
        <v>0</v>
      </c>
      <c r="M888" s="15">
        <f t="shared" si="1685"/>
        <v>55994</v>
      </c>
      <c r="N888" s="15">
        <f t="shared" si="1685"/>
        <v>0</v>
      </c>
      <c r="O888" s="15">
        <f t="shared" si="1685"/>
        <v>0</v>
      </c>
      <c r="P888" s="15">
        <f t="shared" si="1685"/>
        <v>21765</v>
      </c>
      <c r="Q888" s="15">
        <f t="shared" si="1685"/>
        <v>0</v>
      </c>
      <c r="R888" s="15">
        <f t="shared" si="1685"/>
        <v>0</v>
      </c>
      <c r="S888" s="15">
        <f t="shared" si="1685"/>
        <v>77759</v>
      </c>
      <c r="T888" s="15">
        <f t="shared" si="1685"/>
        <v>0</v>
      </c>
      <c r="U888" s="15">
        <f t="shared" si="1685"/>
        <v>0</v>
      </c>
      <c r="V888" s="15">
        <f t="shared" si="1685"/>
        <v>0</v>
      </c>
      <c r="W888" s="15">
        <f t="shared" ref="U888:AF892" si="1686">W889</f>
        <v>0</v>
      </c>
      <c r="X888" s="15">
        <f t="shared" si="1686"/>
        <v>0</v>
      </c>
      <c r="Y888" s="15">
        <f t="shared" si="1686"/>
        <v>77759</v>
      </c>
      <c r="Z888" s="15">
        <f t="shared" si="1686"/>
        <v>0</v>
      </c>
      <c r="AA888" s="15">
        <f t="shared" si="1686"/>
        <v>0</v>
      </c>
      <c r="AB888" s="15">
        <f t="shared" si="1686"/>
        <v>1062</v>
      </c>
      <c r="AC888" s="15">
        <f t="shared" si="1686"/>
        <v>0</v>
      </c>
      <c r="AD888" s="15">
        <f t="shared" si="1686"/>
        <v>0</v>
      </c>
      <c r="AE888" s="15">
        <f t="shared" si="1686"/>
        <v>78821</v>
      </c>
      <c r="AF888" s="15">
        <f t="shared" si="1686"/>
        <v>0</v>
      </c>
    </row>
    <row r="889" spans="1:32" ht="21" hidden="1" customHeight="1">
      <c r="A889" s="26" t="s">
        <v>62</v>
      </c>
      <c r="B889" s="27" t="s">
        <v>318</v>
      </c>
      <c r="C889" s="27" t="s">
        <v>22</v>
      </c>
      <c r="D889" s="27" t="s">
        <v>60</v>
      </c>
      <c r="E889" s="27" t="s">
        <v>387</v>
      </c>
      <c r="F889" s="49"/>
      <c r="G889" s="9">
        <f t="shared" si="1685"/>
        <v>55994</v>
      </c>
      <c r="H889" s="9">
        <f t="shared" si="1685"/>
        <v>0</v>
      </c>
      <c r="I889" s="9">
        <f t="shared" si="1685"/>
        <v>0</v>
      </c>
      <c r="J889" s="9">
        <f t="shared" si="1685"/>
        <v>0</v>
      </c>
      <c r="K889" s="9">
        <f t="shared" si="1685"/>
        <v>0</v>
      </c>
      <c r="L889" s="9">
        <f t="shared" si="1685"/>
        <v>0</v>
      </c>
      <c r="M889" s="9">
        <f t="shared" si="1685"/>
        <v>55994</v>
      </c>
      <c r="N889" s="9">
        <f t="shared" si="1685"/>
        <v>0</v>
      </c>
      <c r="O889" s="9">
        <f t="shared" si="1685"/>
        <v>0</v>
      </c>
      <c r="P889" s="9">
        <f t="shared" si="1685"/>
        <v>21765</v>
      </c>
      <c r="Q889" s="9">
        <f t="shared" si="1685"/>
        <v>0</v>
      </c>
      <c r="R889" s="9">
        <f t="shared" si="1685"/>
        <v>0</v>
      </c>
      <c r="S889" s="9">
        <f t="shared" si="1685"/>
        <v>77759</v>
      </c>
      <c r="T889" s="9">
        <f t="shared" si="1685"/>
        <v>0</v>
      </c>
      <c r="U889" s="9">
        <f t="shared" si="1686"/>
        <v>0</v>
      </c>
      <c r="V889" s="9">
        <f t="shared" si="1686"/>
        <v>0</v>
      </c>
      <c r="W889" s="9">
        <f t="shared" si="1686"/>
        <v>0</v>
      </c>
      <c r="X889" s="9">
        <f t="shared" si="1686"/>
        <v>0</v>
      </c>
      <c r="Y889" s="9">
        <f t="shared" si="1686"/>
        <v>77759</v>
      </c>
      <c r="Z889" s="9">
        <f t="shared" si="1686"/>
        <v>0</v>
      </c>
      <c r="AA889" s="9">
        <f t="shared" si="1686"/>
        <v>0</v>
      </c>
      <c r="AB889" s="9">
        <f t="shared" si="1686"/>
        <v>1062</v>
      </c>
      <c r="AC889" s="9">
        <f t="shared" si="1686"/>
        <v>0</v>
      </c>
      <c r="AD889" s="9">
        <f t="shared" si="1686"/>
        <v>0</v>
      </c>
      <c r="AE889" s="9">
        <f t="shared" si="1686"/>
        <v>78821</v>
      </c>
      <c r="AF889" s="9">
        <f t="shared" si="1686"/>
        <v>0</v>
      </c>
    </row>
    <row r="890" spans="1:32" ht="18.75" hidden="1" customHeight="1">
      <c r="A890" s="26" t="s">
        <v>15</v>
      </c>
      <c r="B890" s="27" t="s">
        <v>318</v>
      </c>
      <c r="C890" s="27" t="s">
        <v>22</v>
      </c>
      <c r="D890" s="27" t="s">
        <v>60</v>
      </c>
      <c r="E890" s="27" t="s">
        <v>64</v>
      </c>
      <c r="F890" s="49"/>
      <c r="G890" s="9">
        <f t="shared" si="1685"/>
        <v>55994</v>
      </c>
      <c r="H890" s="9">
        <f t="shared" si="1685"/>
        <v>0</v>
      </c>
      <c r="I890" s="9">
        <f t="shared" si="1685"/>
        <v>0</v>
      </c>
      <c r="J890" s="9">
        <f t="shared" si="1685"/>
        <v>0</v>
      </c>
      <c r="K890" s="9">
        <f t="shared" si="1685"/>
        <v>0</v>
      </c>
      <c r="L890" s="9">
        <f t="shared" si="1685"/>
        <v>0</v>
      </c>
      <c r="M890" s="9">
        <f t="shared" si="1685"/>
        <v>55994</v>
      </c>
      <c r="N890" s="9">
        <f t="shared" si="1685"/>
        <v>0</v>
      </c>
      <c r="O890" s="9">
        <f t="shared" si="1685"/>
        <v>0</v>
      </c>
      <c r="P890" s="9">
        <f t="shared" si="1685"/>
        <v>21765</v>
      </c>
      <c r="Q890" s="9">
        <f t="shared" si="1685"/>
        <v>0</v>
      </c>
      <c r="R890" s="9">
        <f t="shared" si="1685"/>
        <v>0</v>
      </c>
      <c r="S890" s="9">
        <f t="shared" si="1685"/>
        <v>77759</v>
      </c>
      <c r="T890" s="9">
        <f t="shared" si="1685"/>
        <v>0</v>
      </c>
      <c r="U890" s="9">
        <f t="shared" si="1686"/>
        <v>0</v>
      </c>
      <c r="V890" s="9">
        <f t="shared" si="1686"/>
        <v>0</v>
      </c>
      <c r="W890" s="9">
        <f t="shared" si="1686"/>
        <v>0</v>
      </c>
      <c r="X890" s="9">
        <f t="shared" si="1686"/>
        <v>0</v>
      </c>
      <c r="Y890" s="9">
        <f t="shared" si="1686"/>
        <v>77759</v>
      </c>
      <c r="Z890" s="9">
        <f t="shared" si="1686"/>
        <v>0</v>
      </c>
      <c r="AA890" s="9">
        <f t="shared" si="1686"/>
        <v>0</v>
      </c>
      <c r="AB890" s="9">
        <f t="shared" si="1686"/>
        <v>1062</v>
      </c>
      <c r="AC890" s="9">
        <f t="shared" si="1686"/>
        <v>0</v>
      </c>
      <c r="AD890" s="9">
        <f t="shared" si="1686"/>
        <v>0</v>
      </c>
      <c r="AE890" s="9">
        <f t="shared" si="1686"/>
        <v>78821</v>
      </c>
      <c r="AF890" s="9">
        <f t="shared" si="1686"/>
        <v>0</v>
      </c>
    </row>
    <row r="891" spans="1:32" ht="21.75" hidden="1" customHeight="1">
      <c r="A891" s="26" t="s">
        <v>61</v>
      </c>
      <c r="B891" s="27" t="s">
        <v>318</v>
      </c>
      <c r="C891" s="27" t="s">
        <v>22</v>
      </c>
      <c r="D891" s="27" t="s">
        <v>60</v>
      </c>
      <c r="E891" s="27" t="s">
        <v>65</v>
      </c>
      <c r="F891" s="49"/>
      <c r="G891" s="9">
        <f t="shared" si="1685"/>
        <v>55994</v>
      </c>
      <c r="H891" s="9">
        <f t="shared" si="1685"/>
        <v>0</v>
      </c>
      <c r="I891" s="9">
        <f t="shared" si="1685"/>
        <v>0</v>
      </c>
      <c r="J891" s="9">
        <f t="shared" si="1685"/>
        <v>0</v>
      </c>
      <c r="K891" s="9">
        <f t="shared" si="1685"/>
        <v>0</v>
      </c>
      <c r="L891" s="9">
        <f t="shared" si="1685"/>
        <v>0</v>
      </c>
      <c r="M891" s="9">
        <f t="shared" si="1685"/>
        <v>55994</v>
      </c>
      <c r="N891" s="9">
        <f t="shared" si="1685"/>
        <v>0</v>
      </c>
      <c r="O891" s="9">
        <f t="shared" si="1685"/>
        <v>0</v>
      </c>
      <c r="P891" s="9">
        <f t="shared" si="1685"/>
        <v>21765</v>
      </c>
      <c r="Q891" s="9">
        <f t="shared" si="1685"/>
        <v>0</v>
      </c>
      <c r="R891" s="9">
        <f t="shared" si="1685"/>
        <v>0</v>
      </c>
      <c r="S891" s="9">
        <f t="shared" si="1685"/>
        <v>77759</v>
      </c>
      <c r="T891" s="9">
        <f t="shared" si="1685"/>
        <v>0</v>
      </c>
      <c r="U891" s="9">
        <f t="shared" si="1686"/>
        <v>0</v>
      </c>
      <c r="V891" s="9">
        <f t="shared" si="1686"/>
        <v>0</v>
      </c>
      <c r="W891" s="9">
        <f t="shared" si="1686"/>
        <v>0</v>
      </c>
      <c r="X891" s="9">
        <f t="shared" si="1686"/>
        <v>0</v>
      </c>
      <c r="Y891" s="9">
        <f t="shared" si="1686"/>
        <v>77759</v>
      </c>
      <c r="Z891" s="9">
        <f t="shared" si="1686"/>
        <v>0</v>
      </c>
      <c r="AA891" s="9">
        <f t="shared" si="1686"/>
        <v>0</v>
      </c>
      <c r="AB891" s="9">
        <f t="shared" si="1686"/>
        <v>1062</v>
      </c>
      <c r="AC891" s="9">
        <f t="shared" si="1686"/>
        <v>0</v>
      </c>
      <c r="AD891" s="9">
        <f t="shared" si="1686"/>
        <v>0</v>
      </c>
      <c r="AE891" s="9">
        <f t="shared" si="1686"/>
        <v>78821</v>
      </c>
      <c r="AF891" s="9">
        <f t="shared" si="1686"/>
        <v>0</v>
      </c>
    </row>
    <row r="892" spans="1:32" ht="33.6" hidden="1">
      <c r="A892" s="26" t="s">
        <v>243</v>
      </c>
      <c r="B892" s="27" t="s">
        <v>318</v>
      </c>
      <c r="C892" s="27" t="s">
        <v>22</v>
      </c>
      <c r="D892" s="27" t="s">
        <v>60</v>
      </c>
      <c r="E892" s="27" t="s">
        <v>65</v>
      </c>
      <c r="F892" s="9">
        <v>200</v>
      </c>
      <c r="G892" s="9">
        <f t="shared" si="1685"/>
        <v>55994</v>
      </c>
      <c r="H892" s="9">
        <f t="shared" si="1685"/>
        <v>0</v>
      </c>
      <c r="I892" s="9">
        <f t="shared" si="1685"/>
        <v>0</v>
      </c>
      <c r="J892" s="9">
        <f t="shared" si="1685"/>
        <v>0</v>
      </c>
      <c r="K892" s="9">
        <f t="shared" si="1685"/>
        <v>0</v>
      </c>
      <c r="L892" s="9">
        <f t="shared" si="1685"/>
        <v>0</v>
      </c>
      <c r="M892" s="9">
        <f t="shared" si="1685"/>
        <v>55994</v>
      </c>
      <c r="N892" s="9">
        <f t="shared" si="1685"/>
        <v>0</v>
      </c>
      <c r="O892" s="9">
        <f t="shared" si="1685"/>
        <v>0</v>
      </c>
      <c r="P892" s="9">
        <f t="shared" si="1685"/>
        <v>21765</v>
      </c>
      <c r="Q892" s="9">
        <f t="shared" si="1685"/>
        <v>0</v>
      </c>
      <c r="R892" s="9">
        <f t="shared" si="1685"/>
        <v>0</v>
      </c>
      <c r="S892" s="9">
        <f t="shared" si="1685"/>
        <v>77759</v>
      </c>
      <c r="T892" s="9">
        <f t="shared" si="1685"/>
        <v>0</v>
      </c>
      <c r="U892" s="9">
        <f t="shared" si="1686"/>
        <v>0</v>
      </c>
      <c r="V892" s="9">
        <f t="shared" si="1686"/>
        <v>0</v>
      </c>
      <c r="W892" s="9">
        <f t="shared" si="1686"/>
        <v>0</v>
      </c>
      <c r="X892" s="9">
        <f t="shared" si="1686"/>
        <v>0</v>
      </c>
      <c r="Y892" s="9">
        <f t="shared" si="1686"/>
        <v>77759</v>
      </c>
      <c r="Z892" s="9">
        <f t="shared" si="1686"/>
        <v>0</v>
      </c>
      <c r="AA892" s="9">
        <f t="shared" si="1686"/>
        <v>0</v>
      </c>
      <c r="AB892" s="9">
        <f t="shared" si="1686"/>
        <v>1062</v>
      </c>
      <c r="AC892" s="9">
        <f t="shared" si="1686"/>
        <v>0</v>
      </c>
      <c r="AD892" s="9">
        <f t="shared" si="1686"/>
        <v>0</v>
      </c>
      <c r="AE892" s="9">
        <f t="shared" si="1686"/>
        <v>78821</v>
      </c>
      <c r="AF892" s="9">
        <f t="shared" si="1686"/>
        <v>0</v>
      </c>
    </row>
    <row r="893" spans="1:32" ht="33.6" hidden="1">
      <c r="A893" s="26" t="s">
        <v>37</v>
      </c>
      <c r="B893" s="27" t="s">
        <v>318</v>
      </c>
      <c r="C893" s="27" t="s">
        <v>22</v>
      </c>
      <c r="D893" s="27" t="s">
        <v>60</v>
      </c>
      <c r="E893" s="27" t="s">
        <v>65</v>
      </c>
      <c r="F893" s="27" t="s">
        <v>38</v>
      </c>
      <c r="G893" s="9">
        <v>55994</v>
      </c>
      <c r="H893" s="9"/>
      <c r="I893" s="9"/>
      <c r="J893" s="9"/>
      <c r="K893" s="9"/>
      <c r="L893" s="9"/>
      <c r="M893" s="9">
        <f t="shared" ref="M893" si="1687">G893+I893+J893+K893+L893</f>
        <v>55994</v>
      </c>
      <c r="N893" s="9">
        <f t="shared" ref="N893" si="1688">H893+L893</f>
        <v>0</v>
      </c>
      <c r="O893" s="9"/>
      <c r="P893" s="9">
        <v>21765</v>
      </c>
      <c r="Q893" s="9"/>
      <c r="R893" s="9"/>
      <c r="S893" s="9">
        <f t="shared" ref="S893" si="1689">M893+O893+P893+Q893+R893</f>
        <v>77759</v>
      </c>
      <c r="T893" s="9">
        <f t="shared" ref="T893" si="1690">N893+R893</f>
        <v>0</v>
      </c>
      <c r="U893" s="9"/>
      <c r="V893" s="9"/>
      <c r="W893" s="9"/>
      <c r="X893" s="9"/>
      <c r="Y893" s="9">
        <f t="shared" ref="Y893" si="1691">S893+U893+V893+W893+X893</f>
        <v>77759</v>
      </c>
      <c r="Z893" s="9">
        <f t="shared" ref="Z893" si="1692">T893+X893</f>
        <v>0</v>
      </c>
      <c r="AA893" s="9"/>
      <c r="AB893" s="9">
        <v>1062</v>
      </c>
      <c r="AC893" s="9"/>
      <c r="AD893" s="9"/>
      <c r="AE893" s="9">
        <f t="shared" ref="AE893" si="1693">Y893+AA893+AB893+AC893+AD893</f>
        <v>78821</v>
      </c>
      <c r="AF893" s="9">
        <f t="shared" ref="AF893" si="1694">Z893+AD893</f>
        <v>0</v>
      </c>
    </row>
    <row r="894" spans="1:32" hidden="1">
      <c r="A894" s="26"/>
      <c r="B894" s="27"/>
      <c r="C894" s="27"/>
      <c r="D894" s="27"/>
      <c r="E894" s="27"/>
      <c r="F894" s="27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</row>
    <row r="895" spans="1:32" ht="17.399999999999999" hidden="1">
      <c r="A895" s="24" t="s">
        <v>319</v>
      </c>
      <c r="B895" s="25" t="s">
        <v>318</v>
      </c>
      <c r="C895" s="25" t="s">
        <v>29</v>
      </c>
      <c r="D895" s="25" t="s">
        <v>7</v>
      </c>
      <c r="E895" s="25"/>
      <c r="F895" s="25"/>
      <c r="G895" s="15">
        <f t="shared" ref="G895:V899" si="1695">G896</f>
        <v>7771</v>
      </c>
      <c r="H895" s="15">
        <f t="shared" si="1695"/>
        <v>0</v>
      </c>
      <c r="I895" s="15">
        <f t="shared" si="1695"/>
        <v>0</v>
      </c>
      <c r="J895" s="15">
        <f t="shared" si="1695"/>
        <v>0</v>
      </c>
      <c r="K895" s="15">
        <f t="shared" si="1695"/>
        <v>0</v>
      </c>
      <c r="L895" s="15">
        <f t="shared" si="1695"/>
        <v>0</v>
      </c>
      <c r="M895" s="15">
        <f t="shared" si="1695"/>
        <v>7771</v>
      </c>
      <c r="N895" s="15">
        <f t="shared" si="1695"/>
        <v>0</v>
      </c>
      <c r="O895" s="15">
        <f t="shared" si="1695"/>
        <v>0</v>
      </c>
      <c r="P895" s="15">
        <f t="shared" si="1695"/>
        <v>0</v>
      </c>
      <c r="Q895" s="15">
        <f t="shared" si="1695"/>
        <v>0</v>
      </c>
      <c r="R895" s="15">
        <f t="shared" si="1695"/>
        <v>0</v>
      </c>
      <c r="S895" s="15">
        <f t="shared" si="1695"/>
        <v>7771</v>
      </c>
      <c r="T895" s="15">
        <f t="shared" si="1695"/>
        <v>0</v>
      </c>
      <c r="U895" s="15">
        <f t="shared" si="1695"/>
        <v>0</v>
      </c>
      <c r="V895" s="15">
        <f t="shared" si="1695"/>
        <v>0</v>
      </c>
      <c r="W895" s="15">
        <f t="shared" ref="U895:AF899" si="1696">W896</f>
        <v>0</v>
      </c>
      <c r="X895" s="15">
        <f t="shared" si="1696"/>
        <v>0</v>
      </c>
      <c r="Y895" s="15">
        <f t="shared" si="1696"/>
        <v>7771</v>
      </c>
      <c r="Z895" s="15">
        <f t="shared" si="1696"/>
        <v>0</v>
      </c>
      <c r="AA895" s="15">
        <f t="shared" si="1696"/>
        <v>0</v>
      </c>
      <c r="AB895" s="15">
        <f t="shared" si="1696"/>
        <v>0</v>
      </c>
      <c r="AC895" s="15">
        <f t="shared" si="1696"/>
        <v>0</v>
      </c>
      <c r="AD895" s="15">
        <f t="shared" si="1696"/>
        <v>3949</v>
      </c>
      <c r="AE895" s="15">
        <f t="shared" si="1696"/>
        <v>11720</v>
      </c>
      <c r="AF895" s="15">
        <f t="shared" si="1696"/>
        <v>3949</v>
      </c>
    </row>
    <row r="896" spans="1:32" ht="50.4" hidden="1">
      <c r="A896" s="26" t="s">
        <v>320</v>
      </c>
      <c r="B896" s="27" t="s">
        <v>318</v>
      </c>
      <c r="C896" s="27" t="s">
        <v>29</v>
      </c>
      <c r="D896" s="27" t="s">
        <v>7</v>
      </c>
      <c r="E896" s="27" t="s">
        <v>378</v>
      </c>
      <c r="F896" s="27"/>
      <c r="G896" s="9">
        <f>G897+G901+G904+G907</f>
        <v>7771</v>
      </c>
      <c r="H896" s="9">
        <f>H897</f>
        <v>0</v>
      </c>
      <c r="I896" s="9">
        <f>I897+I901+I904+I907</f>
        <v>0</v>
      </c>
      <c r="J896" s="9">
        <f t="shared" si="1695"/>
        <v>0</v>
      </c>
      <c r="K896" s="9">
        <f>K897+K901+K904+K907</f>
        <v>0</v>
      </c>
      <c r="L896" s="9">
        <f t="shared" si="1695"/>
        <v>0</v>
      </c>
      <c r="M896" s="9">
        <f>M897+M901+M904+M907</f>
        <v>7771</v>
      </c>
      <c r="N896" s="9">
        <f t="shared" si="1695"/>
        <v>0</v>
      </c>
      <c r="O896" s="9">
        <f>O897+O901+O904+O907</f>
        <v>0</v>
      </c>
      <c r="P896" s="9">
        <f t="shared" si="1695"/>
        <v>0</v>
      </c>
      <c r="Q896" s="9">
        <f>Q897+Q901+Q904+Q907</f>
        <v>0</v>
      </c>
      <c r="R896" s="9">
        <f t="shared" si="1695"/>
        <v>0</v>
      </c>
      <c r="S896" s="9">
        <f>S897+S901+S904+S907</f>
        <v>7771</v>
      </c>
      <c r="T896" s="9">
        <f t="shared" si="1695"/>
        <v>0</v>
      </c>
      <c r="U896" s="9">
        <f>U897+U901+U904+U907</f>
        <v>0</v>
      </c>
      <c r="V896" s="9">
        <f t="shared" ref="V896:Z896" si="1697">V897+V901+V904+V907</f>
        <v>0</v>
      </c>
      <c r="W896" s="9">
        <f t="shared" si="1697"/>
        <v>0</v>
      </c>
      <c r="X896" s="9">
        <f t="shared" si="1697"/>
        <v>0</v>
      </c>
      <c r="Y896" s="9">
        <f t="shared" si="1697"/>
        <v>7771</v>
      </c>
      <c r="Z896" s="9">
        <f t="shared" si="1697"/>
        <v>0</v>
      </c>
      <c r="AA896" s="9">
        <f>AA897+AA901+AA904+AA907</f>
        <v>0</v>
      </c>
      <c r="AB896" s="9">
        <f t="shared" ref="AB896:AF896" si="1698">AB897+AB901+AB904+AB907</f>
        <v>0</v>
      </c>
      <c r="AC896" s="9">
        <f t="shared" si="1698"/>
        <v>0</v>
      </c>
      <c r="AD896" s="9">
        <f t="shared" si="1698"/>
        <v>3949</v>
      </c>
      <c r="AE896" s="9">
        <f t="shared" si="1698"/>
        <v>11720</v>
      </c>
      <c r="AF896" s="9">
        <f t="shared" si="1698"/>
        <v>3949</v>
      </c>
    </row>
    <row r="897" spans="1:32" ht="21.75" hidden="1" customHeight="1">
      <c r="A897" s="26" t="s">
        <v>15</v>
      </c>
      <c r="B897" s="27" t="s">
        <v>318</v>
      </c>
      <c r="C897" s="27" t="s">
        <v>29</v>
      </c>
      <c r="D897" s="27" t="s">
        <v>7</v>
      </c>
      <c r="E897" s="27" t="s">
        <v>379</v>
      </c>
      <c r="F897" s="27"/>
      <c r="G897" s="9">
        <f t="shared" si="1695"/>
        <v>7516</v>
      </c>
      <c r="H897" s="9">
        <f t="shared" si="1695"/>
        <v>0</v>
      </c>
      <c r="I897" s="9">
        <f t="shared" si="1695"/>
        <v>0</v>
      </c>
      <c r="J897" s="9">
        <f t="shared" si="1695"/>
        <v>0</v>
      </c>
      <c r="K897" s="9">
        <f t="shared" si="1695"/>
        <v>0</v>
      </c>
      <c r="L897" s="9">
        <f t="shared" si="1695"/>
        <v>0</v>
      </c>
      <c r="M897" s="9">
        <f t="shared" si="1695"/>
        <v>7516</v>
      </c>
      <c r="N897" s="9">
        <f t="shared" si="1695"/>
        <v>0</v>
      </c>
      <c r="O897" s="9">
        <f t="shared" si="1695"/>
        <v>0</v>
      </c>
      <c r="P897" s="9">
        <f t="shared" si="1695"/>
        <v>0</v>
      </c>
      <c r="Q897" s="9">
        <f t="shared" si="1695"/>
        <v>0</v>
      </c>
      <c r="R897" s="9">
        <f t="shared" si="1695"/>
        <v>0</v>
      </c>
      <c r="S897" s="9">
        <f t="shared" si="1695"/>
        <v>7516</v>
      </c>
      <c r="T897" s="9">
        <f t="shared" si="1695"/>
        <v>0</v>
      </c>
      <c r="U897" s="9">
        <f t="shared" si="1696"/>
        <v>0</v>
      </c>
      <c r="V897" s="9">
        <f t="shared" si="1696"/>
        <v>0</v>
      </c>
      <c r="W897" s="9">
        <f t="shared" si="1696"/>
        <v>0</v>
      </c>
      <c r="X897" s="9">
        <f t="shared" si="1696"/>
        <v>0</v>
      </c>
      <c r="Y897" s="9">
        <f t="shared" si="1696"/>
        <v>7516</v>
      </c>
      <c r="Z897" s="9">
        <f t="shared" si="1696"/>
        <v>0</v>
      </c>
      <c r="AA897" s="9">
        <f t="shared" si="1696"/>
        <v>0</v>
      </c>
      <c r="AB897" s="9">
        <f t="shared" si="1696"/>
        <v>0</v>
      </c>
      <c r="AC897" s="9">
        <f t="shared" si="1696"/>
        <v>0</v>
      </c>
      <c r="AD897" s="9">
        <f t="shared" si="1696"/>
        <v>0</v>
      </c>
      <c r="AE897" s="9">
        <f t="shared" si="1696"/>
        <v>7516</v>
      </c>
      <c r="AF897" s="9">
        <f t="shared" si="1696"/>
        <v>0</v>
      </c>
    </row>
    <row r="898" spans="1:32" ht="20.25" hidden="1" customHeight="1">
      <c r="A898" s="26" t="s">
        <v>321</v>
      </c>
      <c r="B898" s="27" t="s">
        <v>318</v>
      </c>
      <c r="C898" s="27" t="s">
        <v>29</v>
      </c>
      <c r="D898" s="27" t="s">
        <v>7</v>
      </c>
      <c r="E898" s="27" t="s">
        <v>380</v>
      </c>
      <c r="F898" s="27"/>
      <c r="G898" s="9">
        <f t="shared" si="1695"/>
        <v>7516</v>
      </c>
      <c r="H898" s="9">
        <f t="shared" si="1695"/>
        <v>0</v>
      </c>
      <c r="I898" s="9">
        <f t="shared" si="1695"/>
        <v>0</v>
      </c>
      <c r="J898" s="9">
        <f t="shared" si="1695"/>
        <v>0</v>
      </c>
      <c r="K898" s="9">
        <f t="shared" si="1695"/>
        <v>0</v>
      </c>
      <c r="L898" s="9">
        <f t="shared" si="1695"/>
        <v>0</v>
      </c>
      <c r="M898" s="9">
        <f t="shared" si="1695"/>
        <v>7516</v>
      </c>
      <c r="N898" s="9">
        <f t="shared" si="1695"/>
        <v>0</v>
      </c>
      <c r="O898" s="9">
        <f t="shared" si="1695"/>
        <v>0</v>
      </c>
      <c r="P898" s="9">
        <f t="shared" si="1695"/>
        <v>0</v>
      </c>
      <c r="Q898" s="9">
        <f t="shared" si="1695"/>
        <v>0</v>
      </c>
      <c r="R898" s="9">
        <f t="shared" si="1695"/>
        <v>0</v>
      </c>
      <c r="S898" s="9">
        <f t="shared" si="1695"/>
        <v>7516</v>
      </c>
      <c r="T898" s="9">
        <f t="shared" si="1695"/>
        <v>0</v>
      </c>
      <c r="U898" s="9">
        <f t="shared" si="1696"/>
        <v>0</v>
      </c>
      <c r="V898" s="9">
        <f t="shared" si="1696"/>
        <v>0</v>
      </c>
      <c r="W898" s="9">
        <f t="shared" si="1696"/>
        <v>0</v>
      </c>
      <c r="X898" s="9">
        <f t="shared" si="1696"/>
        <v>0</v>
      </c>
      <c r="Y898" s="9">
        <f t="shared" si="1696"/>
        <v>7516</v>
      </c>
      <c r="Z898" s="9">
        <f t="shared" si="1696"/>
        <v>0</v>
      </c>
      <c r="AA898" s="9">
        <f t="shared" si="1696"/>
        <v>0</v>
      </c>
      <c r="AB898" s="9">
        <f t="shared" si="1696"/>
        <v>0</v>
      </c>
      <c r="AC898" s="9">
        <f t="shared" si="1696"/>
        <v>0</v>
      </c>
      <c r="AD898" s="9">
        <f t="shared" si="1696"/>
        <v>0</v>
      </c>
      <c r="AE898" s="9">
        <f t="shared" si="1696"/>
        <v>7516</v>
      </c>
      <c r="AF898" s="9">
        <f t="shared" si="1696"/>
        <v>0</v>
      </c>
    </row>
    <row r="899" spans="1:32" ht="33.6" hidden="1">
      <c r="A899" s="26" t="s">
        <v>243</v>
      </c>
      <c r="B899" s="27" t="s">
        <v>318</v>
      </c>
      <c r="C899" s="27" t="s">
        <v>29</v>
      </c>
      <c r="D899" s="27" t="s">
        <v>7</v>
      </c>
      <c r="E899" s="27" t="s">
        <v>380</v>
      </c>
      <c r="F899" s="27" t="s">
        <v>31</v>
      </c>
      <c r="G899" s="9">
        <f t="shared" si="1695"/>
        <v>7516</v>
      </c>
      <c r="H899" s="9">
        <f t="shared" si="1695"/>
        <v>0</v>
      </c>
      <c r="I899" s="9">
        <f t="shared" si="1695"/>
        <v>0</v>
      </c>
      <c r="J899" s="9">
        <f t="shared" si="1695"/>
        <v>0</v>
      </c>
      <c r="K899" s="9">
        <f t="shared" si="1695"/>
        <v>0</v>
      </c>
      <c r="L899" s="9">
        <f t="shared" si="1695"/>
        <v>0</v>
      </c>
      <c r="M899" s="9">
        <f t="shared" si="1695"/>
        <v>7516</v>
      </c>
      <c r="N899" s="9">
        <f t="shared" si="1695"/>
        <v>0</v>
      </c>
      <c r="O899" s="9">
        <f t="shared" si="1695"/>
        <v>0</v>
      </c>
      <c r="P899" s="9">
        <f t="shared" si="1695"/>
        <v>0</v>
      </c>
      <c r="Q899" s="9">
        <f t="shared" si="1695"/>
        <v>0</v>
      </c>
      <c r="R899" s="9">
        <f t="shared" si="1695"/>
        <v>0</v>
      </c>
      <c r="S899" s="9">
        <f t="shared" si="1695"/>
        <v>7516</v>
      </c>
      <c r="T899" s="9">
        <f t="shared" si="1695"/>
        <v>0</v>
      </c>
      <c r="U899" s="9">
        <f t="shared" si="1696"/>
        <v>0</v>
      </c>
      <c r="V899" s="9">
        <f t="shared" si="1696"/>
        <v>0</v>
      </c>
      <c r="W899" s="9">
        <f t="shared" si="1696"/>
        <v>0</v>
      </c>
      <c r="X899" s="9">
        <f t="shared" si="1696"/>
        <v>0</v>
      </c>
      <c r="Y899" s="9">
        <f t="shared" si="1696"/>
        <v>7516</v>
      </c>
      <c r="Z899" s="9">
        <f t="shared" si="1696"/>
        <v>0</v>
      </c>
      <c r="AA899" s="9">
        <f t="shared" si="1696"/>
        <v>0</v>
      </c>
      <c r="AB899" s="9">
        <f t="shared" si="1696"/>
        <v>0</v>
      </c>
      <c r="AC899" s="9">
        <f t="shared" si="1696"/>
        <v>0</v>
      </c>
      <c r="AD899" s="9">
        <f t="shared" si="1696"/>
        <v>0</v>
      </c>
      <c r="AE899" s="9">
        <f t="shared" si="1696"/>
        <v>7516</v>
      </c>
      <c r="AF899" s="9">
        <f t="shared" si="1696"/>
        <v>0</v>
      </c>
    </row>
    <row r="900" spans="1:32" ht="33.6" hidden="1">
      <c r="A900" s="26" t="s">
        <v>37</v>
      </c>
      <c r="B900" s="27" t="s">
        <v>318</v>
      </c>
      <c r="C900" s="27" t="s">
        <v>29</v>
      </c>
      <c r="D900" s="27" t="s">
        <v>7</v>
      </c>
      <c r="E900" s="27" t="s">
        <v>380</v>
      </c>
      <c r="F900" s="27" t="s">
        <v>38</v>
      </c>
      <c r="G900" s="9">
        <v>7516</v>
      </c>
      <c r="H900" s="9"/>
      <c r="I900" s="9"/>
      <c r="J900" s="9"/>
      <c r="K900" s="9"/>
      <c r="L900" s="9"/>
      <c r="M900" s="9">
        <f t="shared" ref="M900" si="1699">G900+I900+J900+K900+L900</f>
        <v>7516</v>
      </c>
      <c r="N900" s="9">
        <f t="shared" ref="N900" si="1700">H900+L900</f>
        <v>0</v>
      </c>
      <c r="O900" s="9"/>
      <c r="P900" s="9"/>
      <c r="Q900" s="9"/>
      <c r="R900" s="9"/>
      <c r="S900" s="9">
        <f t="shared" ref="S900" si="1701">M900+O900+P900+Q900+R900</f>
        <v>7516</v>
      </c>
      <c r="T900" s="9">
        <f t="shared" ref="T900" si="1702">N900+R900</f>
        <v>0</v>
      </c>
      <c r="U900" s="9"/>
      <c r="V900" s="9"/>
      <c r="W900" s="9"/>
      <c r="X900" s="9"/>
      <c r="Y900" s="9">
        <f t="shared" ref="Y900" si="1703">S900+U900+V900+W900+X900</f>
        <v>7516</v>
      </c>
      <c r="Z900" s="9">
        <f t="shared" ref="Z900" si="1704">T900+X900</f>
        <v>0</v>
      </c>
      <c r="AA900" s="9"/>
      <c r="AB900" s="9"/>
      <c r="AC900" s="9"/>
      <c r="AD900" s="9"/>
      <c r="AE900" s="9">
        <f t="shared" ref="AE900" si="1705">Y900+AA900+AB900+AC900+AD900</f>
        <v>7516</v>
      </c>
      <c r="AF900" s="9">
        <f t="shared" ref="AF900" si="1706">Z900+AD900</f>
        <v>0</v>
      </c>
    </row>
    <row r="901" spans="1:32" ht="49.5" hidden="1" customHeight="1">
      <c r="A901" s="26" t="s">
        <v>588</v>
      </c>
      <c r="B901" s="27" t="s">
        <v>318</v>
      </c>
      <c r="C901" s="27" t="s">
        <v>29</v>
      </c>
      <c r="D901" s="27" t="s">
        <v>7</v>
      </c>
      <c r="E901" s="27" t="s">
        <v>580</v>
      </c>
      <c r="F901" s="27"/>
      <c r="G901" s="9">
        <f>G902</f>
        <v>172</v>
      </c>
      <c r="H901" s="9"/>
      <c r="I901" s="9">
        <f t="shared" ref="I901:I902" si="1707">I902</f>
        <v>0</v>
      </c>
      <c r="J901" s="9"/>
      <c r="K901" s="9">
        <f t="shared" ref="K901:K902" si="1708">K902</f>
        <v>0</v>
      </c>
      <c r="L901" s="9"/>
      <c r="M901" s="9">
        <f t="shared" ref="M901:M902" si="1709">M902</f>
        <v>172</v>
      </c>
      <c r="N901" s="9"/>
      <c r="O901" s="9">
        <f t="shared" ref="O901:O902" si="1710">O902</f>
        <v>0</v>
      </c>
      <c r="P901" s="9"/>
      <c r="Q901" s="9">
        <f t="shared" ref="Q901:Q902" si="1711">Q902</f>
        <v>0</v>
      </c>
      <c r="R901" s="9"/>
      <c r="S901" s="9">
        <f t="shared" ref="S901:S902" si="1712">S902</f>
        <v>172</v>
      </c>
      <c r="T901" s="9"/>
      <c r="U901" s="9">
        <f t="shared" ref="U901:AF902" si="1713">U902</f>
        <v>0</v>
      </c>
      <c r="V901" s="9">
        <f t="shared" si="1713"/>
        <v>0</v>
      </c>
      <c r="W901" s="9">
        <f t="shared" si="1713"/>
        <v>0</v>
      </c>
      <c r="X901" s="9">
        <f t="shared" si="1713"/>
        <v>0</v>
      </c>
      <c r="Y901" s="9">
        <f t="shared" si="1713"/>
        <v>172</v>
      </c>
      <c r="Z901" s="9">
        <f t="shared" si="1713"/>
        <v>0</v>
      </c>
      <c r="AA901" s="9">
        <f t="shared" si="1713"/>
        <v>0</v>
      </c>
      <c r="AB901" s="9">
        <f t="shared" si="1713"/>
        <v>0</v>
      </c>
      <c r="AC901" s="9">
        <f t="shared" si="1713"/>
        <v>0</v>
      </c>
      <c r="AD901" s="9">
        <f t="shared" si="1713"/>
        <v>2671</v>
      </c>
      <c r="AE901" s="9">
        <f t="shared" si="1713"/>
        <v>2843</v>
      </c>
      <c r="AF901" s="9">
        <f t="shared" si="1713"/>
        <v>2671</v>
      </c>
    </row>
    <row r="902" spans="1:32" ht="34.5" hidden="1" customHeight="1">
      <c r="A902" s="26" t="s">
        <v>243</v>
      </c>
      <c r="B902" s="27" t="s">
        <v>318</v>
      </c>
      <c r="C902" s="27" t="s">
        <v>29</v>
      </c>
      <c r="D902" s="27" t="s">
        <v>7</v>
      </c>
      <c r="E902" s="27" t="s">
        <v>580</v>
      </c>
      <c r="F902" s="27" t="s">
        <v>31</v>
      </c>
      <c r="G902" s="9">
        <f>G903</f>
        <v>172</v>
      </c>
      <c r="H902" s="9"/>
      <c r="I902" s="9">
        <f t="shared" si="1707"/>
        <v>0</v>
      </c>
      <c r="J902" s="9"/>
      <c r="K902" s="9">
        <f t="shared" si="1708"/>
        <v>0</v>
      </c>
      <c r="L902" s="9"/>
      <c r="M902" s="9">
        <f t="shared" si="1709"/>
        <v>172</v>
      </c>
      <c r="N902" s="9"/>
      <c r="O902" s="9">
        <f t="shared" si="1710"/>
        <v>0</v>
      </c>
      <c r="P902" s="9"/>
      <c r="Q902" s="9">
        <f t="shared" si="1711"/>
        <v>0</v>
      </c>
      <c r="R902" s="9"/>
      <c r="S902" s="9">
        <f t="shared" si="1712"/>
        <v>172</v>
      </c>
      <c r="T902" s="9"/>
      <c r="U902" s="9">
        <f t="shared" si="1713"/>
        <v>0</v>
      </c>
      <c r="V902" s="9">
        <f t="shared" si="1713"/>
        <v>0</v>
      </c>
      <c r="W902" s="9">
        <f t="shared" si="1713"/>
        <v>0</v>
      </c>
      <c r="X902" s="9">
        <f t="shared" si="1713"/>
        <v>0</v>
      </c>
      <c r="Y902" s="9">
        <f t="shared" si="1713"/>
        <v>172</v>
      </c>
      <c r="Z902" s="9">
        <f t="shared" si="1713"/>
        <v>0</v>
      </c>
      <c r="AA902" s="9">
        <f t="shared" si="1713"/>
        <v>0</v>
      </c>
      <c r="AB902" s="9">
        <f t="shared" si="1713"/>
        <v>0</v>
      </c>
      <c r="AC902" s="9">
        <f t="shared" si="1713"/>
        <v>0</v>
      </c>
      <c r="AD902" s="9">
        <f t="shared" si="1713"/>
        <v>2671</v>
      </c>
      <c r="AE902" s="9">
        <f t="shared" si="1713"/>
        <v>2843</v>
      </c>
      <c r="AF902" s="9">
        <f t="shared" si="1713"/>
        <v>2671</v>
      </c>
    </row>
    <row r="903" spans="1:32" ht="33.6" hidden="1">
      <c r="A903" s="26" t="s">
        <v>37</v>
      </c>
      <c r="B903" s="27" t="s">
        <v>318</v>
      </c>
      <c r="C903" s="27" t="s">
        <v>29</v>
      </c>
      <c r="D903" s="27" t="s">
        <v>7</v>
      </c>
      <c r="E903" s="27" t="s">
        <v>580</v>
      </c>
      <c r="F903" s="27" t="s">
        <v>38</v>
      </c>
      <c r="G903" s="9">
        <v>172</v>
      </c>
      <c r="H903" s="9"/>
      <c r="I903" s="9"/>
      <c r="J903" s="9"/>
      <c r="K903" s="9"/>
      <c r="L903" s="9"/>
      <c r="M903" s="9">
        <f t="shared" ref="M903" si="1714">G903+I903+J903+K903+L903</f>
        <v>172</v>
      </c>
      <c r="N903" s="9">
        <f t="shared" ref="N903" si="1715">H903+L903</f>
        <v>0</v>
      </c>
      <c r="O903" s="9"/>
      <c r="P903" s="9"/>
      <c r="Q903" s="9"/>
      <c r="R903" s="9"/>
      <c r="S903" s="9">
        <f t="shared" ref="S903" si="1716">M903+O903+P903+Q903+R903</f>
        <v>172</v>
      </c>
      <c r="T903" s="9">
        <f t="shared" ref="T903" si="1717">N903+R903</f>
        <v>0</v>
      </c>
      <c r="U903" s="9"/>
      <c r="V903" s="9"/>
      <c r="W903" s="9"/>
      <c r="X903" s="9"/>
      <c r="Y903" s="9">
        <f t="shared" ref="Y903" si="1718">S903+U903+V903+W903+X903</f>
        <v>172</v>
      </c>
      <c r="Z903" s="9">
        <f t="shared" ref="Z903" si="1719">T903+X903</f>
        <v>0</v>
      </c>
      <c r="AA903" s="9"/>
      <c r="AB903" s="9"/>
      <c r="AC903" s="9"/>
      <c r="AD903" s="9">
        <v>2671</v>
      </c>
      <c r="AE903" s="9">
        <f t="shared" ref="AE903" si="1720">Y903+AA903+AB903+AC903+AD903</f>
        <v>2843</v>
      </c>
      <c r="AF903" s="9">
        <f t="shared" ref="AF903" si="1721">Z903+AD903</f>
        <v>2671</v>
      </c>
    </row>
    <row r="904" spans="1:32" ht="67.2" hidden="1">
      <c r="A904" s="26" t="s">
        <v>586</v>
      </c>
      <c r="B904" s="27" t="s">
        <v>318</v>
      </c>
      <c r="C904" s="27" t="s">
        <v>29</v>
      </c>
      <c r="D904" s="27" t="s">
        <v>7</v>
      </c>
      <c r="E904" s="27" t="s">
        <v>581</v>
      </c>
      <c r="F904" s="27"/>
      <c r="G904" s="9">
        <f>G905</f>
        <v>67</v>
      </c>
      <c r="H904" s="9"/>
      <c r="I904" s="9">
        <f t="shared" ref="I904:I905" si="1722">I905</f>
        <v>0</v>
      </c>
      <c r="J904" s="9"/>
      <c r="K904" s="9">
        <f t="shared" ref="K904:K905" si="1723">K905</f>
        <v>0</v>
      </c>
      <c r="L904" s="9"/>
      <c r="M904" s="9">
        <f t="shared" ref="M904:M905" si="1724">M905</f>
        <v>67</v>
      </c>
      <c r="N904" s="9"/>
      <c r="O904" s="9">
        <f t="shared" ref="O904:O905" si="1725">O905</f>
        <v>0</v>
      </c>
      <c r="P904" s="9"/>
      <c r="Q904" s="9">
        <f t="shared" ref="Q904:Q905" si="1726">Q905</f>
        <v>0</v>
      </c>
      <c r="R904" s="9"/>
      <c r="S904" s="9">
        <f t="shared" ref="S904:S905" si="1727">S905</f>
        <v>67</v>
      </c>
      <c r="T904" s="9"/>
      <c r="U904" s="9">
        <f t="shared" ref="U904:AF905" si="1728">U905</f>
        <v>0</v>
      </c>
      <c r="V904" s="9">
        <f t="shared" si="1728"/>
        <v>0</v>
      </c>
      <c r="W904" s="9">
        <f t="shared" si="1728"/>
        <v>0</v>
      </c>
      <c r="X904" s="9">
        <f t="shared" si="1728"/>
        <v>0</v>
      </c>
      <c r="Y904" s="9">
        <f t="shared" si="1728"/>
        <v>67</v>
      </c>
      <c r="Z904" s="9">
        <f t="shared" si="1728"/>
        <v>0</v>
      </c>
      <c r="AA904" s="9">
        <f t="shared" si="1728"/>
        <v>0</v>
      </c>
      <c r="AB904" s="9">
        <f t="shared" si="1728"/>
        <v>0</v>
      </c>
      <c r="AC904" s="9">
        <f t="shared" si="1728"/>
        <v>0</v>
      </c>
      <c r="AD904" s="9">
        <f t="shared" si="1728"/>
        <v>1028</v>
      </c>
      <c r="AE904" s="9">
        <f t="shared" si="1728"/>
        <v>1095</v>
      </c>
      <c r="AF904" s="9">
        <f t="shared" si="1728"/>
        <v>1028</v>
      </c>
    </row>
    <row r="905" spans="1:32" ht="33.6" hidden="1">
      <c r="A905" s="26" t="s">
        <v>243</v>
      </c>
      <c r="B905" s="27" t="s">
        <v>318</v>
      </c>
      <c r="C905" s="27" t="s">
        <v>29</v>
      </c>
      <c r="D905" s="27" t="s">
        <v>7</v>
      </c>
      <c r="E905" s="27" t="s">
        <v>581</v>
      </c>
      <c r="F905" s="27" t="s">
        <v>31</v>
      </c>
      <c r="G905" s="9">
        <f>G906</f>
        <v>67</v>
      </c>
      <c r="H905" s="9"/>
      <c r="I905" s="9">
        <f t="shared" si="1722"/>
        <v>0</v>
      </c>
      <c r="J905" s="9"/>
      <c r="K905" s="9">
        <f t="shared" si="1723"/>
        <v>0</v>
      </c>
      <c r="L905" s="9"/>
      <c r="M905" s="9">
        <f t="shared" si="1724"/>
        <v>67</v>
      </c>
      <c r="N905" s="9"/>
      <c r="O905" s="9">
        <f t="shared" si="1725"/>
        <v>0</v>
      </c>
      <c r="P905" s="9"/>
      <c r="Q905" s="9">
        <f t="shared" si="1726"/>
        <v>0</v>
      </c>
      <c r="R905" s="9"/>
      <c r="S905" s="9">
        <f t="shared" si="1727"/>
        <v>67</v>
      </c>
      <c r="T905" s="9"/>
      <c r="U905" s="9">
        <f t="shared" si="1728"/>
        <v>0</v>
      </c>
      <c r="V905" s="9">
        <f t="shared" si="1728"/>
        <v>0</v>
      </c>
      <c r="W905" s="9">
        <f t="shared" si="1728"/>
        <v>0</v>
      </c>
      <c r="X905" s="9">
        <f t="shared" si="1728"/>
        <v>0</v>
      </c>
      <c r="Y905" s="9">
        <f t="shared" si="1728"/>
        <v>67</v>
      </c>
      <c r="Z905" s="9">
        <f t="shared" si="1728"/>
        <v>0</v>
      </c>
      <c r="AA905" s="9">
        <f t="shared" si="1728"/>
        <v>0</v>
      </c>
      <c r="AB905" s="9">
        <f t="shared" si="1728"/>
        <v>0</v>
      </c>
      <c r="AC905" s="9">
        <f t="shared" si="1728"/>
        <v>0</v>
      </c>
      <c r="AD905" s="9">
        <f t="shared" si="1728"/>
        <v>1028</v>
      </c>
      <c r="AE905" s="9">
        <f t="shared" si="1728"/>
        <v>1095</v>
      </c>
      <c r="AF905" s="9">
        <f t="shared" si="1728"/>
        <v>1028</v>
      </c>
    </row>
    <row r="906" spans="1:32" ht="33.6" hidden="1">
      <c r="A906" s="26" t="s">
        <v>37</v>
      </c>
      <c r="B906" s="27" t="s">
        <v>318</v>
      </c>
      <c r="C906" s="27" t="s">
        <v>29</v>
      </c>
      <c r="D906" s="27" t="s">
        <v>7</v>
      </c>
      <c r="E906" s="27" t="s">
        <v>581</v>
      </c>
      <c r="F906" s="27" t="s">
        <v>38</v>
      </c>
      <c r="G906" s="9">
        <v>67</v>
      </c>
      <c r="H906" s="9"/>
      <c r="I906" s="9"/>
      <c r="J906" s="9"/>
      <c r="K906" s="9"/>
      <c r="L906" s="9"/>
      <c r="M906" s="9">
        <f t="shared" ref="M906" si="1729">G906+I906+J906+K906+L906</f>
        <v>67</v>
      </c>
      <c r="N906" s="9">
        <f t="shared" ref="N906" si="1730">H906+L906</f>
        <v>0</v>
      </c>
      <c r="O906" s="9"/>
      <c r="P906" s="9"/>
      <c r="Q906" s="9"/>
      <c r="R906" s="9"/>
      <c r="S906" s="9">
        <f t="shared" ref="S906" si="1731">M906+O906+P906+Q906+R906</f>
        <v>67</v>
      </c>
      <c r="T906" s="9">
        <f t="shared" ref="T906" si="1732">N906+R906</f>
        <v>0</v>
      </c>
      <c r="U906" s="9"/>
      <c r="V906" s="9"/>
      <c r="W906" s="9"/>
      <c r="X906" s="9"/>
      <c r="Y906" s="9">
        <f t="shared" ref="Y906" si="1733">S906+U906+V906+W906+X906</f>
        <v>67</v>
      </c>
      <c r="Z906" s="9">
        <f t="shared" ref="Z906" si="1734">T906+X906</f>
        <v>0</v>
      </c>
      <c r="AA906" s="9"/>
      <c r="AB906" s="9"/>
      <c r="AC906" s="9"/>
      <c r="AD906" s="9">
        <v>1028</v>
      </c>
      <c r="AE906" s="9">
        <f t="shared" ref="AE906" si="1735">Y906+AA906+AB906+AC906+AD906</f>
        <v>1095</v>
      </c>
      <c r="AF906" s="9">
        <f t="shared" ref="AF906" si="1736">Z906+AD906</f>
        <v>1028</v>
      </c>
    </row>
    <row r="907" spans="1:32" ht="67.2" hidden="1">
      <c r="A907" s="26" t="s">
        <v>587</v>
      </c>
      <c r="B907" s="27" t="s">
        <v>318</v>
      </c>
      <c r="C907" s="27" t="s">
        <v>29</v>
      </c>
      <c r="D907" s="27" t="s">
        <v>7</v>
      </c>
      <c r="E907" s="27" t="s">
        <v>582</v>
      </c>
      <c r="F907" s="27"/>
      <c r="G907" s="9">
        <f>G908</f>
        <v>16</v>
      </c>
      <c r="H907" s="9"/>
      <c r="I907" s="9">
        <f t="shared" ref="I907:I908" si="1737">I908</f>
        <v>0</v>
      </c>
      <c r="J907" s="9"/>
      <c r="K907" s="9">
        <f t="shared" ref="K907:K908" si="1738">K908</f>
        <v>0</v>
      </c>
      <c r="L907" s="9"/>
      <c r="M907" s="9">
        <f t="shared" ref="M907:M908" si="1739">M908</f>
        <v>16</v>
      </c>
      <c r="N907" s="9"/>
      <c r="O907" s="9">
        <f t="shared" ref="O907:O908" si="1740">O908</f>
        <v>0</v>
      </c>
      <c r="P907" s="9"/>
      <c r="Q907" s="9">
        <f t="shared" ref="Q907:Q908" si="1741">Q908</f>
        <v>0</v>
      </c>
      <c r="R907" s="9"/>
      <c r="S907" s="9">
        <f t="shared" ref="S907:S908" si="1742">S908</f>
        <v>16</v>
      </c>
      <c r="T907" s="9"/>
      <c r="U907" s="9">
        <f t="shared" ref="U907:AF908" si="1743">U908</f>
        <v>0</v>
      </c>
      <c r="V907" s="9">
        <f t="shared" si="1743"/>
        <v>0</v>
      </c>
      <c r="W907" s="9">
        <f t="shared" si="1743"/>
        <v>0</v>
      </c>
      <c r="X907" s="9">
        <f t="shared" si="1743"/>
        <v>0</v>
      </c>
      <c r="Y907" s="9">
        <f t="shared" si="1743"/>
        <v>16</v>
      </c>
      <c r="Z907" s="9">
        <f t="shared" si="1743"/>
        <v>0</v>
      </c>
      <c r="AA907" s="9">
        <f t="shared" si="1743"/>
        <v>0</v>
      </c>
      <c r="AB907" s="9">
        <f t="shared" si="1743"/>
        <v>0</v>
      </c>
      <c r="AC907" s="9">
        <f t="shared" si="1743"/>
        <v>0</v>
      </c>
      <c r="AD907" s="9">
        <f t="shared" si="1743"/>
        <v>250</v>
      </c>
      <c r="AE907" s="9">
        <f t="shared" si="1743"/>
        <v>266</v>
      </c>
      <c r="AF907" s="9">
        <f t="shared" si="1743"/>
        <v>250</v>
      </c>
    </row>
    <row r="908" spans="1:32" ht="33.6" hidden="1">
      <c r="A908" s="26" t="s">
        <v>243</v>
      </c>
      <c r="B908" s="27" t="s">
        <v>318</v>
      </c>
      <c r="C908" s="27" t="s">
        <v>29</v>
      </c>
      <c r="D908" s="27" t="s">
        <v>7</v>
      </c>
      <c r="E908" s="27" t="s">
        <v>582</v>
      </c>
      <c r="F908" s="27" t="s">
        <v>31</v>
      </c>
      <c r="G908" s="9">
        <f>G909</f>
        <v>16</v>
      </c>
      <c r="H908" s="9"/>
      <c r="I908" s="9">
        <f t="shared" si="1737"/>
        <v>0</v>
      </c>
      <c r="J908" s="9"/>
      <c r="K908" s="9">
        <f t="shared" si="1738"/>
        <v>0</v>
      </c>
      <c r="L908" s="9"/>
      <c r="M908" s="9">
        <f t="shared" si="1739"/>
        <v>16</v>
      </c>
      <c r="N908" s="9"/>
      <c r="O908" s="9">
        <f t="shared" si="1740"/>
        <v>0</v>
      </c>
      <c r="P908" s="9"/>
      <c r="Q908" s="9">
        <f t="shared" si="1741"/>
        <v>0</v>
      </c>
      <c r="R908" s="9"/>
      <c r="S908" s="9">
        <f t="shared" si="1742"/>
        <v>16</v>
      </c>
      <c r="T908" s="9"/>
      <c r="U908" s="9">
        <f t="shared" si="1743"/>
        <v>0</v>
      </c>
      <c r="V908" s="9">
        <f t="shared" si="1743"/>
        <v>0</v>
      </c>
      <c r="W908" s="9">
        <f t="shared" si="1743"/>
        <v>0</v>
      </c>
      <c r="X908" s="9">
        <f t="shared" si="1743"/>
        <v>0</v>
      </c>
      <c r="Y908" s="9">
        <f t="shared" si="1743"/>
        <v>16</v>
      </c>
      <c r="Z908" s="9">
        <f t="shared" si="1743"/>
        <v>0</v>
      </c>
      <c r="AA908" s="9">
        <f t="shared" si="1743"/>
        <v>0</v>
      </c>
      <c r="AB908" s="9">
        <f t="shared" si="1743"/>
        <v>0</v>
      </c>
      <c r="AC908" s="9">
        <f t="shared" si="1743"/>
        <v>0</v>
      </c>
      <c r="AD908" s="9">
        <f t="shared" si="1743"/>
        <v>250</v>
      </c>
      <c r="AE908" s="9">
        <f t="shared" si="1743"/>
        <v>266</v>
      </c>
      <c r="AF908" s="9">
        <f t="shared" si="1743"/>
        <v>250</v>
      </c>
    </row>
    <row r="909" spans="1:32" ht="33.6" hidden="1">
      <c r="A909" s="26" t="s">
        <v>37</v>
      </c>
      <c r="B909" s="27" t="s">
        <v>318</v>
      </c>
      <c r="C909" s="27" t="s">
        <v>29</v>
      </c>
      <c r="D909" s="27" t="s">
        <v>7</v>
      </c>
      <c r="E909" s="27" t="s">
        <v>582</v>
      </c>
      <c r="F909" s="27" t="s">
        <v>38</v>
      </c>
      <c r="G909" s="9">
        <v>16</v>
      </c>
      <c r="H909" s="9"/>
      <c r="I909" s="9"/>
      <c r="J909" s="9"/>
      <c r="K909" s="9"/>
      <c r="L909" s="9"/>
      <c r="M909" s="9">
        <f t="shared" ref="M909" si="1744">G909+I909+J909+K909+L909</f>
        <v>16</v>
      </c>
      <c r="N909" s="9">
        <f t="shared" ref="N909" si="1745">H909+L909</f>
        <v>0</v>
      </c>
      <c r="O909" s="9"/>
      <c r="P909" s="9"/>
      <c r="Q909" s="9"/>
      <c r="R909" s="9"/>
      <c r="S909" s="9">
        <f t="shared" ref="S909" si="1746">M909+O909+P909+Q909+R909</f>
        <v>16</v>
      </c>
      <c r="T909" s="9">
        <f t="shared" ref="T909" si="1747">N909+R909</f>
        <v>0</v>
      </c>
      <c r="U909" s="9"/>
      <c r="V909" s="9"/>
      <c r="W909" s="9"/>
      <c r="X909" s="9"/>
      <c r="Y909" s="9">
        <f t="shared" ref="Y909" si="1748">S909+U909+V909+W909+X909</f>
        <v>16</v>
      </c>
      <c r="Z909" s="9">
        <f t="shared" ref="Z909" si="1749">T909+X909</f>
        <v>0</v>
      </c>
      <c r="AA909" s="9"/>
      <c r="AB909" s="9"/>
      <c r="AC909" s="9"/>
      <c r="AD909" s="9">
        <v>250</v>
      </c>
      <c r="AE909" s="9">
        <f t="shared" ref="AE909" si="1750">Y909+AA909+AB909+AC909+AD909</f>
        <v>266</v>
      </c>
      <c r="AF909" s="9">
        <f t="shared" ref="AF909" si="1751">Z909+AD909</f>
        <v>250</v>
      </c>
    </row>
    <row r="910" spans="1:32" ht="22.5" hidden="1" customHeight="1">
      <c r="A910" s="26"/>
      <c r="B910" s="27"/>
      <c r="C910" s="27"/>
      <c r="D910" s="27"/>
      <c r="E910" s="27"/>
      <c r="F910" s="27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</row>
    <row r="911" spans="1:32" ht="17.399999999999999" hidden="1">
      <c r="A911" s="24" t="s">
        <v>261</v>
      </c>
      <c r="B911" s="25" t="s">
        <v>318</v>
      </c>
      <c r="C911" s="25" t="s">
        <v>29</v>
      </c>
      <c r="D911" s="25" t="s">
        <v>33</v>
      </c>
      <c r="E911" s="25"/>
      <c r="F911" s="25"/>
      <c r="G911" s="15">
        <f t="shared" ref="G911:V914" si="1752">G912</f>
        <v>589</v>
      </c>
      <c r="H911" s="15">
        <f t="shared" si="1752"/>
        <v>0</v>
      </c>
      <c r="I911" s="15">
        <f t="shared" si="1752"/>
        <v>0</v>
      </c>
      <c r="J911" s="15">
        <f t="shared" si="1752"/>
        <v>0</v>
      </c>
      <c r="K911" s="15">
        <f t="shared" si="1752"/>
        <v>0</v>
      </c>
      <c r="L911" s="15">
        <f t="shared" si="1752"/>
        <v>0</v>
      </c>
      <c r="M911" s="15">
        <f t="shared" si="1752"/>
        <v>589</v>
      </c>
      <c r="N911" s="15">
        <f t="shared" si="1752"/>
        <v>0</v>
      </c>
      <c r="O911" s="15">
        <f t="shared" si="1752"/>
        <v>0</v>
      </c>
      <c r="P911" s="15">
        <f t="shared" si="1752"/>
        <v>0</v>
      </c>
      <c r="Q911" s="15">
        <f t="shared" si="1752"/>
        <v>0</v>
      </c>
      <c r="R911" s="15">
        <f t="shared" si="1752"/>
        <v>0</v>
      </c>
      <c r="S911" s="15">
        <f t="shared" si="1752"/>
        <v>589</v>
      </c>
      <c r="T911" s="15">
        <f t="shared" si="1752"/>
        <v>0</v>
      </c>
      <c r="U911" s="15">
        <f t="shared" si="1752"/>
        <v>0</v>
      </c>
      <c r="V911" s="15">
        <f t="shared" si="1752"/>
        <v>0</v>
      </c>
      <c r="W911" s="15">
        <f t="shared" ref="U911:AF914" si="1753">W912</f>
        <v>0</v>
      </c>
      <c r="X911" s="15">
        <f t="shared" si="1753"/>
        <v>0</v>
      </c>
      <c r="Y911" s="15">
        <f t="shared" si="1753"/>
        <v>589</v>
      </c>
      <c r="Z911" s="15">
        <f t="shared" si="1753"/>
        <v>0</v>
      </c>
      <c r="AA911" s="15">
        <f t="shared" si="1753"/>
        <v>0</v>
      </c>
      <c r="AB911" s="15">
        <f t="shared" si="1753"/>
        <v>0</v>
      </c>
      <c r="AC911" s="15">
        <f t="shared" si="1753"/>
        <v>0</v>
      </c>
      <c r="AD911" s="15">
        <f t="shared" si="1753"/>
        <v>0</v>
      </c>
      <c r="AE911" s="15">
        <f t="shared" si="1753"/>
        <v>589</v>
      </c>
      <c r="AF911" s="15">
        <f t="shared" si="1753"/>
        <v>0</v>
      </c>
    </row>
    <row r="912" spans="1:32" ht="50.4" hidden="1">
      <c r="A912" s="29" t="s">
        <v>595</v>
      </c>
      <c r="B912" s="27" t="s">
        <v>318</v>
      </c>
      <c r="C912" s="27" t="s">
        <v>29</v>
      </c>
      <c r="D912" s="27" t="s">
        <v>33</v>
      </c>
      <c r="E912" s="27" t="s">
        <v>70</v>
      </c>
      <c r="F912" s="27"/>
      <c r="G912" s="9">
        <f t="shared" si="1752"/>
        <v>589</v>
      </c>
      <c r="H912" s="9">
        <f t="shared" si="1752"/>
        <v>0</v>
      </c>
      <c r="I912" s="9">
        <f t="shared" si="1752"/>
        <v>0</v>
      </c>
      <c r="J912" s="9">
        <f t="shared" si="1752"/>
        <v>0</v>
      </c>
      <c r="K912" s="9">
        <f t="shared" si="1752"/>
        <v>0</v>
      </c>
      <c r="L912" s="9">
        <f t="shared" si="1752"/>
        <v>0</v>
      </c>
      <c r="M912" s="9">
        <f t="shared" si="1752"/>
        <v>589</v>
      </c>
      <c r="N912" s="9">
        <f t="shared" si="1752"/>
        <v>0</v>
      </c>
      <c r="O912" s="9">
        <f t="shared" si="1752"/>
        <v>0</v>
      </c>
      <c r="P912" s="9">
        <f t="shared" si="1752"/>
        <v>0</v>
      </c>
      <c r="Q912" s="9">
        <f t="shared" si="1752"/>
        <v>0</v>
      </c>
      <c r="R912" s="9">
        <f t="shared" si="1752"/>
        <v>0</v>
      </c>
      <c r="S912" s="9">
        <f t="shared" si="1752"/>
        <v>589</v>
      </c>
      <c r="T912" s="9">
        <f t="shared" si="1752"/>
        <v>0</v>
      </c>
      <c r="U912" s="9">
        <f t="shared" si="1753"/>
        <v>0</v>
      </c>
      <c r="V912" s="9">
        <f t="shared" si="1753"/>
        <v>0</v>
      </c>
      <c r="W912" s="9">
        <f t="shared" si="1753"/>
        <v>0</v>
      </c>
      <c r="X912" s="9">
        <f t="shared" si="1753"/>
        <v>0</v>
      </c>
      <c r="Y912" s="9">
        <f t="shared" si="1753"/>
        <v>589</v>
      </c>
      <c r="Z912" s="9">
        <f t="shared" si="1753"/>
        <v>0</v>
      </c>
      <c r="AA912" s="9">
        <f t="shared" si="1753"/>
        <v>0</v>
      </c>
      <c r="AB912" s="9">
        <f t="shared" si="1753"/>
        <v>0</v>
      </c>
      <c r="AC912" s="9">
        <f t="shared" si="1753"/>
        <v>0</v>
      </c>
      <c r="AD912" s="9">
        <f t="shared" si="1753"/>
        <v>0</v>
      </c>
      <c r="AE912" s="9">
        <f t="shared" si="1753"/>
        <v>589</v>
      </c>
      <c r="AF912" s="9">
        <f t="shared" si="1753"/>
        <v>0</v>
      </c>
    </row>
    <row r="913" spans="1:32" ht="67.2" hidden="1">
      <c r="A913" s="29" t="s">
        <v>583</v>
      </c>
      <c r="B913" s="27" t="s">
        <v>318</v>
      </c>
      <c r="C913" s="27" t="s">
        <v>29</v>
      </c>
      <c r="D913" s="27" t="s">
        <v>33</v>
      </c>
      <c r="E913" s="27" t="s">
        <v>589</v>
      </c>
      <c r="F913" s="27"/>
      <c r="G913" s="9">
        <f>G914</f>
        <v>589</v>
      </c>
      <c r="H913" s="9">
        <f>H914</f>
        <v>0</v>
      </c>
      <c r="I913" s="9">
        <f t="shared" si="1752"/>
        <v>0</v>
      </c>
      <c r="J913" s="9">
        <f t="shared" si="1752"/>
        <v>0</v>
      </c>
      <c r="K913" s="9">
        <f t="shared" si="1752"/>
        <v>0</v>
      </c>
      <c r="L913" s="9">
        <f t="shared" si="1752"/>
        <v>0</v>
      </c>
      <c r="M913" s="9">
        <f t="shared" si="1752"/>
        <v>589</v>
      </c>
      <c r="N913" s="9">
        <f t="shared" si="1752"/>
        <v>0</v>
      </c>
      <c r="O913" s="9">
        <f t="shared" si="1752"/>
        <v>0</v>
      </c>
      <c r="P913" s="9">
        <f t="shared" si="1752"/>
        <v>0</v>
      </c>
      <c r="Q913" s="9">
        <f t="shared" si="1752"/>
        <v>0</v>
      </c>
      <c r="R913" s="9">
        <f t="shared" si="1752"/>
        <v>0</v>
      </c>
      <c r="S913" s="9">
        <f t="shared" si="1752"/>
        <v>589</v>
      </c>
      <c r="T913" s="9">
        <f t="shared" si="1752"/>
        <v>0</v>
      </c>
      <c r="U913" s="9">
        <f t="shared" si="1753"/>
        <v>0</v>
      </c>
      <c r="V913" s="9">
        <f t="shared" si="1753"/>
        <v>0</v>
      </c>
      <c r="W913" s="9">
        <f t="shared" si="1753"/>
        <v>0</v>
      </c>
      <c r="X913" s="9">
        <f t="shared" si="1753"/>
        <v>0</v>
      </c>
      <c r="Y913" s="9">
        <f t="shared" si="1753"/>
        <v>589</v>
      </c>
      <c r="Z913" s="9">
        <f t="shared" si="1753"/>
        <v>0</v>
      </c>
      <c r="AA913" s="9">
        <f t="shared" si="1753"/>
        <v>0</v>
      </c>
      <c r="AB913" s="9">
        <f t="shared" si="1753"/>
        <v>0</v>
      </c>
      <c r="AC913" s="9">
        <f t="shared" si="1753"/>
        <v>0</v>
      </c>
      <c r="AD913" s="9">
        <f t="shared" si="1753"/>
        <v>0</v>
      </c>
      <c r="AE913" s="9">
        <f t="shared" si="1753"/>
        <v>589</v>
      </c>
      <c r="AF913" s="9">
        <f t="shared" si="1753"/>
        <v>0</v>
      </c>
    </row>
    <row r="914" spans="1:32" ht="33.6" hidden="1">
      <c r="A914" s="26" t="s">
        <v>243</v>
      </c>
      <c r="B914" s="27" t="s">
        <v>318</v>
      </c>
      <c r="C914" s="27" t="s">
        <v>29</v>
      </c>
      <c r="D914" s="27" t="s">
        <v>33</v>
      </c>
      <c r="E914" s="27" t="s">
        <v>589</v>
      </c>
      <c r="F914" s="27" t="s">
        <v>31</v>
      </c>
      <c r="G914" s="9">
        <f t="shared" si="1752"/>
        <v>589</v>
      </c>
      <c r="H914" s="9">
        <f t="shared" si="1752"/>
        <v>0</v>
      </c>
      <c r="I914" s="9">
        <f t="shared" si="1752"/>
        <v>0</v>
      </c>
      <c r="J914" s="9">
        <f t="shared" si="1752"/>
        <v>0</v>
      </c>
      <c r="K914" s="9">
        <f t="shared" si="1752"/>
        <v>0</v>
      </c>
      <c r="L914" s="9">
        <f t="shared" si="1752"/>
        <v>0</v>
      </c>
      <c r="M914" s="9">
        <f t="shared" si="1752"/>
        <v>589</v>
      </c>
      <c r="N914" s="9">
        <f t="shared" si="1752"/>
        <v>0</v>
      </c>
      <c r="O914" s="9">
        <f t="shared" si="1752"/>
        <v>0</v>
      </c>
      <c r="P914" s="9">
        <f t="shared" si="1752"/>
        <v>0</v>
      </c>
      <c r="Q914" s="9">
        <f t="shared" si="1752"/>
        <v>0</v>
      </c>
      <c r="R914" s="9">
        <f t="shared" si="1752"/>
        <v>0</v>
      </c>
      <c r="S914" s="9">
        <f t="shared" si="1752"/>
        <v>589</v>
      </c>
      <c r="T914" s="9">
        <f t="shared" si="1752"/>
        <v>0</v>
      </c>
      <c r="U914" s="9">
        <f t="shared" si="1753"/>
        <v>0</v>
      </c>
      <c r="V914" s="9">
        <f t="shared" si="1753"/>
        <v>0</v>
      </c>
      <c r="W914" s="9">
        <f t="shared" si="1753"/>
        <v>0</v>
      </c>
      <c r="X914" s="9">
        <f t="shared" si="1753"/>
        <v>0</v>
      </c>
      <c r="Y914" s="9">
        <f t="shared" si="1753"/>
        <v>589</v>
      </c>
      <c r="Z914" s="9">
        <f t="shared" si="1753"/>
        <v>0</v>
      </c>
      <c r="AA914" s="9">
        <f t="shared" si="1753"/>
        <v>0</v>
      </c>
      <c r="AB914" s="9">
        <f t="shared" si="1753"/>
        <v>0</v>
      </c>
      <c r="AC914" s="9">
        <f t="shared" si="1753"/>
        <v>0</v>
      </c>
      <c r="AD914" s="9">
        <f t="shared" si="1753"/>
        <v>0</v>
      </c>
      <c r="AE914" s="9">
        <f t="shared" si="1753"/>
        <v>589</v>
      </c>
      <c r="AF914" s="9">
        <f t="shared" si="1753"/>
        <v>0</v>
      </c>
    </row>
    <row r="915" spans="1:32" ht="33.6" hidden="1">
      <c r="A915" s="26" t="s">
        <v>37</v>
      </c>
      <c r="B915" s="27" t="s">
        <v>318</v>
      </c>
      <c r="C915" s="27" t="s">
        <v>29</v>
      </c>
      <c r="D915" s="27" t="s">
        <v>33</v>
      </c>
      <c r="E915" s="27" t="s">
        <v>589</v>
      </c>
      <c r="F915" s="27" t="s">
        <v>38</v>
      </c>
      <c r="G915" s="9">
        <v>589</v>
      </c>
      <c r="H915" s="9"/>
      <c r="I915" s="9"/>
      <c r="J915" s="9"/>
      <c r="K915" s="9"/>
      <c r="L915" s="9"/>
      <c r="M915" s="9">
        <f t="shared" ref="M915" si="1754">G915+I915+J915+K915+L915</f>
        <v>589</v>
      </c>
      <c r="N915" s="9">
        <f t="shared" ref="N915" si="1755">H915+L915</f>
        <v>0</v>
      </c>
      <c r="O915" s="9"/>
      <c r="P915" s="9"/>
      <c r="Q915" s="9"/>
      <c r="R915" s="9"/>
      <c r="S915" s="9">
        <f t="shared" ref="S915" si="1756">M915+O915+P915+Q915+R915</f>
        <v>589</v>
      </c>
      <c r="T915" s="9">
        <f t="shared" ref="T915" si="1757">N915+R915</f>
        <v>0</v>
      </c>
      <c r="U915" s="9"/>
      <c r="V915" s="9"/>
      <c r="W915" s="9"/>
      <c r="X915" s="9"/>
      <c r="Y915" s="9">
        <f t="shared" ref="Y915" si="1758">S915+U915+V915+W915+X915</f>
        <v>589</v>
      </c>
      <c r="Z915" s="9">
        <f t="shared" ref="Z915" si="1759">T915+X915</f>
        <v>0</v>
      </c>
      <c r="AA915" s="9"/>
      <c r="AB915" s="9"/>
      <c r="AC915" s="9"/>
      <c r="AD915" s="9"/>
      <c r="AE915" s="9">
        <f t="shared" ref="AE915" si="1760">Y915+AA915+AB915+AC915+AD915</f>
        <v>589</v>
      </c>
      <c r="AF915" s="9">
        <f t="shared" ref="AF915" si="1761">Z915+AD915</f>
        <v>0</v>
      </c>
    </row>
    <row r="916" spans="1:32" ht="21.75" hidden="1" customHeight="1">
      <c r="A916" s="26"/>
      <c r="B916" s="27"/>
      <c r="C916" s="27"/>
      <c r="D916" s="27"/>
      <c r="E916" s="27"/>
      <c r="F916" s="27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</row>
    <row r="917" spans="1:32" ht="17.399999999999999" hidden="1">
      <c r="A917" s="24" t="s">
        <v>165</v>
      </c>
      <c r="B917" s="25" t="s">
        <v>318</v>
      </c>
      <c r="C917" s="25" t="s">
        <v>146</v>
      </c>
      <c r="D917" s="25" t="s">
        <v>22</v>
      </c>
      <c r="E917" s="25" t="s">
        <v>324</v>
      </c>
      <c r="F917" s="25" t="s">
        <v>324</v>
      </c>
      <c r="G917" s="15">
        <f>G918+G923+G928+G933</f>
        <v>16203</v>
      </c>
      <c r="H917" s="15">
        <f>H918+H923+H928+H933</f>
        <v>0</v>
      </c>
      <c r="I917" s="15">
        <f t="shared" ref="I917:N917" si="1762">I918+I923+I928+I933</f>
        <v>0</v>
      </c>
      <c r="J917" s="15">
        <f t="shared" si="1762"/>
        <v>0</v>
      </c>
      <c r="K917" s="15">
        <f t="shared" si="1762"/>
        <v>0</v>
      </c>
      <c r="L917" s="15">
        <f t="shared" si="1762"/>
        <v>0</v>
      </c>
      <c r="M917" s="15">
        <f t="shared" si="1762"/>
        <v>16203</v>
      </c>
      <c r="N917" s="15">
        <f t="shared" si="1762"/>
        <v>0</v>
      </c>
      <c r="O917" s="15">
        <f t="shared" ref="O917:T917" si="1763">O918+O923+O928+O933</f>
        <v>0</v>
      </c>
      <c r="P917" s="15">
        <f t="shared" si="1763"/>
        <v>0</v>
      </c>
      <c r="Q917" s="15">
        <f t="shared" si="1763"/>
        <v>0</v>
      </c>
      <c r="R917" s="15">
        <f t="shared" si="1763"/>
        <v>0</v>
      </c>
      <c r="S917" s="15">
        <f t="shared" si="1763"/>
        <v>16203</v>
      </c>
      <c r="T917" s="15">
        <f t="shared" si="1763"/>
        <v>0</v>
      </c>
      <c r="U917" s="15">
        <f t="shared" ref="U917:Z917" si="1764">U918+U923+U928+U933</f>
        <v>0</v>
      </c>
      <c r="V917" s="15">
        <f t="shared" si="1764"/>
        <v>0</v>
      </c>
      <c r="W917" s="15">
        <f t="shared" si="1764"/>
        <v>0</v>
      </c>
      <c r="X917" s="15">
        <f t="shared" si="1764"/>
        <v>0</v>
      </c>
      <c r="Y917" s="15">
        <f t="shared" si="1764"/>
        <v>16203</v>
      </c>
      <c r="Z917" s="15">
        <f t="shared" si="1764"/>
        <v>0</v>
      </c>
      <c r="AA917" s="15">
        <f t="shared" ref="AA917:AF917" si="1765">AA918+AA923+AA928+AA933</f>
        <v>0</v>
      </c>
      <c r="AB917" s="15">
        <f t="shared" si="1765"/>
        <v>1288</v>
      </c>
      <c r="AC917" s="15">
        <f t="shared" si="1765"/>
        <v>0</v>
      </c>
      <c r="AD917" s="15">
        <f t="shared" si="1765"/>
        <v>0</v>
      </c>
      <c r="AE917" s="15">
        <f t="shared" si="1765"/>
        <v>17491</v>
      </c>
      <c r="AF917" s="15">
        <f t="shared" si="1765"/>
        <v>0</v>
      </c>
    </row>
    <row r="918" spans="1:32" ht="68.25" hidden="1" customHeight="1">
      <c r="A918" s="26" t="s">
        <v>34</v>
      </c>
      <c r="B918" s="27" t="s">
        <v>318</v>
      </c>
      <c r="C918" s="27" t="s">
        <v>146</v>
      </c>
      <c r="D918" s="27" t="s">
        <v>22</v>
      </c>
      <c r="E918" s="27" t="s">
        <v>55</v>
      </c>
      <c r="F918" s="27"/>
      <c r="G918" s="9">
        <f t="shared" ref="G918:V921" si="1766">G919</f>
        <v>1796</v>
      </c>
      <c r="H918" s="9">
        <f t="shared" si="1766"/>
        <v>0</v>
      </c>
      <c r="I918" s="9">
        <f t="shared" si="1766"/>
        <v>0</v>
      </c>
      <c r="J918" s="9">
        <f t="shared" si="1766"/>
        <v>0</v>
      </c>
      <c r="K918" s="9">
        <f t="shared" si="1766"/>
        <v>0</v>
      </c>
      <c r="L918" s="9">
        <f t="shared" si="1766"/>
        <v>0</v>
      </c>
      <c r="M918" s="9">
        <f t="shared" si="1766"/>
        <v>1796</v>
      </c>
      <c r="N918" s="9">
        <f t="shared" si="1766"/>
        <v>0</v>
      </c>
      <c r="O918" s="9">
        <f t="shared" si="1766"/>
        <v>0</v>
      </c>
      <c r="P918" s="9">
        <f t="shared" si="1766"/>
        <v>0</v>
      </c>
      <c r="Q918" s="9">
        <f t="shared" si="1766"/>
        <v>0</v>
      </c>
      <c r="R918" s="9">
        <f t="shared" si="1766"/>
        <v>0</v>
      </c>
      <c r="S918" s="9">
        <f t="shared" si="1766"/>
        <v>1796</v>
      </c>
      <c r="T918" s="9">
        <f t="shared" si="1766"/>
        <v>0</v>
      </c>
      <c r="U918" s="9">
        <f t="shared" si="1766"/>
        <v>0</v>
      </c>
      <c r="V918" s="9">
        <f t="shared" si="1766"/>
        <v>0</v>
      </c>
      <c r="W918" s="9">
        <f t="shared" ref="U918:AF921" si="1767">W919</f>
        <v>0</v>
      </c>
      <c r="X918" s="9">
        <f t="shared" si="1767"/>
        <v>0</v>
      </c>
      <c r="Y918" s="9">
        <f t="shared" si="1767"/>
        <v>1796</v>
      </c>
      <c r="Z918" s="9">
        <f t="shared" si="1767"/>
        <v>0</v>
      </c>
      <c r="AA918" s="9">
        <f t="shared" si="1767"/>
        <v>0</v>
      </c>
      <c r="AB918" s="9">
        <f t="shared" si="1767"/>
        <v>0</v>
      </c>
      <c r="AC918" s="9">
        <f t="shared" si="1767"/>
        <v>0</v>
      </c>
      <c r="AD918" s="9">
        <f t="shared" si="1767"/>
        <v>0</v>
      </c>
      <c r="AE918" s="9">
        <f t="shared" si="1767"/>
        <v>1796</v>
      </c>
      <c r="AF918" s="9">
        <f t="shared" si="1767"/>
        <v>0</v>
      </c>
    </row>
    <row r="919" spans="1:32" ht="18" hidden="1" customHeight="1">
      <c r="A919" s="26" t="s">
        <v>15</v>
      </c>
      <c r="B919" s="27" t="s">
        <v>318</v>
      </c>
      <c r="C919" s="27" t="s">
        <v>146</v>
      </c>
      <c r="D919" s="27" t="s">
        <v>22</v>
      </c>
      <c r="E919" s="27" t="s">
        <v>56</v>
      </c>
      <c r="F919" s="27"/>
      <c r="G919" s="9">
        <f t="shared" si="1766"/>
        <v>1796</v>
      </c>
      <c r="H919" s="9">
        <f t="shared" si="1766"/>
        <v>0</v>
      </c>
      <c r="I919" s="9">
        <f t="shared" si="1766"/>
        <v>0</v>
      </c>
      <c r="J919" s="9">
        <f t="shared" si="1766"/>
        <v>0</v>
      </c>
      <c r="K919" s="9">
        <f t="shared" si="1766"/>
        <v>0</v>
      </c>
      <c r="L919" s="9">
        <f t="shared" si="1766"/>
        <v>0</v>
      </c>
      <c r="M919" s="9">
        <f t="shared" si="1766"/>
        <v>1796</v>
      </c>
      <c r="N919" s="9">
        <f t="shared" si="1766"/>
        <v>0</v>
      </c>
      <c r="O919" s="9">
        <f t="shared" si="1766"/>
        <v>0</v>
      </c>
      <c r="P919" s="9">
        <f t="shared" si="1766"/>
        <v>0</v>
      </c>
      <c r="Q919" s="9">
        <f t="shared" si="1766"/>
        <v>0</v>
      </c>
      <c r="R919" s="9">
        <f t="shared" si="1766"/>
        <v>0</v>
      </c>
      <c r="S919" s="9">
        <f t="shared" si="1766"/>
        <v>1796</v>
      </c>
      <c r="T919" s="9">
        <f t="shared" si="1766"/>
        <v>0</v>
      </c>
      <c r="U919" s="9">
        <f t="shared" si="1767"/>
        <v>0</v>
      </c>
      <c r="V919" s="9">
        <f t="shared" si="1767"/>
        <v>0</v>
      </c>
      <c r="W919" s="9">
        <f t="shared" si="1767"/>
        <v>0</v>
      </c>
      <c r="X919" s="9">
        <f t="shared" si="1767"/>
        <v>0</v>
      </c>
      <c r="Y919" s="9">
        <f t="shared" si="1767"/>
        <v>1796</v>
      </c>
      <c r="Z919" s="9">
        <f t="shared" si="1767"/>
        <v>0</v>
      </c>
      <c r="AA919" s="9">
        <f t="shared" si="1767"/>
        <v>0</v>
      </c>
      <c r="AB919" s="9">
        <f t="shared" si="1767"/>
        <v>0</v>
      </c>
      <c r="AC919" s="9">
        <f t="shared" si="1767"/>
        <v>0</v>
      </c>
      <c r="AD919" s="9">
        <f t="shared" si="1767"/>
        <v>0</v>
      </c>
      <c r="AE919" s="9">
        <f t="shared" si="1767"/>
        <v>1796</v>
      </c>
      <c r="AF919" s="9">
        <f t="shared" si="1767"/>
        <v>0</v>
      </c>
    </row>
    <row r="920" spans="1:32" ht="20.25" hidden="1" customHeight="1">
      <c r="A920" s="26" t="s">
        <v>166</v>
      </c>
      <c r="B920" s="27" t="s">
        <v>318</v>
      </c>
      <c r="C920" s="27" t="s">
        <v>146</v>
      </c>
      <c r="D920" s="27" t="s">
        <v>22</v>
      </c>
      <c r="E920" s="27" t="s">
        <v>349</v>
      </c>
      <c r="F920" s="27"/>
      <c r="G920" s="9">
        <f t="shared" si="1766"/>
        <v>1796</v>
      </c>
      <c r="H920" s="9">
        <f t="shared" si="1766"/>
        <v>0</v>
      </c>
      <c r="I920" s="9">
        <f t="shared" si="1766"/>
        <v>0</v>
      </c>
      <c r="J920" s="9">
        <f t="shared" si="1766"/>
        <v>0</v>
      </c>
      <c r="K920" s="9">
        <f t="shared" si="1766"/>
        <v>0</v>
      </c>
      <c r="L920" s="9">
        <f t="shared" si="1766"/>
        <v>0</v>
      </c>
      <c r="M920" s="9">
        <f t="shared" si="1766"/>
        <v>1796</v>
      </c>
      <c r="N920" s="9">
        <f t="shared" si="1766"/>
        <v>0</v>
      </c>
      <c r="O920" s="9">
        <f t="shared" si="1766"/>
        <v>0</v>
      </c>
      <c r="P920" s="9">
        <f t="shared" si="1766"/>
        <v>0</v>
      </c>
      <c r="Q920" s="9">
        <f t="shared" si="1766"/>
        <v>0</v>
      </c>
      <c r="R920" s="9">
        <f t="shared" si="1766"/>
        <v>0</v>
      </c>
      <c r="S920" s="9">
        <f t="shared" si="1766"/>
        <v>1796</v>
      </c>
      <c r="T920" s="9">
        <f t="shared" si="1766"/>
        <v>0</v>
      </c>
      <c r="U920" s="9">
        <f t="shared" si="1767"/>
        <v>0</v>
      </c>
      <c r="V920" s="9">
        <f t="shared" si="1767"/>
        <v>0</v>
      </c>
      <c r="W920" s="9">
        <f t="shared" si="1767"/>
        <v>0</v>
      </c>
      <c r="X920" s="9">
        <f t="shared" si="1767"/>
        <v>0</v>
      </c>
      <c r="Y920" s="9">
        <f t="shared" si="1767"/>
        <v>1796</v>
      </c>
      <c r="Z920" s="9">
        <f t="shared" si="1767"/>
        <v>0</v>
      </c>
      <c r="AA920" s="9">
        <f t="shared" si="1767"/>
        <v>0</v>
      </c>
      <c r="AB920" s="9">
        <f t="shared" si="1767"/>
        <v>0</v>
      </c>
      <c r="AC920" s="9">
        <f t="shared" si="1767"/>
        <v>0</v>
      </c>
      <c r="AD920" s="9">
        <f t="shared" si="1767"/>
        <v>0</v>
      </c>
      <c r="AE920" s="9">
        <f t="shared" si="1767"/>
        <v>1796</v>
      </c>
      <c r="AF920" s="9">
        <f t="shared" si="1767"/>
        <v>0</v>
      </c>
    </row>
    <row r="921" spans="1:32" ht="20.25" hidden="1" customHeight="1">
      <c r="A921" s="26" t="s">
        <v>66</v>
      </c>
      <c r="B921" s="27" t="s">
        <v>318</v>
      </c>
      <c r="C921" s="27" t="s">
        <v>146</v>
      </c>
      <c r="D921" s="27" t="s">
        <v>22</v>
      </c>
      <c r="E921" s="27" t="s">
        <v>349</v>
      </c>
      <c r="F921" s="27" t="s">
        <v>67</v>
      </c>
      <c r="G921" s="9">
        <f t="shared" si="1766"/>
        <v>1796</v>
      </c>
      <c r="H921" s="9">
        <f t="shared" si="1766"/>
        <v>0</v>
      </c>
      <c r="I921" s="9">
        <f t="shared" si="1766"/>
        <v>0</v>
      </c>
      <c r="J921" s="9">
        <f t="shared" si="1766"/>
        <v>0</v>
      </c>
      <c r="K921" s="9">
        <f t="shared" si="1766"/>
        <v>0</v>
      </c>
      <c r="L921" s="9">
        <f t="shared" si="1766"/>
        <v>0</v>
      </c>
      <c r="M921" s="9">
        <f t="shared" si="1766"/>
        <v>1796</v>
      </c>
      <c r="N921" s="9">
        <f t="shared" si="1766"/>
        <v>0</v>
      </c>
      <c r="O921" s="9">
        <f t="shared" si="1766"/>
        <v>0</v>
      </c>
      <c r="P921" s="9">
        <f t="shared" si="1766"/>
        <v>0</v>
      </c>
      <c r="Q921" s="9">
        <f t="shared" si="1766"/>
        <v>0</v>
      </c>
      <c r="R921" s="9">
        <f t="shared" si="1766"/>
        <v>0</v>
      </c>
      <c r="S921" s="9">
        <f t="shared" si="1766"/>
        <v>1796</v>
      </c>
      <c r="T921" s="9">
        <f t="shared" si="1766"/>
        <v>0</v>
      </c>
      <c r="U921" s="9">
        <f t="shared" si="1767"/>
        <v>0</v>
      </c>
      <c r="V921" s="9">
        <f t="shared" si="1767"/>
        <v>0</v>
      </c>
      <c r="W921" s="9">
        <f t="shared" si="1767"/>
        <v>0</v>
      </c>
      <c r="X921" s="9">
        <f t="shared" si="1767"/>
        <v>0</v>
      </c>
      <c r="Y921" s="9">
        <f t="shared" si="1767"/>
        <v>1796</v>
      </c>
      <c r="Z921" s="9">
        <f t="shared" si="1767"/>
        <v>0</v>
      </c>
      <c r="AA921" s="9">
        <f t="shared" si="1767"/>
        <v>0</v>
      </c>
      <c r="AB921" s="9">
        <f t="shared" si="1767"/>
        <v>0</v>
      </c>
      <c r="AC921" s="9">
        <f t="shared" si="1767"/>
        <v>0</v>
      </c>
      <c r="AD921" s="9">
        <f t="shared" si="1767"/>
        <v>0</v>
      </c>
      <c r="AE921" s="9">
        <f t="shared" si="1767"/>
        <v>1796</v>
      </c>
      <c r="AF921" s="9">
        <f t="shared" si="1767"/>
        <v>0</v>
      </c>
    </row>
    <row r="922" spans="1:32" ht="54.75" hidden="1" customHeight="1">
      <c r="A922" s="26" t="s">
        <v>413</v>
      </c>
      <c r="B922" s="27" t="s">
        <v>318</v>
      </c>
      <c r="C922" s="27" t="s">
        <v>146</v>
      </c>
      <c r="D922" s="27" t="s">
        <v>22</v>
      </c>
      <c r="E922" s="27" t="s">
        <v>349</v>
      </c>
      <c r="F922" s="27" t="s">
        <v>253</v>
      </c>
      <c r="G922" s="9">
        <v>1796</v>
      </c>
      <c r="H922" s="9"/>
      <c r="I922" s="9"/>
      <c r="J922" s="9"/>
      <c r="K922" s="9"/>
      <c r="L922" s="9"/>
      <c r="M922" s="9">
        <f t="shared" ref="M922" si="1768">G922+I922+J922+K922+L922</f>
        <v>1796</v>
      </c>
      <c r="N922" s="9">
        <f t="shared" ref="N922" si="1769">H922+L922</f>
        <v>0</v>
      </c>
      <c r="O922" s="9"/>
      <c r="P922" s="9"/>
      <c r="Q922" s="9"/>
      <c r="R922" s="9"/>
      <c r="S922" s="9">
        <f t="shared" ref="S922" si="1770">M922+O922+P922+Q922+R922</f>
        <v>1796</v>
      </c>
      <c r="T922" s="9">
        <f t="shared" ref="T922" si="1771">N922+R922</f>
        <v>0</v>
      </c>
      <c r="U922" s="9"/>
      <c r="V922" s="9"/>
      <c r="W922" s="9"/>
      <c r="X922" s="9"/>
      <c r="Y922" s="9">
        <f t="shared" ref="Y922" si="1772">S922+U922+V922+W922+X922</f>
        <v>1796</v>
      </c>
      <c r="Z922" s="9">
        <f t="shared" ref="Z922" si="1773">T922+X922</f>
        <v>0</v>
      </c>
      <c r="AA922" s="9"/>
      <c r="AB922" s="9"/>
      <c r="AC922" s="9"/>
      <c r="AD922" s="9"/>
      <c r="AE922" s="9">
        <f t="shared" ref="AE922" si="1774">Y922+AA922+AB922+AC922+AD922</f>
        <v>1796</v>
      </c>
      <c r="AF922" s="9">
        <f t="shared" ref="AF922" si="1775">Z922+AD922</f>
        <v>0</v>
      </c>
    </row>
    <row r="923" spans="1:32" ht="50.4" hidden="1">
      <c r="A923" s="26" t="s">
        <v>325</v>
      </c>
      <c r="B923" s="27" t="s">
        <v>318</v>
      </c>
      <c r="C923" s="27" t="s">
        <v>146</v>
      </c>
      <c r="D923" s="27" t="s">
        <v>22</v>
      </c>
      <c r="E923" s="27" t="s">
        <v>350</v>
      </c>
      <c r="F923" s="27"/>
      <c r="G923" s="9">
        <f t="shared" ref="G923:V926" si="1776">G924</f>
        <v>1643</v>
      </c>
      <c r="H923" s="9">
        <f t="shared" si="1776"/>
        <v>0</v>
      </c>
      <c r="I923" s="9">
        <f t="shared" si="1776"/>
        <v>0</v>
      </c>
      <c r="J923" s="9">
        <f t="shared" si="1776"/>
        <v>0</v>
      </c>
      <c r="K923" s="9">
        <f t="shared" si="1776"/>
        <v>0</v>
      </c>
      <c r="L923" s="9">
        <f t="shared" si="1776"/>
        <v>0</v>
      </c>
      <c r="M923" s="9">
        <f t="shared" si="1776"/>
        <v>1643</v>
      </c>
      <c r="N923" s="9">
        <f t="shared" si="1776"/>
        <v>0</v>
      </c>
      <c r="O923" s="9">
        <f t="shared" si="1776"/>
        <v>0</v>
      </c>
      <c r="P923" s="9">
        <f t="shared" si="1776"/>
        <v>0</v>
      </c>
      <c r="Q923" s="9">
        <f t="shared" si="1776"/>
        <v>0</v>
      </c>
      <c r="R923" s="9">
        <f t="shared" si="1776"/>
        <v>0</v>
      </c>
      <c r="S923" s="9">
        <f t="shared" si="1776"/>
        <v>1643</v>
      </c>
      <c r="T923" s="9">
        <f t="shared" si="1776"/>
        <v>0</v>
      </c>
      <c r="U923" s="9">
        <f t="shared" si="1776"/>
        <v>0</v>
      </c>
      <c r="V923" s="9">
        <f t="shared" si="1776"/>
        <v>0</v>
      </c>
      <c r="W923" s="9">
        <f t="shared" ref="U923:AF926" si="1777">W924</f>
        <v>0</v>
      </c>
      <c r="X923" s="9">
        <f t="shared" si="1777"/>
        <v>0</v>
      </c>
      <c r="Y923" s="9">
        <f t="shared" si="1777"/>
        <v>1643</v>
      </c>
      <c r="Z923" s="9">
        <f t="shared" si="1777"/>
        <v>0</v>
      </c>
      <c r="AA923" s="9">
        <f t="shared" si="1777"/>
        <v>0</v>
      </c>
      <c r="AB923" s="9">
        <f t="shared" si="1777"/>
        <v>0</v>
      </c>
      <c r="AC923" s="9">
        <f t="shared" si="1777"/>
        <v>0</v>
      </c>
      <c r="AD923" s="9">
        <f t="shared" si="1777"/>
        <v>0</v>
      </c>
      <c r="AE923" s="9">
        <f t="shared" si="1777"/>
        <v>1643</v>
      </c>
      <c r="AF923" s="9">
        <f t="shared" si="1777"/>
        <v>0</v>
      </c>
    </row>
    <row r="924" spans="1:32" ht="17.25" hidden="1" customHeight="1">
      <c r="A924" s="26" t="s">
        <v>15</v>
      </c>
      <c r="B924" s="27" t="s">
        <v>318</v>
      </c>
      <c r="C924" s="27" t="s">
        <v>146</v>
      </c>
      <c r="D924" s="27" t="s">
        <v>22</v>
      </c>
      <c r="E924" s="27" t="s">
        <v>351</v>
      </c>
      <c r="F924" s="27"/>
      <c r="G924" s="9">
        <f t="shared" si="1776"/>
        <v>1643</v>
      </c>
      <c r="H924" s="9">
        <f t="shared" si="1776"/>
        <v>0</v>
      </c>
      <c r="I924" s="9">
        <f t="shared" si="1776"/>
        <v>0</v>
      </c>
      <c r="J924" s="9">
        <f t="shared" si="1776"/>
        <v>0</v>
      </c>
      <c r="K924" s="9">
        <f t="shared" si="1776"/>
        <v>0</v>
      </c>
      <c r="L924" s="9">
        <f t="shared" si="1776"/>
        <v>0</v>
      </c>
      <c r="M924" s="9">
        <f t="shared" si="1776"/>
        <v>1643</v>
      </c>
      <c r="N924" s="9">
        <f t="shared" si="1776"/>
        <v>0</v>
      </c>
      <c r="O924" s="9">
        <f t="shared" si="1776"/>
        <v>0</v>
      </c>
      <c r="P924" s="9">
        <f t="shared" si="1776"/>
        <v>0</v>
      </c>
      <c r="Q924" s="9">
        <f t="shared" si="1776"/>
        <v>0</v>
      </c>
      <c r="R924" s="9">
        <f t="shared" si="1776"/>
        <v>0</v>
      </c>
      <c r="S924" s="9">
        <f t="shared" si="1776"/>
        <v>1643</v>
      </c>
      <c r="T924" s="9">
        <f t="shared" si="1776"/>
        <v>0</v>
      </c>
      <c r="U924" s="9">
        <f t="shared" si="1777"/>
        <v>0</v>
      </c>
      <c r="V924" s="9">
        <f t="shared" si="1777"/>
        <v>0</v>
      </c>
      <c r="W924" s="9">
        <f t="shared" si="1777"/>
        <v>0</v>
      </c>
      <c r="X924" s="9">
        <f t="shared" si="1777"/>
        <v>0</v>
      </c>
      <c r="Y924" s="9">
        <f t="shared" si="1777"/>
        <v>1643</v>
      </c>
      <c r="Z924" s="9">
        <f t="shared" si="1777"/>
        <v>0</v>
      </c>
      <c r="AA924" s="9">
        <f t="shared" si="1777"/>
        <v>0</v>
      </c>
      <c r="AB924" s="9">
        <f t="shared" si="1777"/>
        <v>0</v>
      </c>
      <c r="AC924" s="9">
        <f t="shared" si="1777"/>
        <v>0</v>
      </c>
      <c r="AD924" s="9">
        <f t="shared" si="1777"/>
        <v>0</v>
      </c>
      <c r="AE924" s="9">
        <f t="shared" si="1777"/>
        <v>1643</v>
      </c>
      <c r="AF924" s="9">
        <f t="shared" si="1777"/>
        <v>0</v>
      </c>
    </row>
    <row r="925" spans="1:32" ht="19.5" hidden="1" customHeight="1">
      <c r="A925" s="26" t="s">
        <v>166</v>
      </c>
      <c r="B925" s="27" t="s">
        <v>318</v>
      </c>
      <c r="C925" s="27" t="s">
        <v>146</v>
      </c>
      <c r="D925" s="27" t="s">
        <v>22</v>
      </c>
      <c r="E925" s="27" t="s">
        <v>352</v>
      </c>
      <c r="F925" s="27"/>
      <c r="G925" s="9">
        <f t="shared" si="1776"/>
        <v>1643</v>
      </c>
      <c r="H925" s="9">
        <f t="shared" si="1776"/>
        <v>0</v>
      </c>
      <c r="I925" s="9">
        <f t="shared" si="1776"/>
        <v>0</v>
      </c>
      <c r="J925" s="9">
        <f t="shared" si="1776"/>
        <v>0</v>
      </c>
      <c r="K925" s="9">
        <f t="shared" si="1776"/>
        <v>0</v>
      </c>
      <c r="L925" s="9">
        <f t="shared" si="1776"/>
        <v>0</v>
      </c>
      <c r="M925" s="9">
        <f t="shared" si="1776"/>
        <v>1643</v>
      </c>
      <c r="N925" s="9">
        <f t="shared" si="1776"/>
        <v>0</v>
      </c>
      <c r="O925" s="9">
        <f t="shared" si="1776"/>
        <v>0</v>
      </c>
      <c r="P925" s="9">
        <f t="shared" si="1776"/>
        <v>0</v>
      </c>
      <c r="Q925" s="9">
        <f t="shared" si="1776"/>
        <v>0</v>
      </c>
      <c r="R925" s="9">
        <f t="shared" si="1776"/>
        <v>0</v>
      </c>
      <c r="S925" s="9">
        <f t="shared" si="1776"/>
        <v>1643</v>
      </c>
      <c r="T925" s="9">
        <f t="shared" si="1776"/>
        <v>0</v>
      </c>
      <c r="U925" s="9">
        <f t="shared" si="1777"/>
        <v>0</v>
      </c>
      <c r="V925" s="9">
        <f t="shared" si="1777"/>
        <v>0</v>
      </c>
      <c r="W925" s="9">
        <f t="shared" si="1777"/>
        <v>0</v>
      </c>
      <c r="X925" s="9">
        <f t="shared" si="1777"/>
        <v>0</v>
      </c>
      <c r="Y925" s="9">
        <f t="shared" si="1777"/>
        <v>1643</v>
      </c>
      <c r="Z925" s="9">
        <f t="shared" si="1777"/>
        <v>0</v>
      </c>
      <c r="AA925" s="9">
        <f t="shared" si="1777"/>
        <v>0</v>
      </c>
      <c r="AB925" s="9">
        <f t="shared" si="1777"/>
        <v>0</v>
      </c>
      <c r="AC925" s="9">
        <f t="shared" si="1777"/>
        <v>0</v>
      </c>
      <c r="AD925" s="9">
        <f t="shared" si="1777"/>
        <v>0</v>
      </c>
      <c r="AE925" s="9">
        <f t="shared" si="1777"/>
        <v>1643</v>
      </c>
      <c r="AF925" s="9">
        <f t="shared" si="1777"/>
        <v>0</v>
      </c>
    </row>
    <row r="926" spans="1:32" ht="17.25" hidden="1" customHeight="1">
      <c r="A926" s="26" t="s">
        <v>66</v>
      </c>
      <c r="B926" s="27" t="s">
        <v>318</v>
      </c>
      <c r="C926" s="27" t="s">
        <v>146</v>
      </c>
      <c r="D926" s="27" t="s">
        <v>22</v>
      </c>
      <c r="E926" s="27" t="s">
        <v>352</v>
      </c>
      <c r="F926" s="27" t="s">
        <v>67</v>
      </c>
      <c r="G926" s="9">
        <f t="shared" si="1776"/>
        <v>1643</v>
      </c>
      <c r="H926" s="9">
        <f t="shared" si="1776"/>
        <v>0</v>
      </c>
      <c r="I926" s="9">
        <f t="shared" si="1776"/>
        <v>0</v>
      </c>
      <c r="J926" s="9">
        <f t="shared" si="1776"/>
        <v>0</v>
      </c>
      <c r="K926" s="9">
        <f t="shared" si="1776"/>
        <v>0</v>
      </c>
      <c r="L926" s="9">
        <f t="shared" si="1776"/>
        <v>0</v>
      </c>
      <c r="M926" s="9">
        <f t="shared" si="1776"/>
        <v>1643</v>
      </c>
      <c r="N926" s="9">
        <f t="shared" si="1776"/>
        <v>0</v>
      </c>
      <c r="O926" s="9">
        <f t="shared" si="1776"/>
        <v>0</v>
      </c>
      <c r="P926" s="9">
        <f t="shared" si="1776"/>
        <v>0</v>
      </c>
      <c r="Q926" s="9">
        <f t="shared" si="1776"/>
        <v>0</v>
      </c>
      <c r="R926" s="9">
        <f t="shared" si="1776"/>
        <v>0</v>
      </c>
      <c r="S926" s="9">
        <f t="shared" si="1776"/>
        <v>1643</v>
      </c>
      <c r="T926" s="9">
        <f t="shared" si="1776"/>
        <v>0</v>
      </c>
      <c r="U926" s="9">
        <f t="shared" si="1777"/>
        <v>0</v>
      </c>
      <c r="V926" s="9">
        <f t="shared" si="1777"/>
        <v>0</v>
      </c>
      <c r="W926" s="9">
        <f t="shared" si="1777"/>
        <v>0</v>
      </c>
      <c r="X926" s="9">
        <f t="shared" si="1777"/>
        <v>0</v>
      </c>
      <c r="Y926" s="9">
        <f t="shared" si="1777"/>
        <v>1643</v>
      </c>
      <c r="Z926" s="9">
        <f t="shared" si="1777"/>
        <v>0</v>
      </c>
      <c r="AA926" s="9">
        <f t="shared" si="1777"/>
        <v>0</v>
      </c>
      <c r="AB926" s="9">
        <f t="shared" si="1777"/>
        <v>0</v>
      </c>
      <c r="AC926" s="9">
        <f t="shared" si="1777"/>
        <v>0</v>
      </c>
      <c r="AD926" s="9">
        <f t="shared" si="1777"/>
        <v>0</v>
      </c>
      <c r="AE926" s="9">
        <f t="shared" si="1777"/>
        <v>1643</v>
      </c>
      <c r="AF926" s="9">
        <f t="shared" si="1777"/>
        <v>0</v>
      </c>
    </row>
    <row r="927" spans="1:32" ht="51" hidden="1" customHeight="1">
      <c r="A927" s="26" t="s">
        <v>413</v>
      </c>
      <c r="B927" s="27" t="s">
        <v>318</v>
      </c>
      <c r="C927" s="27" t="s">
        <v>146</v>
      </c>
      <c r="D927" s="27" t="s">
        <v>22</v>
      </c>
      <c r="E927" s="27" t="s">
        <v>352</v>
      </c>
      <c r="F927" s="27" t="s">
        <v>253</v>
      </c>
      <c r="G927" s="9">
        <v>1643</v>
      </c>
      <c r="H927" s="9"/>
      <c r="I927" s="9"/>
      <c r="J927" s="9"/>
      <c r="K927" s="9"/>
      <c r="L927" s="9"/>
      <c r="M927" s="9">
        <f t="shared" ref="M927" si="1778">G927+I927+J927+K927+L927</f>
        <v>1643</v>
      </c>
      <c r="N927" s="9">
        <f t="shared" ref="N927" si="1779">H927+L927</f>
        <v>0</v>
      </c>
      <c r="O927" s="9"/>
      <c r="P927" s="9"/>
      <c r="Q927" s="9"/>
      <c r="R927" s="9"/>
      <c r="S927" s="9">
        <f t="shared" ref="S927" si="1780">M927+O927+P927+Q927+R927</f>
        <v>1643</v>
      </c>
      <c r="T927" s="9">
        <f t="shared" ref="T927" si="1781">N927+R927</f>
        <v>0</v>
      </c>
      <c r="U927" s="9"/>
      <c r="V927" s="9"/>
      <c r="W927" s="9"/>
      <c r="X927" s="9"/>
      <c r="Y927" s="9">
        <f t="shared" ref="Y927" si="1782">S927+U927+V927+W927+X927</f>
        <v>1643</v>
      </c>
      <c r="Z927" s="9">
        <f t="shared" ref="Z927" si="1783">T927+X927</f>
        <v>0</v>
      </c>
      <c r="AA927" s="9"/>
      <c r="AB927" s="9"/>
      <c r="AC927" s="9"/>
      <c r="AD927" s="9"/>
      <c r="AE927" s="9">
        <f t="shared" ref="AE927" si="1784">Y927+AA927+AB927+AC927+AD927</f>
        <v>1643</v>
      </c>
      <c r="AF927" s="9">
        <f t="shared" ref="AF927" si="1785">Z927+AD927</f>
        <v>0</v>
      </c>
    </row>
    <row r="928" spans="1:32" ht="50.4" hidden="1">
      <c r="A928" s="26" t="s">
        <v>508</v>
      </c>
      <c r="B928" s="27" t="s">
        <v>318</v>
      </c>
      <c r="C928" s="27" t="s">
        <v>146</v>
      </c>
      <c r="D928" s="27" t="s">
        <v>22</v>
      </c>
      <c r="E928" s="27" t="s">
        <v>383</v>
      </c>
      <c r="F928" s="65"/>
      <c r="G928" s="9">
        <f t="shared" ref="G928:V931" si="1786">G929</f>
        <v>10817</v>
      </c>
      <c r="H928" s="9">
        <f t="shared" si="1786"/>
        <v>0</v>
      </c>
      <c r="I928" s="9">
        <f t="shared" si="1786"/>
        <v>0</v>
      </c>
      <c r="J928" s="9">
        <f t="shared" si="1786"/>
        <v>0</v>
      </c>
      <c r="K928" s="9">
        <f t="shared" si="1786"/>
        <v>0</v>
      </c>
      <c r="L928" s="9">
        <f t="shared" si="1786"/>
        <v>0</v>
      </c>
      <c r="M928" s="9">
        <f t="shared" si="1786"/>
        <v>10817</v>
      </c>
      <c r="N928" s="9">
        <f t="shared" si="1786"/>
        <v>0</v>
      </c>
      <c r="O928" s="9">
        <f t="shared" si="1786"/>
        <v>0</v>
      </c>
      <c r="P928" s="9">
        <f t="shared" si="1786"/>
        <v>0</v>
      </c>
      <c r="Q928" s="9">
        <f t="shared" si="1786"/>
        <v>0</v>
      </c>
      <c r="R928" s="9">
        <f t="shared" si="1786"/>
        <v>0</v>
      </c>
      <c r="S928" s="9">
        <f t="shared" si="1786"/>
        <v>10817</v>
      </c>
      <c r="T928" s="9">
        <f t="shared" si="1786"/>
        <v>0</v>
      </c>
      <c r="U928" s="9">
        <f t="shared" si="1786"/>
        <v>0</v>
      </c>
      <c r="V928" s="9">
        <f t="shared" si="1786"/>
        <v>0</v>
      </c>
      <c r="W928" s="9">
        <f t="shared" ref="U928:AF931" si="1787">W929</f>
        <v>0</v>
      </c>
      <c r="X928" s="9">
        <f t="shared" si="1787"/>
        <v>0</v>
      </c>
      <c r="Y928" s="9">
        <f t="shared" si="1787"/>
        <v>10817</v>
      </c>
      <c r="Z928" s="9">
        <f t="shared" si="1787"/>
        <v>0</v>
      </c>
      <c r="AA928" s="9">
        <f t="shared" si="1787"/>
        <v>0</v>
      </c>
      <c r="AB928" s="9">
        <f t="shared" si="1787"/>
        <v>0</v>
      </c>
      <c r="AC928" s="9">
        <f t="shared" si="1787"/>
        <v>0</v>
      </c>
      <c r="AD928" s="9">
        <f t="shared" si="1787"/>
        <v>0</v>
      </c>
      <c r="AE928" s="9">
        <f t="shared" si="1787"/>
        <v>10817</v>
      </c>
      <c r="AF928" s="9">
        <f t="shared" si="1787"/>
        <v>0</v>
      </c>
    </row>
    <row r="929" spans="1:32" ht="19.5" hidden="1" customHeight="1">
      <c r="A929" s="26" t="s">
        <v>15</v>
      </c>
      <c r="B929" s="27" t="s">
        <v>318</v>
      </c>
      <c r="C929" s="27" t="s">
        <v>146</v>
      </c>
      <c r="D929" s="27" t="s">
        <v>22</v>
      </c>
      <c r="E929" s="27" t="s">
        <v>384</v>
      </c>
      <c r="F929" s="65"/>
      <c r="G929" s="9">
        <f t="shared" si="1786"/>
        <v>10817</v>
      </c>
      <c r="H929" s="9">
        <f t="shared" si="1786"/>
        <v>0</v>
      </c>
      <c r="I929" s="9">
        <f t="shared" si="1786"/>
        <v>0</v>
      </c>
      <c r="J929" s="9">
        <f t="shared" si="1786"/>
        <v>0</v>
      </c>
      <c r="K929" s="9">
        <f t="shared" si="1786"/>
        <v>0</v>
      </c>
      <c r="L929" s="9">
        <f t="shared" si="1786"/>
        <v>0</v>
      </c>
      <c r="M929" s="9">
        <f t="shared" si="1786"/>
        <v>10817</v>
      </c>
      <c r="N929" s="9">
        <f t="shared" si="1786"/>
        <v>0</v>
      </c>
      <c r="O929" s="9">
        <f t="shared" si="1786"/>
        <v>0</v>
      </c>
      <c r="P929" s="9">
        <f t="shared" si="1786"/>
        <v>0</v>
      </c>
      <c r="Q929" s="9">
        <f t="shared" si="1786"/>
        <v>0</v>
      </c>
      <c r="R929" s="9">
        <f t="shared" si="1786"/>
        <v>0</v>
      </c>
      <c r="S929" s="9">
        <f t="shared" si="1786"/>
        <v>10817</v>
      </c>
      <c r="T929" s="9">
        <f t="shared" si="1786"/>
        <v>0</v>
      </c>
      <c r="U929" s="9">
        <f t="shared" si="1787"/>
        <v>0</v>
      </c>
      <c r="V929" s="9">
        <f t="shared" si="1787"/>
        <v>0</v>
      </c>
      <c r="W929" s="9">
        <f t="shared" si="1787"/>
        <v>0</v>
      </c>
      <c r="X929" s="9">
        <f t="shared" si="1787"/>
        <v>0</v>
      </c>
      <c r="Y929" s="9">
        <f t="shared" si="1787"/>
        <v>10817</v>
      </c>
      <c r="Z929" s="9">
        <f t="shared" si="1787"/>
        <v>0</v>
      </c>
      <c r="AA929" s="9">
        <f t="shared" si="1787"/>
        <v>0</v>
      </c>
      <c r="AB929" s="9">
        <f t="shared" si="1787"/>
        <v>0</v>
      </c>
      <c r="AC929" s="9">
        <f t="shared" si="1787"/>
        <v>0</v>
      </c>
      <c r="AD929" s="9">
        <f t="shared" si="1787"/>
        <v>0</v>
      </c>
      <c r="AE929" s="9">
        <f t="shared" si="1787"/>
        <v>10817</v>
      </c>
      <c r="AF929" s="9">
        <f t="shared" si="1787"/>
        <v>0</v>
      </c>
    </row>
    <row r="930" spans="1:32" ht="20.25" hidden="1" customHeight="1">
      <c r="A930" s="26" t="s">
        <v>166</v>
      </c>
      <c r="B930" s="27" t="s">
        <v>318</v>
      </c>
      <c r="C930" s="27" t="s">
        <v>146</v>
      </c>
      <c r="D930" s="27" t="s">
        <v>22</v>
      </c>
      <c r="E930" s="27" t="s">
        <v>385</v>
      </c>
      <c r="F930" s="65"/>
      <c r="G930" s="9">
        <f t="shared" si="1786"/>
        <v>10817</v>
      </c>
      <c r="H930" s="9">
        <f t="shared" si="1786"/>
        <v>0</v>
      </c>
      <c r="I930" s="9">
        <f t="shared" si="1786"/>
        <v>0</v>
      </c>
      <c r="J930" s="9">
        <f t="shared" si="1786"/>
        <v>0</v>
      </c>
      <c r="K930" s="9">
        <f t="shared" si="1786"/>
        <v>0</v>
      </c>
      <c r="L930" s="9">
        <f t="shared" si="1786"/>
        <v>0</v>
      </c>
      <c r="M930" s="9">
        <f t="shared" si="1786"/>
        <v>10817</v>
      </c>
      <c r="N930" s="9">
        <f t="shared" si="1786"/>
        <v>0</v>
      </c>
      <c r="O930" s="9">
        <f t="shared" si="1786"/>
        <v>0</v>
      </c>
      <c r="P930" s="9">
        <f t="shared" si="1786"/>
        <v>0</v>
      </c>
      <c r="Q930" s="9">
        <f t="shared" si="1786"/>
        <v>0</v>
      </c>
      <c r="R930" s="9">
        <f t="shared" si="1786"/>
        <v>0</v>
      </c>
      <c r="S930" s="9">
        <f t="shared" si="1786"/>
        <v>10817</v>
      </c>
      <c r="T930" s="9">
        <f t="shared" si="1786"/>
        <v>0</v>
      </c>
      <c r="U930" s="9">
        <f t="shared" si="1787"/>
        <v>0</v>
      </c>
      <c r="V930" s="9">
        <f t="shared" si="1787"/>
        <v>0</v>
      </c>
      <c r="W930" s="9">
        <f t="shared" si="1787"/>
        <v>0</v>
      </c>
      <c r="X930" s="9">
        <f t="shared" si="1787"/>
        <v>0</v>
      </c>
      <c r="Y930" s="9">
        <f t="shared" si="1787"/>
        <v>10817</v>
      </c>
      <c r="Z930" s="9">
        <f t="shared" si="1787"/>
        <v>0</v>
      </c>
      <c r="AA930" s="9">
        <f t="shared" si="1787"/>
        <v>0</v>
      </c>
      <c r="AB930" s="9">
        <f t="shared" si="1787"/>
        <v>0</v>
      </c>
      <c r="AC930" s="9">
        <f t="shared" si="1787"/>
        <v>0</v>
      </c>
      <c r="AD930" s="9">
        <f t="shared" si="1787"/>
        <v>0</v>
      </c>
      <c r="AE930" s="9">
        <f t="shared" si="1787"/>
        <v>10817</v>
      </c>
      <c r="AF930" s="9">
        <f t="shared" si="1787"/>
        <v>0</v>
      </c>
    </row>
    <row r="931" spans="1:32" ht="33.6" hidden="1">
      <c r="A931" s="26" t="s">
        <v>243</v>
      </c>
      <c r="B931" s="27" t="s">
        <v>318</v>
      </c>
      <c r="C931" s="27" t="s">
        <v>146</v>
      </c>
      <c r="D931" s="27" t="s">
        <v>22</v>
      </c>
      <c r="E931" s="27" t="s">
        <v>385</v>
      </c>
      <c r="F931" s="27" t="s">
        <v>31</v>
      </c>
      <c r="G931" s="9">
        <f t="shared" si="1786"/>
        <v>10817</v>
      </c>
      <c r="H931" s="9">
        <f t="shared" si="1786"/>
        <v>0</v>
      </c>
      <c r="I931" s="9">
        <f t="shared" si="1786"/>
        <v>0</v>
      </c>
      <c r="J931" s="9">
        <f t="shared" si="1786"/>
        <v>0</v>
      </c>
      <c r="K931" s="9">
        <f t="shared" si="1786"/>
        <v>0</v>
      </c>
      <c r="L931" s="9">
        <f t="shared" si="1786"/>
        <v>0</v>
      </c>
      <c r="M931" s="9">
        <f t="shared" si="1786"/>
        <v>10817</v>
      </c>
      <c r="N931" s="9">
        <f t="shared" si="1786"/>
        <v>0</v>
      </c>
      <c r="O931" s="9">
        <f t="shared" si="1786"/>
        <v>0</v>
      </c>
      <c r="P931" s="9">
        <f t="shared" si="1786"/>
        <v>0</v>
      </c>
      <c r="Q931" s="9">
        <f t="shared" si="1786"/>
        <v>0</v>
      </c>
      <c r="R931" s="9">
        <f t="shared" si="1786"/>
        <v>0</v>
      </c>
      <c r="S931" s="9">
        <f t="shared" si="1786"/>
        <v>10817</v>
      </c>
      <c r="T931" s="9">
        <f t="shared" si="1786"/>
        <v>0</v>
      </c>
      <c r="U931" s="9">
        <f t="shared" si="1787"/>
        <v>0</v>
      </c>
      <c r="V931" s="9">
        <f t="shared" si="1787"/>
        <v>0</v>
      </c>
      <c r="W931" s="9">
        <f t="shared" si="1787"/>
        <v>0</v>
      </c>
      <c r="X931" s="9">
        <f t="shared" si="1787"/>
        <v>0</v>
      </c>
      <c r="Y931" s="9">
        <f t="shared" si="1787"/>
        <v>10817</v>
      </c>
      <c r="Z931" s="9">
        <f t="shared" si="1787"/>
        <v>0</v>
      </c>
      <c r="AA931" s="9">
        <f t="shared" si="1787"/>
        <v>0</v>
      </c>
      <c r="AB931" s="9">
        <f t="shared" si="1787"/>
        <v>0</v>
      </c>
      <c r="AC931" s="9">
        <f t="shared" si="1787"/>
        <v>0</v>
      </c>
      <c r="AD931" s="9">
        <f t="shared" si="1787"/>
        <v>0</v>
      </c>
      <c r="AE931" s="9">
        <f t="shared" si="1787"/>
        <v>10817</v>
      </c>
      <c r="AF931" s="9">
        <f t="shared" si="1787"/>
        <v>0</v>
      </c>
    </row>
    <row r="932" spans="1:32" ht="33.6" hidden="1">
      <c r="A932" s="26" t="s">
        <v>37</v>
      </c>
      <c r="B932" s="27" t="s">
        <v>318</v>
      </c>
      <c r="C932" s="27" t="s">
        <v>146</v>
      </c>
      <c r="D932" s="27" t="s">
        <v>22</v>
      </c>
      <c r="E932" s="27" t="s">
        <v>385</v>
      </c>
      <c r="F932" s="27" t="s">
        <v>38</v>
      </c>
      <c r="G932" s="9">
        <f>4179+6638</f>
        <v>10817</v>
      </c>
      <c r="H932" s="9"/>
      <c r="I932" s="9"/>
      <c r="J932" s="9"/>
      <c r="K932" s="9"/>
      <c r="L932" s="9"/>
      <c r="M932" s="9">
        <f t="shared" ref="M932" si="1788">G932+I932+J932+K932+L932</f>
        <v>10817</v>
      </c>
      <c r="N932" s="9">
        <f t="shared" ref="N932" si="1789">H932+L932</f>
        <v>0</v>
      </c>
      <c r="O932" s="9"/>
      <c r="P932" s="9"/>
      <c r="Q932" s="9"/>
      <c r="R932" s="9"/>
      <c r="S932" s="9">
        <f t="shared" ref="S932" si="1790">M932+O932+P932+Q932+R932</f>
        <v>10817</v>
      </c>
      <c r="T932" s="9">
        <f t="shared" ref="T932" si="1791">N932+R932</f>
        <v>0</v>
      </c>
      <c r="U932" s="9"/>
      <c r="V932" s="9"/>
      <c r="W932" s="9"/>
      <c r="X932" s="9"/>
      <c r="Y932" s="9">
        <f t="shared" ref="Y932" si="1792">S932+U932+V932+W932+X932</f>
        <v>10817</v>
      </c>
      <c r="Z932" s="9">
        <f t="shared" ref="Z932" si="1793">T932+X932</f>
        <v>0</v>
      </c>
      <c r="AA932" s="9"/>
      <c r="AB932" s="9"/>
      <c r="AC932" s="9"/>
      <c r="AD932" s="9"/>
      <c r="AE932" s="9">
        <f t="shared" ref="AE932" si="1794">Y932+AA932+AB932+AC932+AD932</f>
        <v>10817</v>
      </c>
      <c r="AF932" s="9">
        <f t="shared" ref="AF932" si="1795">Z932+AD932</f>
        <v>0</v>
      </c>
    </row>
    <row r="933" spans="1:32" ht="20.25" hidden="1" customHeight="1">
      <c r="A933" s="26" t="s">
        <v>62</v>
      </c>
      <c r="B933" s="27" t="s">
        <v>318</v>
      </c>
      <c r="C933" s="27" t="s">
        <v>146</v>
      </c>
      <c r="D933" s="27" t="s">
        <v>22</v>
      </c>
      <c r="E933" s="27" t="s">
        <v>63</v>
      </c>
      <c r="F933" s="27"/>
      <c r="G933" s="9">
        <f t="shared" ref="G933:V936" si="1796">G934</f>
        <v>1947</v>
      </c>
      <c r="H933" s="9">
        <f t="shared" si="1796"/>
        <v>0</v>
      </c>
      <c r="I933" s="9">
        <f t="shared" si="1796"/>
        <v>0</v>
      </c>
      <c r="J933" s="9">
        <f t="shared" si="1796"/>
        <v>0</v>
      </c>
      <c r="K933" s="9">
        <f t="shared" si="1796"/>
        <v>0</v>
      </c>
      <c r="L933" s="9">
        <f t="shared" si="1796"/>
        <v>0</v>
      </c>
      <c r="M933" s="9">
        <f t="shared" si="1796"/>
        <v>1947</v>
      </c>
      <c r="N933" s="9">
        <f t="shared" si="1796"/>
        <v>0</v>
      </c>
      <c r="O933" s="9">
        <f t="shared" si="1796"/>
        <v>0</v>
      </c>
      <c r="P933" s="9">
        <f t="shared" si="1796"/>
        <v>0</v>
      </c>
      <c r="Q933" s="9">
        <f t="shared" si="1796"/>
        <v>0</v>
      </c>
      <c r="R933" s="9">
        <f t="shared" si="1796"/>
        <v>0</v>
      </c>
      <c r="S933" s="9">
        <f t="shared" si="1796"/>
        <v>1947</v>
      </c>
      <c r="T933" s="9">
        <f t="shared" si="1796"/>
        <v>0</v>
      </c>
      <c r="U933" s="9">
        <f t="shared" si="1796"/>
        <v>0</v>
      </c>
      <c r="V933" s="9">
        <f t="shared" si="1796"/>
        <v>0</v>
      </c>
      <c r="W933" s="9">
        <f t="shared" ref="U933:AF936" si="1797">W934</f>
        <v>0</v>
      </c>
      <c r="X933" s="9">
        <f t="shared" si="1797"/>
        <v>0</v>
      </c>
      <c r="Y933" s="9">
        <f t="shared" si="1797"/>
        <v>1947</v>
      </c>
      <c r="Z933" s="9">
        <f t="shared" si="1797"/>
        <v>0</v>
      </c>
      <c r="AA933" s="9">
        <f t="shared" si="1797"/>
        <v>0</v>
      </c>
      <c r="AB933" s="9">
        <f t="shared" si="1797"/>
        <v>1288</v>
      </c>
      <c r="AC933" s="9">
        <f t="shared" si="1797"/>
        <v>0</v>
      </c>
      <c r="AD933" s="9">
        <f t="shared" si="1797"/>
        <v>0</v>
      </c>
      <c r="AE933" s="9">
        <f t="shared" si="1797"/>
        <v>3235</v>
      </c>
      <c r="AF933" s="9">
        <f t="shared" si="1797"/>
        <v>0</v>
      </c>
    </row>
    <row r="934" spans="1:32" ht="20.25" hidden="1" customHeight="1">
      <c r="A934" s="26" t="s">
        <v>15</v>
      </c>
      <c r="B934" s="27" t="s">
        <v>318</v>
      </c>
      <c r="C934" s="27" t="s">
        <v>146</v>
      </c>
      <c r="D934" s="27" t="s">
        <v>22</v>
      </c>
      <c r="E934" s="27" t="s">
        <v>64</v>
      </c>
      <c r="F934" s="27"/>
      <c r="G934" s="9">
        <f t="shared" si="1796"/>
        <v>1947</v>
      </c>
      <c r="H934" s="9">
        <f t="shared" si="1796"/>
        <v>0</v>
      </c>
      <c r="I934" s="9">
        <f t="shared" si="1796"/>
        <v>0</v>
      </c>
      <c r="J934" s="9">
        <f t="shared" si="1796"/>
        <v>0</v>
      </c>
      <c r="K934" s="9">
        <f t="shared" si="1796"/>
        <v>0</v>
      </c>
      <c r="L934" s="9">
        <f t="shared" si="1796"/>
        <v>0</v>
      </c>
      <c r="M934" s="9">
        <f t="shared" si="1796"/>
        <v>1947</v>
      </c>
      <c r="N934" s="9">
        <f t="shared" si="1796"/>
        <v>0</v>
      </c>
      <c r="O934" s="9">
        <f t="shared" si="1796"/>
        <v>0</v>
      </c>
      <c r="P934" s="9">
        <f t="shared" si="1796"/>
        <v>0</v>
      </c>
      <c r="Q934" s="9">
        <f t="shared" si="1796"/>
        <v>0</v>
      </c>
      <c r="R934" s="9">
        <f t="shared" si="1796"/>
        <v>0</v>
      </c>
      <c r="S934" s="9">
        <f t="shared" si="1796"/>
        <v>1947</v>
      </c>
      <c r="T934" s="9">
        <f t="shared" si="1796"/>
        <v>0</v>
      </c>
      <c r="U934" s="9">
        <f t="shared" si="1797"/>
        <v>0</v>
      </c>
      <c r="V934" s="9">
        <f t="shared" si="1797"/>
        <v>0</v>
      </c>
      <c r="W934" s="9">
        <f t="shared" si="1797"/>
        <v>0</v>
      </c>
      <c r="X934" s="9">
        <f t="shared" si="1797"/>
        <v>0</v>
      </c>
      <c r="Y934" s="9">
        <f t="shared" si="1797"/>
        <v>1947</v>
      </c>
      <c r="Z934" s="9">
        <f t="shared" si="1797"/>
        <v>0</v>
      </c>
      <c r="AA934" s="9">
        <f t="shared" si="1797"/>
        <v>0</v>
      </c>
      <c r="AB934" s="9">
        <f t="shared" si="1797"/>
        <v>1288</v>
      </c>
      <c r="AC934" s="9">
        <f t="shared" si="1797"/>
        <v>0</v>
      </c>
      <c r="AD934" s="9">
        <f t="shared" si="1797"/>
        <v>0</v>
      </c>
      <c r="AE934" s="9">
        <f t="shared" si="1797"/>
        <v>3235</v>
      </c>
      <c r="AF934" s="9">
        <f t="shared" si="1797"/>
        <v>0</v>
      </c>
    </row>
    <row r="935" spans="1:32" ht="19.5" hidden="1" customHeight="1">
      <c r="A935" s="26" t="s">
        <v>166</v>
      </c>
      <c r="B935" s="27" t="s">
        <v>318</v>
      </c>
      <c r="C935" s="27" t="s">
        <v>146</v>
      </c>
      <c r="D935" s="27" t="s">
        <v>22</v>
      </c>
      <c r="E935" s="27" t="s">
        <v>183</v>
      </c>
      <c r="F935" s="27"/>
      <c r="G935" s="9">
        <f t="shared" si="1796"/>
        <v>1947</v>
      </c>
      <c r="H935" s="9">
        <f t="shared" si="1796"/>
        <v>0</v>
      </c>
      <c r="I935" s="9">
        <f t="shared" si="1796"/>
        <v>0</v>
      </c>
      <c r="J935" s="9">
        <f t="shared" si="1796"/>
        <v>0</v>
      </c>
      <c r="K935" s="9">
        <f t="shared" si="1796"/>
        <v>0</v>
      </c>
      <c r="L935" s="9">
        <f t="shared" si="1796"/>
        <v>0</v>
      </c>
      <c r="M935" s="9">
        <f t="shared" si="1796"/>
        <v>1947</v>
      </c>
      <c r="N935" s="9">
        <f t="shared" si="1796"/>
        <v>0</v>
      </c>
      <c r="O935" s="9">
        <f t="shared" si="1796"/>
        <v>0</v>
      </c>
      <c r="P935" s="9">
        <f t="shared" si="1796"/>
        <v>0</v>
      </c>
      <c r="Q935" s="9">
        <f t="shared" si="1796"/>
        <v>0</v>
      </c>
      <c r="R935" s="9">
        <f t="shared" si="1796"/>
        <v>0</v>
      </c>
      <c r="S935" s="9">
        <f t="shared" si="1796"/>
        <v>1947</v>
      </c>
      <c r="T935" s="9">
        <f t="shared" si="1796"/>
        <v>0</v>
      </c>
      <c r="U935" s="9">
        <f t="shared" si="1797"/>
        <v>0</v>
      </c>
      <c r="V935" s="9">
        <f t="shared" si="1797"/>
        <v>0</v>
      </c>
      <c r="W935" s="9">
        <f t="shared" si="1797"/>
        <v>0</v>
      </c>
      <c r="X935" s="9">
        <f t="shared" si="1797"/>
        <v>0</v>
      </c>
      <c r="Y935" s="9">
        <f t="shared" si="1797"/>
        <v>1947</v>
      </c>
      <c r="Z935" s="9">
        <f t="shared" si="1797"/>
        <v>0</v>
      </c>
      <c r="AA935" s="9">
        <f t="shared" si="1797"/>
        <v>0</v>
      </c>
      <c r="AB935" s="9">
        <f t="shared" si="1797"/>
        <v>1288</v>
      </c>
      <c r="AC935" s="9">
        <f t="shared" si="1797"/>
        <v>0</v>
      </c>
      <c r="AD935" s="9">
        <f t="shared" si="1797"/>
        <v>0</v>
      </c>
      <c r="AE935" s="9">
        <f t="shared" si="1797"/>
        <v>3235</v>
      </c>
      <c r="AF935" s="9">
        <f t="shared" si="1797"/>
        <v>0</v>
      </c>
    </row>
    <row r="936" spans="1:32" ht="33.6" hidden="1">
      <c r="A936" s="26" t="s">
        <v>243</v>
      </c>
      <c r="B936" s="27" t="s">
        <v>318</v>
      </c>
      <c r="C936" s="27" t="s">
        <v>146</v>
      </c>
      <c r="D936" s="27" t="s">
        <v>22</v>
      </c>
      <c r="E936" s="27" t="s">
        <v>183</v>
      </c>
      <c r="F936" s="27" t="s">
        <v>31</v>
      </c>
      <c r="G936" s="9">
        <f t="shared" si="1796"/>
        <v>1947</v>
      </c>
      <c r="H936" s="9">
        <f t="shared" si="1796"/>
        <v>0</v>
      </c>
      <c r="I936" s="9">
        <f t="shared" si="1796"/>
        <v>0</v>
      </c>
      <c r="J936" s="9">
        <f t="shared" si="1796"/>
        <v>0</v>
      </c>
      <c r="K936" s="9">
        <f t="shared" si="1796"/>
        <v>0</v>
      </c>
      <c r="L936" s="9">
        <f t="shared" si="1796"/>
        <v>0</v>
      </c>
      <c r="M936" s="9">
        <f t="shared" si="1796"/>
        <v>1947</v>
      </c>
      <c r="N936" s="9">
        <f t="shared" si="1796"/>
        <v>0</v>
      </c>
      <c r="O936" s="9">
        <f t="shared" si="1796"/>
        <v>0</v>
      </c>
      <c r="P936" s="9">
        <f t="shared" si="1796"/>
        <v>0</v>
      </c>
      <c r="Q936" s="9">
        <f t="shared" si="1796"/>
        <v>0</v>
      </c>
      <c r="R936" s="9">
        <f t="shared" si="1796"/>
        <v>0</v>
      </c>
      <c r="S936" s="9">
        <f t="shared" si="1796"/>
        <v>1947</v>
      </c>
      <c r="T936" s="9">
        <f t="shared" si="1796"/>
        <v>0</v>
      </c>
      <c r="U936" s="9">
        <f t="shared" si="1797"/>
        <v>0</v>
      </c>
      <c r="V936" s="9">
        <f t="shared" si="1797"/>
        <v>0</v>
      </c>
      <c r="W936" s="9">
        <f t="shared" si="1797"/>
        <v>0</v>
      </c>
      <c r="X936" s="9">
        <f t="shared" si="1797"/>
        <v>0</v>
      </c>
      <c r="Y936" s="9">
        <f t="shared" si="1797"/>
        <v>1947</v>
      </c>
      <c r="Z936" s="9">
        <f t="shared" si="1797"/>
        <v>0</v>
      </c>
      <c r="AA936" s="9">
        <f t="shared" si="1797"/>
        <v>0</v>
      </c>
      <c r="AB936" s="9">
        <f t="shared" si="1797"/>
        <v>1288</v>
      </c>
      <c r="AC936" s="9">
        <f t="shared" si="1797"/>
        <v>0</v>
      </c>
      <c r="AD936" s="9">
        <f t="shared" si="1797"/>
        <v>0</v>
      </c>
      <c r="AE936" s="9">
        <f t="shared" si="1797"/>
        <v>3235</v>
      </c>
      <c r="AF936" s="9">
        <f t="shared" si="1797"/>
        <v>0</v>
      </c>
    </row>
    <row r="937" spans="1:32" ht="33.6" hidden="1">
      <c r="A937" s="26" t="s">
        <v>37</v>
      </c>
      <c r="B937" s="27" t="s">
        <v>318</v>
      </c>
      <c r="C937" s="27" t="s">
        <v>146</v>
      </c>
      <c r="D937" s="27" t="s">
        <v>22</v>
      </c>
      <c r="E937" s="27" t="s">
        <v>183</v>
      </c>
      <c r="F937" s="27" t="s">
        <v>38</v>
      </c>
      <c r="G937" s="9">
        <v>1947</v>
      </c>
      <c r="H937" s="9"/>
      <c r="I937" s="9"/>
      <c r="J937" s="9"/>
      <c r="K937" s="9"/>
      <c r="L937" s="9"/>
      <c r="M937" s="9">
        <f t="shared" ref="M937" si="1798">G937+I937+J937+K937+L937</f>
        <v>1947</v>
      </c>
      <c r="N937" s="9">
        <f t="shared" ref="N937" si="1799">H937+L937</f>
        <v>0</v>
      </c>
      <c r="O937" s="9"/>
      <c r="P937" s="9"/>
      <c r="Q937" s="9"/>
      <c r="R937" s="9"/>
      <c r="S937" s="9">
        <f t="shared" ref="S937" si="1800">M937+O937+P937+Q937+R937</f>
        <v>1947</v>
      </c>
      <c r="T937" s="9">
        <f t="shared" ref="T937" si="1801">N937+R937</f>
        <v>0</v>
      </c>
      <c r="U937" s="9"/>
      <c r="V937" s="9"/>
      <c r="W937" s="9"/>
      <c r="X937" s="9"/>
      <c r="Y937" s="9">
        <f t="shared" ref="Y937" si="1802">S937+U937+V937+W937+X937</f>
        <v>1947</v>
      </c>
      <c r="Z937" s="9">
        <f t="shared" ref="Z937" si="1803">T937+X937</f>
        <v>0</v>
      </c>
      <c r="AA937" s="9"/>
      <c r="AB937" s="9">
        <v>1288</v>
      </c>
      <c r="AC937" s="9"/>
      <c r="AD937" s="9"/>
      <c r="AE937" s="9">
        <f t="shared" ref="AE937" si="1804">Y937+AA937+AB937+AC937+AD937</f>
        <v>3235</v>
      </c>
      <c r="AF937" s="9">
        <f t="shared" ref="AF937" si="1805">Z937+AD937</f>
        <v>0</v>
      </c>
    </row>
    <row r="938" spans="1:32" ht="18.75" hidden="1" customHeight="1">
      <c r="A938" s="26"/>
      <c r="B938" s="27"/>
      <c r="C938" s="27"/>
      <c r="D938" s="27"/>
      <c r="E938" s="27"/>
      <c r="F938" s="27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</row>
    <row r="939" spans="1:32" ht="17.399999999999999" hidden="1">
      <c r="A939" s="24" t="s">
        <v>327</v>
      </c>
      <c r="B939" s="25" t="s">
        <v>318</v>
      </c>
      <c r="C939" s="25" t="s">
        <v>146</v>
      </c>
      <c r="D939" s="25" t="s">
        <v>8</v>
      </c>
      <c r="E939" s="25" t="s">
        <v>324</v>
      </c>
      <c r="F939" s="25" t="s">
        <v>324</v>
      </c>
      <c r="G939" s="15">
        <f t="shared" ref="G939:H939" si="1806">G940+G950+G955+G945</f>
        <v>20025</v>
      </c>
      <c r="H939" s="15">
        <f t="shared" si="1806"/>
        <v>0</v>
      </c>
      <c r="I939" s="15">
        <f t="shared" ref="I939:N939" si="1807">I940+I950+I955+I945</f>
        <v>0</v>
      </c>
      <c r="J939" s="15">
        <f t="shared" si="1807"/>
        <v>0</v>
      </c>
      <c r="K939" s="15">
        <f t="shared" si="1807"/>
        <v>0</v>
      </c>
      <c r="L939" s="15">
        <f t="shared" si="1807"/>
        <v>0</v>
      </c>
      <c r="M939" s="15">
        <f t="shared" si="1807"/>
        <v>20025</v>
      </c>
      <c r="N939" s="15">
        <f t="shared" si="1807"/>
        <v>0</v>
      </c>
      <c r="O939" s="15">
        <f t="shared" ref="O939:T939" si="1808">O940+O950+O955+O945</f>
        <v>0</v>
      </c>
      <c r="P939" s="15">
        <f t="shared" si="1808"/>
        <v>0</v>
      </c>
      <c r="Q939" s="15">
        <f t="shared" si="1808"/>
        <v>0</v>
      </c>
      <c r="R939" s="15">
        <f t="shared" si="1808"/>
        <v>0</v>
      </c>
      <c r="S939" s="15">
        <f t="shared" si="1808"/>
        <v>20025</v>
      </c>
      <c r="T939" s="15">
        <f t="shared" si="1808"/>
        <v>0</v>
      </c>
      <c r="U939" s="15">
        <f t="shared" ref="U939:Z939" si="1809">U940+U950+U955+U945</f>
        <v>0</v>
      </c>
      <c r="V939" s="15">
        <f t="shared" si="1809"/>
        <v>0</v>
      </c>
      <c r="W939" s="15">
        <f t="shared" si="1809"/>
        <v>0</v>
      </c>
      <c r="X939" s="15">
        <f t="shared" si="1809"/>
        <v>0</v>
      </c>
      <c r="Y939" s="15">
        <f t="shared" si="1809"/>
        <v>20025</v>
      </c>
      <c r="Z939" s="15">
        <f t="shared" si="1809"/>
        <v>0</v>
      </c>
      <c r="AA939" s="15">
        <f t="shared" ref="AA939:AF939" si="1810">AA940+AA950+AA955+AA945</f>
        <v>0</v>
      </c>
      <c r="AB939" s="15">
        <f t="shared" si="1810"/>
        <v>1087</v>
      </c>
      <c r="AC939" s="15">
        <f t="shared" si="1810"/>
        <v>0</v>
      </c>
      <c r="AD939" s="15">
        <f t="shared" si="1810"/>
        <v>0</v>
      </c>
      <c r="AE939" s="15">
        <f t="shared" si="1810"/>
        <v>21112</v>
      </c>
      <c r="AF939" s="15">
        <f t="shared" si="1810"/>
        <v>0</v>
      </c>
    </row>
    <row r="940" spans="1:32" ht="50.4" hidden="1">
      <c r="A940" s="26" t="s">
        <v>325</v>
      </c>
      <c r="B940" s="27" t="s">
        <v>318</v>
      </c>
      <c r="C940" s="27" t="s">
        <v>146</v>
      </c>
      <c r="D940" s="27" t="s">
        <v>8</v>
      </c>
      <c r="E940" s="27" t="s">
        <v>350</v>
      </c>
      <c r="F940" s="27"/>
      <c r="G940" s="9">
        <f t="shared" ref="G940:V943" si="1811">G941</f>
        <v>357</v>
      </c>
      <c r="H940" s="9">
        <f t="shared" si="1811"/>
        <v>0</v>
      </c>
      <c r="I940" s="9">
        <f t="shared" si="1811"/>
        <v>0</v>
      </c>
      <c r="J940" s="9">
        <f t="shared" si="1811"/>
        <v>0</v>
      </c>
      <c r="K940" s="9">
        <f t="shared" si="1811"/>
        <v>0</v>
      </c>
      <c r="L940" s="9">
        <f t="shared" si="1811"/>
        <v>0</v>
      </c>
      <c r="M940" s="9">
        <f t="shared" si="1811"/>
        <v>357</v>
      </c>
      <c r="N940" s="9">
        <f t="shared" si="1811"/>
        <v>0</v>
      </c>
      <c r="O940" s="9">
        <f t="shared" si="1811"/>
        <v>0</v>
      </c>
      <c r="P940" s="9">
        <f t="shared" si="1811"/>
        <v>0</v>
      </c>
      <c r="Q940" s="9">
        <f t="shared" si="1811"/>
        <v>0</v>
      </c>
      <c r="R940" s="9">
        <f t="shared" si="1811"/>
        <v>0</v>
      </c>
      <c r="S940" s="9">
        <f t="shared" si="1811"/>
        <v>357</v>
      </c>
      <c r="T940" s="9">
        <f t="shared" si="1811"/>
        <v>0</v>
      </c>
      <c r="U940" s="9">
        <f t="shared" si="1811"/>
        <v>0</v>
      </c>
      <c r="V940" s="9">
        <f t="shared" si="1811"/>
        <v>0</v>
      </c>
      <c r="W940" s="9">
        <f t="shared" ref="U940:AF943" si="1812">W941</f>
        <v>0</v>
      </c>
      <c r="X940" s="9">
        <f t="shared" si="1812"/>
        <v>0</v>
      </c>
      <c r="Y940" s="9">
        <f t="shared" si="1812"/>
        <v>357</v>
      </c>
      <c r="Z940" s="9">
        <f t="shared" si="1812"/>
        <v>0</v>
      </c>
      <c r="AA940" s="9">
        <f t="shared" si="1812"/>
        <v>0</v>
      </c>
      <c r="AB940" s="9">
        <f t="shared" si="1812"/>
        <v>0</v>
      </c>
      <c r="AC940" s="9">
        <f t="shared" si="1812"/>
        <v>0</v>
      </c>
      <c r="AD940" s="9">
        <f t="shared" si="1812"/>
        <v>0</v>
      </c>
      <c r="AE940" s="9">
        <f t="shared" si="1812"/>
        <v>357</v>
      </c>
      <c r="AF940" s="9">
        <f t="shared" si="1812"/>
        <v>0</v>
      </c>
    </row>
    <row r="941" spans="1:32" ht="18" hidden="1" customHeight="1">
      <c r="A941" s="26" t="s">
        <v>15</v>
      </c>
      <c r="B941" s="27" t="s">
        <v>318</v>
      </c>
      <c r="C941" s="27" t="s">
        <v>146</v>
      </c>
      <c r="D941" s="27" t="s">
        <v>8</v>
      </c>
      <c r="E941" s="27" t="s">
        <v>351</v>
      </c>
      <c r="F941" s="27"/>
      <c r="G941" s="9">
        <f t="shared" si="1811"/>
        <v>357</v>
      </c>
      <c r="H941" s="9">
        <f t="shared" si="1811"/>
        <v>0</v>
      </c>
      <c r="I941" s="9">
        <f t="shared" si="1811"/>
        <v>0</v>
      </c>
      <c r="J941" s="9">
        <f t="shared" si="1811"/>
        <v>0</v>
      </c>
      <c r="K941" s="9">
        <f t="shared" si="1811"/>
        <v>0</v>
      </c>
      <c r="L941" s="9">
        <f t="shared" si="1811"/>
        <v>0</v>
      </c>
      <c r="M941" s="9">
        <f t="shared" si="1811"/>
        <v>357</v>
      </c>
      <c r="N941" s="9">
        <f t="shared" si="1811"/>
        <v>0</v>
      </c>
      <c r="O941" s="9">
        <f t="shared" si="1811"/>
        <v>0</v>
      </c>
      <c r="P941" s="9">
        <f t="shared" si="1811"/>
        <v>0</v>
      </c>
      <c r="Q941" s="9">
        <f t="shared" si="1811"/>
        <v>0</v>
      </c>
      <c r="R941" s="9">
        <f t="shared" si="1811"/>
        <v>0</v>
      </c>
      <c r="S941" s="9">
        <f t="shared" si="1811"/>
        <v>357</v>
      </c>
      <c r="T941" s="9">
        <f t="shared" si="1811"/>
        <v>0</v>
      </c>
      <c r="U941" s="9">
        <f t="shared" si="1812"/>
        <v>0</v>
      </c>
      <c r="V941" s="9">
        <f t="shared" si="1812"/>
        <v>0</v>
      </c>
      <c r="W941" s="9">
        <f t="shared" si="1812"/>
        <v>0</v>
      </c>
      <c r="X941" s="9">
        <f t="shared" si="1812"/>
        <v>0</v>
      </c>
      <c r="Y941" s="9">
        <f t="shared" si="1812"/>
        <v>357</v>
      </c>
      <c r="Z941" s="9">
        <f t="shared" si="1812"/>
        <v>0</v>
      </c>
      <c r="AA941" s="9">
        <f t="shared" si="1812"/>
        <v>0</v>
      </c>
      <c r="AB941" s="9">
        <f t="shared" si="1812"/>
        <v>0</v>
      </c>
      <c r="AC941" s="9">
        <f t="shared" si="1812"/>
        <v>0</v>
      </c>
      <c r="AD941" s="9">
        <f t="shared" si="1812"/>
        <v>0</v>
      </c>
      <c r="AE941" s="9">
        <f t="shared" si="1812"/>
        <v>357</v>
      </c>
      <c r="AF941" s="9">
        <f t="shared" si="1812"/>
        <v>0</v>
      </c>
    </row>
    <row r="942" spans="1:32" ht="21" hidden="1" customHeight="1">
      <c r="A942" s="26" t="s">
        <v>328</v>
      </c>
      <c r="B942" s="27" t="s">
        <v>318</v>
      </c>
      <c r="C942" s="27" t="s">
        <v>146</v>
      </c>
      <c r="D942" s="27" t="s">
        <v>8</v>
      </c>
      <c r="E942" s="27" t="s">
        <v>353</v>
      </c>
      <c r="F942" s="27"/>
      <c r="G942" s="9">
        <f t="shared" si="1811"/>
        <v>357</v>
      </c>
      <c r="H942" s="9">
        <f t="shared" si="1811"/>
        <v>0</v>
      </c>
      <c r="I942" s="9">
        <f t="shared" si="1811"/>
        <v>0</v>
      </c>
      <c r="J942" s="9">
        <f t="shared" si="1811"/>
        <v>0</v>
      </c>
      <c r="K942" s="9">
        <f t="shared" si="1811"/>
        <v>0</v>
      </c>
      <c r="L942" s="9">
        <f t="shared" si="1811"/>
        <v>0</v>
      </c>
      <c r="M942" s="9">
        <f t="shared" si="1811"/>
        <v>357</v>
      </c>
      <c r="N942" s="9">
        <f t="shared" si="1811"/>
        <v>0</v>
      </c>
      <c r="O942" s="9">
        <f t="shared" si="1811"/>
        <v>0</v>
      </c>
      <c r="P942" s="9">
        <f t="shared" si="1811"/>
        <v>0</v>
      </c>
      <c r="Q942" s="9">
        <f t="shared" si="1811"/>
        <v>0</v>
      </c>
      <c r="R942" s="9">
        <f t="shared" si="1811"/>
        <v>0</v>
      </c>
      <c r="S942" s="9">
        <f t="shared" si="1811"/>
        <v>357</v>
      </c>
      <c r="T942" s="9">
        <f t="shared" si="1811"/>
        <v>0</v>
      </c>
      <c r="U942" s="9">
        <f t="shared" si="1812"/>
        <v>0</v>
      </c>
      <c r="V942" s="9">
        <f t="shared" si="1812"/>
        <v>0</v>
      </c>
      <c r="W942" s="9">
        <f t="shared" si="1812"/>
        <v>0</v>
      </c>
      <c r="X942" s="9">
        <f t="shared" si="1812"/>
        <v>0</v>
      </c>
      <c r="Y942" s="9">
        <f t="shared" si="1812"/>
        <v>357</v>
      </c>
      <c r="Z942" s="9">
        <f t="shared" si="1812"/>
        <v>0</v>
      </c>
      <c r="AA942" s="9">
        <f t="shared" si="1812"/>
        <v>0</v>
      </c>
      <c r="AB942" s="9">
        <f t="shared" si="1812"/>
        <v>0</v>
      </c>
      <c r="AC942" s="9">
        <f t="shared" si="1812"/>
        <v>0</v>
      </c>
      <c r="AD942" s="9">
        <f t="shared" si="1812"/>
        <v>0</v>
      </c>
      <c r="AE942" s="9">
        <f t="shared" si="1812"/>
        <v>357</v>
      </c>
      <c r="AF942" s="9">
        <f t="shared" si="1812"/>
        <v>0</v>
      </c>
    </row>
    <row r="943" spans="1:32" ht="19.5" hidden="1" customHeight="1">
      <c r="A943" s="26" t="s">
        <v>66</v>
      </c>
      <c r="B943" s="27" t="s">
        <v>318</v>
      </c>
      <c r="C943" s="27" t="s">
        <v>146</v>
      </c>
      <c r="D943" s="27" t="s">
        <v>8</v>
      </c>
      <c r="E943" s="27" t="s">
        <v>353</v>
      </c>
      <c r="F943" s="27" t="s">
        <v>67</v>
      </c>
      <c r="G943" s="9">
        <f t="shared" si="1811"/>
        <v>357</v>
      </c>
      <c r="H943" s="9">
        <f t="shared" si="1811"/>
        <v>0</v>
      </c>
      <c r="I943" s="9">
        <f t="shared" si="1811"/>
        <v>0</v>
      </c>
      <c r="J943" s="9">
        <f t="shared" si="1811"/>
        <v>0</v>
      </c>
      <c r="K943" s="9">
        <f t="shared" si="1811"/>
        <v>0</v>
      </c>
      <c r="L943" s="9">
        <f t="shared" si="1811"/>
        <v>0</v>
      </c>
      <c r="M943" s="9">
        <f t="shared" si="1811"/>
        <v>357</v>
      </c>
      <c r="N943" s="9">
        <f t="shared" si="1811"/>
        <v>0</v>
      </c>
      <c r="O943" s="9">
        <f t="shared" si="1811"/>
        <v>0</v>
      </c>
      <c r="P943" s="9">
        <f t="shared" si="1811"/>
        <v>0</v>
      </c>
      <c r="Q943" s="9">
        <f t="shared" si="1811"/>
        <v>0</v>
      </c>
      <c r="R943" s="9">
        <f t="shared" si="1811"/>
        <v>0</v>
      </c>
      <c r="S943" s="9">
        <f t="shared" si="1811"/>
        <v>357</v>
      </c>
      <c r="T943" s="9">
        <f t="shared" si="1811"/>
        <v>0</v>
      </c>
      <c r="U943" s="9">
        <f t="shared" si="1812"/>
        <v>0</v>
      </c>
      <c r="V943" s="9">
        <f t="shared" si="1812"/>
        <v>0</v>
      </c>
      <c r="W943" s="9">
        <f t="shared" si="1812"/>
        <v>0</v>
      </c>
      <c r="X943" s="9">
        <f t="shared" si="1812"/>
        <v>0</v>
      </c>
      <c r="Y943" s="9">
        <f t="shared" si="1812"/>
        <v>357</v>
      </c>
      <c r="Z943" s="9">
        <f t="shared" si="1812"/>
        <v>0</v>
      </c>
      <c r="AA943" s="9">
        <f t="shared" si="1812"/>
        <v>0</v>
      </c>
      <c r="AB943" s="9">
        <f t="shared" si="1812"/>
        <v>0</v>
      </c>
      <c r="AC943" s="9">
        <f t="shared" si="1812"/>
        <v>0</v>
      </c>
      <c r="AD943" s="9">
        <f t="shared" si="1812"/>
        <v>0</v>
      </c>
      <c r="AE943" s="9">
        <f t="shared" si="1812"/>
        <v>357</v>
      </c>
      <c r="AF943" s="9">
        <f t="shared" si="1812"/>
        <v>0</v>
      </c>
    </row>
    <row r="944" spans="1:32" ht="54" hidden="1" customHeight="1">
      <c r="A944" s="26" t="s">
        <v>413</v>
      </c>
      <c r="B944" s="27" t="s">
        <v>318</v>
      </c>
      <c r="C944" s="27" t="s">
        <v>146</v>
      </c>
      <c r="D944" s="27" t="s">
        <v>8</v>
      </c>
      <c r="E944" s="27" t="s">
        <v>353</v>
      </c>
      <c r="F944" s="27" t="s">
        <v>253</v>
      </c>
      <c r="G944" s="9">
        <v>357</v>
      </c>
      <c r="H944" s="9"/>
      <c r="I944" s="9"/>
      <c r="J944" s="9"/>
      <c r="K944" s="9"/>
      <c r="L944" s="9"/>
      <c r="M944" s="9">
        <f t="shared" ref="M944" si="1813">G944+I944+J944+K944+L944</f>
        <v>357</v>
      </c>
      <c r="N944" s="9">
        <f t="shared" ref="N944" si="1814">H944+L944</f>
        <v>0</v>
      </c>
      <c r="O944" s="9"/>
      <c r="P944" s="9"/>
      <c r="Q944" s="9"/>
      <c r="R944" s="9"/>
      <c r="S944" s="9">
        <f t="shared" ref="S944" si="1815">M944+O944+P944+Q944+R944</f>
        <v>357</v>
      </c>
      <c r="T944" s="9">
        <f t="shared" ref="T944" si="1816">N944+R944</f>
        <v>0</v>
      </c>
      <c r="U944" s="9"/>
      <c r="V944" s="9"/>
      <c r="W944" s="9"/>
      <c r="X944" s="9"/>
      <c r="Y944" s="9">
        <f t="shared" ref="Y944" si="1817">S944+U944+V944+W944+X944</f>
        <v>357</v>
      </c>
      <c r="Z944" s="9">
        <f t="shared" ref="Z944" si="1818">T944+X944</f>
        <v>0</v>
      </c>
      <c r="AA944" s="9"/>
      <c r="AB944" s="9"/>
      <c r="AC944" s="9"/>
      <c r="AD944" s="9"/>
      <c r="AE944" s="9">
        <f t="shared" ref="AE944" si="1819">Y944+AA944+AB944+AC944+AD944</f>
        <v>357</v>
      </c>
      <c r="AF944" s="9">
        <f t="shared" ref="AF944" si="1820">Z944+AD944</f>
        <v>0</v>
      </c>
    </row>
    <row r="945" spans="1:32" ht="50.4" hidden="1">
      <c r="A945" s="26" t="s">
        <v>508</v>
      </c>
      <c r="B945" s="27" t="s">
        <v>318</v>
      </c>
      <c r="C945" s="27" t="s">
        <v>146</v>
      </c>
      <c r="D945" s="27" t="s">
        <v>8</v>
      </c>
      <c r="E945" s="27" t="s">
        <v>383</v>
      </c>
      <c r="F945" s="65"/>
      <c r="G945" s="9">
        <f t="shared" ref="G945:V948" si="1821">G946</f>
        <v>1786</v>
      </c>
      <c r="H945" s="9">
        <f t="shared" si="1821"/>
        <v>0</v>
      </c>
      <c r="I945" s="9">
        <f t="shared" si="1821"/>
        <v>0</v>
      </c>
      <c r="J945" s="9">
        <f t="shared" si="1821"/>
        <v>0</v>
      </c>
      <c r="K945" s="9">
        <f t="shared" si="1821"/>
        <v>0</v>
      </c>
      <c r="L945" s="9">
        <f t="shared" si="1821"/>
        <v>0</v>
      </c>
      <c r="M945" s="9">
        <f t="shared" si="1821"/>
        <v>1786</v>
      </c>
      <c r="N945" s="9">
        <f t="shared" si="1821"/>
        <v>0</v>
      </c>
      <c r="O945" s="9">
        <f t="shared" si="1821"/>
        <v>0</v>
      </c>
      <c r="P945" s="9">
        <f t="shared" si="1821"/>
        <v>0</v>
      </c>
      <c r="Q945" s="9">
        <f t="shared" si="1821"/>
        <v>0</v>
      </c>
      <c r="R945" s="9">
        <f t="shared" si="1821"/>
        <v>0</v>
      </c>
      <c r="S945" s="9">
        <f t="shared" si="1821"/>
        <v>1786</v>
      </c>
      <c r="T945" s="9">
        <f t="shared" si="1821"/>
        <v>0</v>
      </c>
      <c r="U945" s="9">
        <f t="shared" si="1821"/>
        <v>0</v>
      </c>
      <c r="V945" s="9">
        <f t="shared" si="1821"/>
        <v>0</v>
      </c>
      <c r="W945" s="9">
        <f t="shared" ref="U945:AF948" si="1822">W946</f>
        <v>0</v>
      </c>
      <c r="X945" s="9">
        <f t="shared" si="1822"/>
        <v>0</v>
      </c>
      <c r="Y945" s="9">
        <f t="shared" si="1822"/>
        <v>1786</v>
      </c>
      <c r="Z945" s="9">
        <f t="shared" si="1822"/>
        <v>0</v>
      </c>
      <c r="AA945" s="9">
        <f t="shared" si="1822"/>
        <v>0</v>
      </c>
      <c r="AB945" s="9">
        <f t="shared" si="1822"/>
        <v>0</v>
      </c>
      <c r="AC945" s="9">
        <f t="shared" si="1822"/>
        <v>0</v>
      </c>
      <c r="AD945" s="9">
        <f t="shared" si="1822"/>
        <v>0</v>
      </c>
      <c r="AE945" s="9">
        <f t="shared" si="1822"/>
        <v>1786</v>
      </c>
      <c r="AF945" s="9">
        <f t="shared" si="1822"/>
        <v>0</v>
      </c>
    </row>
    <row r="946" spans="1:32" ht="18.75" hidden="1" customHeight="1">
      <c r="A946" s="26" t="s">
        <v>15</v>
      </c>
      <c r="B946" s="27" t="s">
        <v>318</v>
      </c>
      <c r="C946" s="27" t="s">
        <v>146</v>
      </c>
      <c r="D946" s="27" t="s">
        <v>8</v>
      </c>
      <c r="E946" s="27" t="s">
        <v>384</v>
      </c>
      <c r="F946" s="65"/>
      <c r="G946" s="9">
        <f t="shared" si="1821"/>
        <v>1786</v>
      </c>
      <c r="H946" s="9">
        <f t="shared" si="1821"/>
        <v>0</v>
      </c>
      <c r="I946" s="9">
        <f t="shared" si="1821"/>
        <v>0</v>
      </c>
      <c r="J946" s="9">
        <f t="shared" si="1821"/>
        <v>0</v>
      </c>
      <c r="K946" s="9">
        <f t="shared" si="1821"/>
        <v>0</v>
      </c>
      <c r="L946" s="9">
        <f t="shared" si="1821"/>
        <v>0</v>
      </c>
      <c r="M946" s="9">
        <f t="shared" si="1821"/>
        <v>1786</v>
      </c>
      <c r="N946" s="9">
        <f t="shared" si="1821"/>
        <v>0</v>
      </c>
      <c r="O946" s="9">
        <f t="shared" si="1821"/>
        <v>0</v>
      </c>
      <c r="P946" s="9">
        <f t="shared" si="1821"/>
        <v>0</v>
      </c>
      <c r="Q946" s="9">
        <f t="shared" si="1821"/>
        <v>0</v>
      </c>
      <c r="R946" s="9">
        <f t="shared" si="1821"/>
        <v>0</v>
      </c>
      <c r="S946" s="9">
        <f t="shared" si="1821"/>
        <v>1786</v>
      </c>
      <c r="T946" s="9">
        <f t="shared" si="1821"/>
        <v>0</v>
      </c>
      <c r="U946" s="9">
        <f t="shared" si="1822"/>
        <v>0</v>
      </c>
      <c r="V946" s="9">
        <f t="shared" si="1822"/>
        <v>0</v>
      </c>
      <c r="W946" s="9">
        <f t="shared" si="1822"/>
        <v>0</v>
      </c>
      <c r="X946" s="9">
        <f t="shared" si="1822"/>
        <v>0</v>
      </c>
      <c r="Y946" s="9">
        <f t="shared" si="1822"/>
        <v>1786</v>
      </c>
      <c r="Z946" s="9">
        <f t="shared" si="1822"/>
        <v>0</v>
      </c>
      <c r="AA946" s="9">
        <f t="shared" si="1822"/>
        <v>0</v>
      </c>
      <c r="AB946" s="9">
        <f t="shared" si="1822"/>
        <v>0</v>
      </c>
      <c r="AC946" s="9">
        <f t="shared" si="1822"/>
        <v>0</v>
      </c>
      <c r="AD946" s="9">
        <f t="shared" si="1822"/>
        <v>0</v>
      </c>
      <c r="AE946" s="9">
        <f t="shared" si="1822"/>
        <v>1786</v>
      </c>
      <c r="AF946" s="9">
        <f t="shared" si="1822"/>
        <v>0</v>
      </c>
    </row>
    <row r="947" spans="1:32" ht="21" hidden="1" customHeight="1">
      <c r="A947" s="26" t="s">
        <v>328</v>
      </c>
      <c r="B947" s="27" t="s">
        <v>318</v>
      </c>
      <c r="C947" s="27" t="s">
        <v>146</v>
      </c>
      <c r="D947" s="27" t="s">
        <v>8</v>
      </c>
      <c r="E947" s="27" t="s">
        <v>386</v>
      </c>
      <c r="F947" s="65"/>
      <c r="G947" s="9">
        <f t="shared" si="1821"/>
        <v>1786</v>
      </c>
      <c r="H947" s="9">
        <f t="shared" si="1821"/>
        <v>0</v>
      </c>
      <c r="I947" s="9">
        <f t="shared" si="1821"/>
        <v>0</v>
      </c>
      <c r="J947" s="9">
        <f t="shared" si="1821"/>
        <v>0</v>
      </c>
      <c r="K947" s="9">
        <f t="shared" si="1821"/>
        <v>0</v>
      </c>
      <c r="L947" s="9">
        <f t="shared" si="1821"/>
        <v>0</v>
      </c>
      <c r="M947" s="9">
        <f t="shared" si="1821"/>
        <v>1786</v>
      </c>
      <c r="N947" s="9">
        <f t="shared" si="1821"/>
        <v>0</v>
      </c>
      <c r="O947" s="9">
        <f t="shared" si="1821"/>
        <v>0</v>
      </c>
      <c r="P947" s="9">
        <f t="shared" si="1821"/>
        <v>0</v>
      </c>
      <c r="Q947" s="9">
        <f t="shared" si="1821"/>
        <v>0</v>
      </c>
      <c r="R947" s="9">
        <f t="shared" si="1821"/>
        <v>0</v>
      </c>
      <c r="S947" s="9">
        <f t="shared" si="1821"/>
        <v>1786</v>
      </c>
      <c r="T947" s="9">
        <f t="shared" si="1821"/>
        <v>0</v>
      </c>
      <c r="U947" s="9">
        <f t="shared" si="1822"/>
        <v>0</v>
      </c>
      <c r="V947" s="9">
        <f t="shared" si="1822"/>
        <v>0</v>
      </c>
      <c r="W947" s="9">
        <f t="shared" si="1822"/>
        <v>0</v>
      </c>
      <c r="X947" s="9">
        <f t="shared" si="1822"/>
        <v>0</v>
      </c>
      <c r="Y947" s="9">
        <f t="shared" si="1822"/>
        <v>1786</v>
      </c>
      <c r="Z947" s="9">
        <f t="shared" si="1822"/>
        <v>0</v>
      </c>
      <c r="AA947" s="9">
        <f t="shared" si="1822"/>
        <v>0</v>
      </c>
      <c r="AB947" s="9">
        <f t="shared" si="1822"/>
        <v>0</v>
      </c>
      <c r="AC947" s="9">
        <f t="shared" si="1822"/>
        <v>0</v>
      </c>
      <c r="AD947" s="9">
        <f t="shared" si="1822"/>
        <v>0</v>
      </c>
      <c r="AE947" s="9">
        <f t="shared" si="1822"/>
        <v>1786</v>
      </c>
      <c r="AF947" s="9">
        <f t="shared" si="1822"/>
        <v>0</v>
      </c>
    </row>
    <row r="948" spans="1:32" ht="33.6" hidden="1">
      <c r="A948" s="26" t="s">
        <v>243</v>
      </c>
      <c r="B948" s="27" t="s">
        <v>318</v>
      </c>
      <c r="C948" s="27" t="s">
        <v>146</v>
      </c>
      <c r="D948" s="27" t="s">
        <v>8</v>
      </c>
      <c r="E948" s="27" t="s">
        <v>386</v>
      </c>
      <c r="F948" s="27" t="s">
        <v>31</v>
      </c>
      <c r="G948" s="9">
        <f t="shared" si="1821"/>
        <v>1786</v>
      </c>
      <c r="H948" s="9">
        <f t="shared" si="1821"/>
        <v>0</v>
      </c>
      <c r="I948" s="9">
        <f t="shared" si="1821"/>
        <v>0</v>
      </c>
      <c r="J948" s="9">
        <f t="shared" si="1821"/>
        <v>0</v>
      </c>
      <c r="K948" s="9">
        <f t="shared" si="1821"/>
        <v>0</v>
      </c>
      <c r="L948" s="9">
        <f t="shared" si="1821"/>
        <v>0</v>
      </c>
      <c r="M948" s="9">
        <f t="shared" si="1821"/>
        <v>1786</v>
      </c>
      <c r="N948" s="9">
        <f t="shared" si="1821"/>
        <v>0</v>
      </c>
      <c r="O948" s="9">
        <f t="shared" si="1821"/>
        <v>0</v>
      </c>
      <c r="P948" s="9">
        <f t="shared" si="1821"/>
        <v>0</v>
      </c>
      <c r="Q948" s="9">
        <f t="shared" si="1821"/>
        <v>0</v>
      </c>
      <c r="R948" s="9">
        <f t="shared" si="1821"/>
        <v>0</v>
      </c>
      <c r="S948" s="9">
        <f t="shared" si="1821"/>
        <v>1786</v>
      </c>
      <c r="T948" s="9">
        <f t="shared" si="1821"/>
        <v>0</v>
      </c>
      <c r="U948" s="9">
        <f t="shared" si="1822"/>
        <v>0</v>
      </c>
      <c r="V948" s="9">
        <f t="shared" si="1822"/>
        <v>0</v>
      </c>
      <c r="W948" s="9">
        <f t="shared" si="1822"/>
        <v>0</v>
      </c>
      <c r="X948" s="9">
        <f t="shared" si="1822"/>
        <v>0</v>
      </c>
      <c r="Y948" s="9">
        <f t="shared" si="1822"/>
        <v>1786</v>
      </c>
      <c r="Z948" s="9">
        <f t="shared" si="1822"/>
        <v>0</v>
      </c>
      <c r="AA948" s="9">
        <f t="shared" si="1822"/>
        <v>0</v>
      </c>
      <c r="AB948" s="9">
        <f t="shared" si="1822"/>
        <v>0</v>
      </c>
      <c r="AC948" s="9">
        <f t="shared" si="1822"/>
        <v>0</v>
      </c>
      <c r="AD948" s="9">
        <f t="shared" si="1822"/>
        <v>0</v>
      </c>
      <c r="AE948" s="9">
        <f t="shared" si="1822"/>
        <v>1786</v>
      </c>
      <c r="AF948" s="9">
        <f t="shared" si="1822"/>
        <v>0</v>
      </c>
    </row>
    <row r="949" spans="1:32" ht="33.6" hidden="1">
      <c r="A949" s="26" t="s">
        <v>37</v>
      </c>
      <c r="B949" s="27" t="s">
        <v>318</v>
      </c>
      <c r="C949" s="27" t="s">
        <v>146</v>
      </c>
      <c r="D949" s="27" t="s">
        <v>8</v>
      </c>
      <c r="E949" s="27" t="s">
        <v>386</v>
      </c>
      <c r="F949" s="27" t="s">
        <v>38</v>
      </c>
      <c r="G949" s="9">
        <f>1113+673</f>
        <v>1786</v>
      </c>
      <c r="H949" s="9"/>
      <c r="I949" s="9"/>
      <c r="J949" s="9"/>
      <c r="K949" s="9"/>
      <c r="L949" s="9"/>
      <c r="M949" s="9">
        <f t="shared" ref="M949" si="1823">G949+I949+J949+K949+L949</f>
        <v>1786</v>
      </c>
      <c r="N949" s="9">
        <f t="shared" ref="N949" si="1824">H949+L949</f>
        <v>0</v>
      </c>
      <c r="O949" s="9"/>
      <c r="P949" s="9"/>
      <c r="Q949" s="9"/>
      <c r="R949" s="9"/>
      <c r="S949" s="9">
        <f t="shared" ref="S949" si="1825">M949+O949+P949+Q949+R949</f>
        <v>1786</v>
      </c>
      <c r="T949" s="9">
        <f t="shared" ref="T949" si="1826">N949+R949</f>
        <v>0</v>
      </c>
      <c r="U949" s="9"/>
      <c r="V949" s="9"/>
      <c r="W949" s="9"/>
      <c r="X949" s="9"/>
      <c r="Y949" s="9">
        <f t="shared" ref="Y949" si="1827">S949+U949+V949+W949+X949</f>
        <v>1786</v>
      </c>
      <c r="Z949" s="9">
        <f t="shared" ref="Z949" si="1828">T949+X949</f>
        <v>0</v>
      </c>
      <c r="AA949" s="9"/>
      <c r="AB949" s="9"/>
      <c r="AC949" s="9"/>
      <c r="AD949" s="9"/>
      <c r="AE949" s="9">
        <f t="shared" ref="AE949" si="1829">Y949+AA949+AB949+AC949+AD949</f>
        <v>1786</v>
      </c>
      <c r="AF949" s="9">
        <f t="shared" ref="AF949" si="1830">Z949+AD949</f>
        <v>0</v>
      </c>
    </row>
    <row r="950" spans="1:32" ht="50.4" hidden="1">
      <c r="A950" s="66" t="s">
        <v>511</v>
      </c>
      <c r="B950" s="27" t="s">
        <v>318</v>
      </c>
      <c r="C950" s="27" t="s">
        <v>146</v>
      </c>
      <c r="D950" s="27" t="s">
        <v>8</v>
      </c>
      <c r="E950" s="27" t="s">
        <v>393</v>
      </c>
      <c r="F950" s="65"/>
      <c r="G950" s="9">
        <f t="shared" ref="G950:V953" si="1831">G951</f>
        <v>11801</v>
      </c>
      <c r="H950" s="9">
        <f t="shared" si="1831"/>
        <v>0</v>
      </c>
      <c r="I950" s="9">
        <f t="shared" si="1831"/>
        <v>0</v>
      </c>
      <c r="J950" s="9">
        <f t="shared" si="1831"/>
        <v>0</v>
      </c>
      <c r="K950" s="9">
        <f t="shared" si="1831"/>
        <v>0</v>
      </c>
      <c r="L950" s="9">
        <f t="shared" si="1831"/>
        <v>0</v>
      </c>
      <c r="M950" s="9">
        <f t="shared" si="1831"/>
        <v>11801</v>
      </c>
      <c r="N950" s="9">
        <f t="shared" si="1831"/>
        <v>0</v>
      </c>
      <c r="O950" s="9">
        <f t="shared" si="1831"/>
        <v>0</v>
      </c>
      <c r="P950" s="9">
        <f t="shared" si="1831"/>
        <v>0</v>
      </c>
      <c r="Q950" s="9">
        <f t="shared" si="1831"/>
        <v>0</v>
      </c>
      <c r="R950" s="9">
        <f t="shared" si="1831"/>
        <v>0</v>
      </c>
      <c r="S950" s="9">
        <f t="shared" si="1831"/>
        <v>11801</v>
      </c>
      <c r="T950" s="9">
        <f t="shared" si="1831"/>
        <v>0</v>
      </c>
      <c r="U950" s="9">
        <f t="shared" si="1831"/>
        <v>0</v>
      </c>
      <c r="V950" s="9">
        <f t="shared" si="1831"/>
        <v>0</v>
      </c>
      <c r="W950" s="9">
        <f t="shared" ref="U950:AF953" si="1832">W951</f>
        <v>0</v>
      </c>
      <c r="X950" s="9">
        <f t="shared" si="1832"/>
        <v>0</v>
      </c>
      <c r="Y950" s="9">
        <f t="shared" si="1832"/>
        <v>11801</v>
      </c>
      <c r="Z950" s="9">
        <f t="shared" si="1832"/>
        <v>0</v>
      </c>
      <c r="AA950" s="9">
        <f t="shared" si="1832"/>
        <v>0</v>
      </c>
      <c r="AB950" s="9">
        <f t="shared" si="1832"/>
        <v>0</v>
      </c>
      <c r="AC950" s="9">
        <f t="shared" si="1832"/>
        <v>0</v>
      </c>
      <c r="AD950" s="9">
        <f t="shared" si="1832"/>
        <v>0</v>
      </c>
      <c r="AE950" s="9">
        <f t="shared" si="1832"/>
        <v>11801</v>
      </c>
      <c r="AF950" s="9">
        <f t="shared" si="1832"/>
        <v>0</v>
      </c>
    </row>
    <row r="951" spans="1:32" ht="20.25" hidden="1" customHeight="1">
      <c r="A951" s="26" t="s">
        <v>15</v>
      </c>
      <c r="B951" s="27" t="s">
        <v>318</v>
      </c>
      <c r="C951" s="27" t="s">
        <v>146</v>
      </c>
      <c r="D951" s="27" t="s">
        <v>8</v>
      </c>
      <c r="E951" s="27" t="s">
        <v>394</v>
      </c>
      <c r="F951" s="65"/>
      <c r="G951" s="9">
        <f t="shared" si="1831"/>
        <v>11801</v>
      </c>
      <c r="H951" s="9">
        <f t="shared" si="1831"/>
        <v>0</v>
      </c>
      <c r="I951" s="9">
        <f t="shared" si="1831"/>
        <v>0</v>
      </c>
      <c r="J951" s="9">
        <f t="shared" si="1831"/>
        <v>0</v>
      </c>
      <c r="K951" s="9">
        <f t="shared" si="1831"/>
        <v>0</v>
      </c>
      <c r="L951" s="9">
        <f t="shared" si="1831"/>
        <v>0</v>
      </c>
      <c r="M951" s="9">
        <f t="shared" si="1831"/>
        <v>11801</v>
      </c>
      <c r="N951" s="9">
        <f t="shared" si="1831"/>
        <v>0</v>
      </c>
      <c r="O951" s="9">
        <f t="shared" si="1831"/>
        <v>0</v>
      </c>
      <c r="P951" s="9">
        <f t="shared" si="1831"/>
        <v>0</v>
      </c>
      <c r="Q951" s="9">
        <f t="shared" si="1831"/>
        <v>0</v>
      </c>
      <c r="R951" s="9">
        <f t="shared" si="1831"/>
        <v>0</v>
      </c>
      <c r="S951" s="9">
        <f t="shared" si="1831"/>
        <v>11801</v>
      </c>
      <c r="T951" s="9">
        <f t="shared" si="1831"/>
        <v>0</v>
      </c>
      <c r="U951" s="9">
        <f t="shared" si="1832"/>
        <v>0</v>
      </c>
      <c r="V951" s="9">
        <f t="shared" si="1832"/>
        <v>0</v>
      </c>
      <c r="W951" s="9">
        <f t="shared" si="1832"/>
        <v>0</v>
      </c>
      <c r="X951" s="9">
        <f t="shared" si="1832"/>
        <v>0</v>
      </c>
      <c r="Y951" s="9">
        <f t="shared" si="1832"/>
        <v>11801</v>
      </c>
      <c r="Z951" s="9">
        <f t="shared" si="1832"/>
        <v>0</v>
      </c>
      <c r="AA951" s="9">
        <f t="shared" si="1832"/>
        <v>0</v>
      </c>
      <c r="AB951" s="9">
        <f t="shared" si="1832"/>
        <v>0</v>
      </c>
      <c r="AC951" s="9">
        <f t="shared" si="1832"/>
        <v>0</v>
      </c>
      <c r="AD951" s="9">
        <f t="shared" si="1832"/>
        <v>0</v>
      </c>
      <c r="AE951" s="9">
        <f t="shared" si="1832"/>
        <v>11801</v>
      </c>
      <c r="AF951" s="9">
        <f t="shared" si="1832"/>
        <v>0</v>
      </c>
    </row>
    <row r="952" spans="1:32" ht="21" hidden="1" customHeight="1">
      <c r="A952" s="26" t="s">
        <v>328</v>
      </c>
      <c r="B952" s="27" t="s">
        <v>318</v>
      </c>
      <c r="C952" s="27" t="s">
        <v>146</v>
      </c>
      <c r="D952" s="27" t="s">
        <v>8</v>
      </c>
      <c r="E952" s="27" t="s">
        <v>402</v>
      </c>
      <c r="F952" s="65"/>
      <c r="G952" s="9">
        <f t="shared" si="1831"/>
        <v>11801</v>
      </c>
      <c r="H952" s="9">
        <f t="shared" si="1831"/>
        <v>0</v>
      </c>
      <c r="I952" s="9">
        <f t="shared" si="1831"/>
        <v>0</v>
      </c>
      <c r="J952" s="9">
        <f t="shared" si="1831"/>
        <v>0</v>
      </c>
      <c r="K952" s="9">
        <f t="shared" si="1831"/>
        <v>0</v>
      </c>
      <c r="L952" s="9">
        <f t="shared" si="1831"/>
        <v>0</v>
      </c>
      <c r="M952" s="9">
        <f t="shared" si="1831"/>
        <v>11801</v>
      </c>
      <c r="N952" s="9">
        <f t="shared" si="1831"/>
        <v>0</v>
      </c>
      <c r="O952" s="9">
        <f t="shared" si="1831"/>
        <v>0</v>
      </c>
      <c r="P952" s="9">
        <f t="shared" si="1831"/>
        <v>0</v>
      </c>
      <c r="Q952" s="9">
        <f t="shared" si="1831"/>
        <v>0</v>
      </c>
      <c r="R952" s="9">
        <f t="shared" si="1831"/>
        <v>0</v>
      </c>
      <c r="S952" s="9">
        <f t="shared" si="1831"/>
        <v>11801</v>
      </c>
      <c r="T952" s="9">
        <f t="shared" si="1831"/>
        <v>0</v>
      </c>
      <c r="U952" s="9">
        <f t="shared" si="1832"/>
        <v>0</v>
      </c>
      <c r="V952" s="9">
        <f t="shared" si="1832"/>
        <v>0</v>
      </c>
      <c r="W952" s="9">
        <f t="shared" si="1832"/>
        <v>0</v>
      </c>
      <c r="X952" s="9">
        <f t="shared" si="1832"/>
        <v>0</v>
      </c>
      <c r="Y952" s="9">
        <f t="shared" si="1832"/>
        <v>11801</v>
      </c>
      <c r="Z952" s="9">
        <f t="shared" si="1832"/>
        <v>0</v>
      </c>
      <c r="AA952" s="9">
        <f t="shared" si="1832"/>
        <v>0</v>
      </c>
      <c r="AB952" s="9">
        <f t="shared" si="1832"/>
        <v>0</v>
      </c>
      <c r="AC952" s="9">
        <f t="shared" si="1832"/>
        <v>0</v>
      </c>
      <c r="AD952" s="9">
        <f t="shared" si="1832"/>
        <v>0</v>
      </c>
      <c r="AE952" s="9">
        <f t="shared" si="1832"/>
        <v>11801</v>
      </c>
      <c r="AF952" s="9">
        <f t="shared" si="1832"/>
        <v>0</v>
      </c>
    </row>
    <row r="953" spans="1:32" ht="33.6" hidden="1">
      <c r="A953" s="26" t="s">
        <v>243</v>
      </c>
      <c r="B953" s="27" t="s">
        <v>318</v>
      </c>
      <c r="C953" s="27" t="s">
        <v>146</v>
      </c>
      <c r="D953" s="27" t="s">
        <v>8</v>
      </c>
      <c r="E953" s="27" t="s">
        <v>402</v>
      </c>
      <c r="F953" s="27" t="s">
        <v>31</v>
      </c>
      <c r="G953" s="9">
        <f t="shared" si="1831"/>
        <v>11801</v>
      </c>
      <c r="H953" s="9">
        <f t="shared" si="1831"/>
        <v>0</v>
      </c>
      <c r="I953" s="9">
        <f t="shared" si="1831"/>
        <v>0</v>
      </c>
      <c r="J953" s="9">
        <f t="shared" si="1831"/>
        <v>0</v>
      </c>
      <c r="K953" s="9">
        <f t="shared" si="1831"/>
        <v>0</v>
      </c>
      <c r="L953" s="9">
        <f t="shared" si="1831"/>
        <v>0</v>
      </c>
      <c r="M953" s="9">
        <f t="shared" si="1831"/>
        <v>11801</v>
      </c>
      <c r="N953" s="9">
        <f t="shared" si="1831"/>
        <v>0</v>
      </c>
      <c r="O953" s="9">
        <f t="shared" si="1831"/>
        <v>0</v>
      </c>
      <c r="P953" s="9">
        <f t="shared" si="1831"/>
        <v>0</v>
      </c>
      <c r="Q953" s="9">
        <f t="shared" si="1831"/>
        <v>0</v>
      </c>
      <c r="R953" s="9">
        <f t="shared" si="1831"/>
        <v>0</v>
      </c>
      <c r="S953" s="9">
        <f t="shared" si="1831"/>
        <v>11801</v>
      </c>
      <c r="T953" s="9">
        <f t="shared" si="1831"/>
        <v>0</v>
      </c>
      <c r="U953" s="9">
        <f t="shared" si="1832"/>
        <v>0</v>
      </c>
      <c r="V953" s="9">
        <f t="shared" si="1832"/>
        <v>0</v>
      </c>
      <c r="W953" s="9">
        <f t="shared" si="1832"/>
        <v>0</v>
      </c>
      <c r="X953" s="9">
        <f t="shared" si="1832"/>
        <v>0</v>
      </c>
      <c r="Y953" s="9">
        <f t="shared" si="1832"/>
        <v>11801</v>
      </c>
      <c r="Z953" s="9">
        <f t="shared" si="1832"/>
        <v>0</v>
      </c>
      <c r="AA953" s="9">
        <f t="shared" si="1832"/>
        <v>0</v>
      </c>
      <c r="AB953" s="9">
        <f t="shared" si="1832"/>
        <v>0</v>
      </c>
      <c r="AC953" s="9">
        <f t="shared" si="1832"/>
        <v>0</v>
      </c>
      <c r="AD953" s="9">
        <f t="shared" si="1832"/>
        <v>0</v>
      </c>
      <c r="AE953" s="9">
        <f t="shared" si="1832"/>
        <v>11801</v>
      </c>
      <c r="AF953" s="9">
        <f t="shared" si="1832"/>
        <v>0</v>
      </c>
    </row>
    <row r="954" spans="1:32" ht="33.6" hidden="1">
      <c r="A954" s="26" t="s">
        <v>37</v>
      </c>
      <c r="B954" s="27" t="s">
        <v>318</v>
      </c>
      <c r="C954" s="27" t="s">
        <v>146</v>
      </c>
      <c r="D954" s="27" t="s">
        <v>8</v>
      </c>
      <c r="E954" s="27" t="s">
        <v>402</v>
      </c>
      <c r="F954" s="27" t="s">
        <v>38</v>
      </c>
      <c r="G954" s="9">
        <v>11801</v>
      </c>
      <c r="H954" s="9"/>
      <c r="I954" s="9"/>
      <c r="J954" s="9"/>
      <c r="K954" s="9"/>
      <c r="L954" s="9"/>
      <c r="M954" s="9">
        <f t="shared" ref="M954" si="1833">G954+I954+J954+K954+L954</f>
        <v>11801</v>
      </c>
      <c r="N954" s="9">
        <f t="shared" ref="N954" si="1834">H954+L954</f>
        <v>0</v>
      </c>
      <c r="O954" s="9"/>
      <c r="P954" s="9"/>
      <c r="Q954" s="9"/>
      <c r="R954" s="9"/>
      <c r="S954" s="9">
        <f t="shared" ref="S954" si="1835">M954+O954+P954+Q954+R954</f>
        <v>11801</v>
      </c>
      <c r="T954" s="9">
        <f t="shared" ref="T954" si="1836">N954+R954</f>
        <v>0</v>
      </c>
      <c r="U954" s="9"/>
      <c r="V954" s="9"/>
      <c r="W954" s="9"/>
      <c r="X954" s="9"/>
      <c r="Y954" s="9">
        <f t="shared" ref="Y954" si="1837">S954+U954+V954+W954+X954</f>
        <v>11801</v>
      </c>
      <c r="Z954" s="9">
        <f t="shared" ref="Z954" si="1838">T954+X954</f>
        <v>0</v>
      </c>
      <c r="AA954" s="9"/>
      <c r="AB954" s="9"/>
      <c r="AC954" s="9"/>
      <c r="AD954" s="9"/>
      <c r="AE954" s="9">
        <f t="shared" ref="AE954" si="1839">Y954+AA954+AB954+AC954+AD954</f>
        <v>11801</v>
      </c>
      <c r="AF954" s="9">
        <f t="shared" ref="AF954" si="1840">Z954+AD954</f>
        <v>0</v>
      </c>
    </row>
    <row r="955" spans="1:32" ht="19.5" hidden="1" customHeight="1">
      <c r="A955" s="26" t="s">
        <v>62</v>
      </c>
      <c r="B955" s="27" t="s">
        <v>318</v>
      </c>
      <c r="C955" s="27" t="s">
        <v>146</v>
      </c>
      <c r="D955" s="27" t="s">
        <v>8</v>
      </c>
      <c r="E955" s="27" t="s">
        <v>63</v>
      </c>
      <c r="F955" s="27"/>
      <c r="G955" s="9">
        <f t="shared" ref="G955:V958" si="1841">G956</f>
        <v>6081</v>
      </c>
      <c r="H955" s="9">
        <f t="shared" si="1841"/>
        <v>0</v>
      </c>
      <c r="I955" s="9">
        <f t="shared" si="1841"/>
        <v>0</v>
      </c>
      <c r="J955" s="9">
        <f t="shared" si="1841"/>
        <v>0</v>
      </c>
      <c r="K955" s="9">
        <f t="shared" si="1841"/>
        <v>0</v>
      </c>
      <c r="L955" s="9">
        <f t="shared" si="1841"/>
        <v>0</v>
      </c>
      <c r="M955" s="9">
        <f t="shared" si="1841"/>
        <v>6081</v>
      </c>
      <c r="N955" s="9">
        <f t="shared" si="1841"/>
        <v>0</v>
      </c>
      <c r="O955" s="9">
        <f t="shared" si="1841"/>
        <v>0</v>
      </c>
      <c r="P955" s="9">
        <f t="shared" si="1841"/>
        <v>0</v>
      </c>
      <c r="Q955" s="9">
        <f t="shared" si="1841"/>
        <v>0</v>
      </c>
      <c r="R955" s="9">
        <f t="shared" si="1841"/>
        <v>0</v>
      </c>
      <c r="S955" s="9">
        <f t="shared" si="1841"/>
        <v>6081</v>
      </c>
      <c r="T955" s="9">
        <f t="shared" si="1841"/>
        <v>0</v>
      </c>
      <c r="U955" s="9">
        <f t="shared" si="1841"/>
        <v>0</v>
      </c>
      <c r="V955" s="9">
        <f t="shared" si="1841"/>
        <v>0</v>
      </c>
      <c r="W955" s="9">
        <f t="shared" ref="U955:AF958" si="1842">W956</f>
        <v>0</v>
      </c>
      <c r="X955" s="9">
        <f t="shared" si="1842"/>
        <v>0</v>
      </c>
      <c r="Y955" s="9">
        <f t="shared" si="1842"/>
        <v>6081</v>
      </c>
      <c r="Z955" s="9">
        <f t="shared" si="1842"/>
        <v>0</v>
      </c>
      <c r="AA955" s="9">
        <f t="shared" si="1842"/>
        <v>0</v>
      </c>
      <c r="AB955" s="9">
        <f t="shared" si="1842"/>
        <v>1087</v>
      </c>
      <c r="AC955" s="9">
        <f t="shared" si="1842"/>
        <v>0</v>
      </c>
      <c r="AD955" s="9">
        <f t="shared" si="1842"/>
        <v>0</v>
      </c>
      <c r="AE955" s="9">
        <f t="shared" si="1842"/>
        <v>7168</v>
      </c>
      <c r="AF955" s="9">
        <f t="shared" si="1842"/>
        <v>0</v>
      </c>
    </row>
    <row r="956" spans="1:32" ht="19.5" hidden="1" customHeight="1">
      <c r="A956" s="26" t="s">
        <v>15</v>
      </c>
      <c r="B956" s="27" t="s">
        <v>318</v>
      </c>
      <c r="C956" s="27" t="s">
        <v>146</v>
      </c>
      <c r="D956" s="27" t="s">
        <v>8</v>
      </c>
      <c r="E956" s="27" t="s">
        <v>64</v>
      </c>
      <c r="F956" s="27"/>
      <c r="G956" s="9">
        <f t="shared" si="1841"/>
        <v>6081</v>
      </c>
      <c r="H956" s="9">
        <f t="shared" si="1841"/>
        <v>0</v>
      </c>
      <c r="I956" s="9">
        <f t="shared" si="1841"/>
        <v>0</v>
      </c>
      <c r="J956" s="9">
        <f t="shared" si="1841"/>
        <v>0</v>
      </c>
      <c r="K956" s="9">
        <f t="shared" si="1841"/>
        <v>0</v>
      </c>
      <c r="L956" s="9">
        <f t="shared" si="1841"/>
        <v>0</v>
      </c>
      <c r="M956" s="9">
        <f t="shared" si="1841"/>
        <v>6081</v>
      </c>
      <c r="N956" s="9">
        <f t="shared" si="1841"/>
        <v>0</v>
      </c>
      <c r="O956" s="9">
        <f t="shared" si="1841"/>
        <v>0</v>
      </c>
      <c r="P956" s="9">
        <f t="shared" si="1841"/>
        <v>0</v>
      </c>
      <c r="Q956" s="9">
        <f t="shared" si="1841"/>
        <v>0</v>
      </c>
      <c r="R956" s="9">
        <f t="shared" si="1841"/>
        <v>0</v>
      </c>
      <c r="S956" s="9">
        <f t="shared" si="1841"/>
        <v>6081</v>
      </c>
      <c r="T956" s="9">
        <f t="shared" si="1841"/>
        <v>0</v>
      </c>
      <c r="U956" s="9">
        <f t="shared" si="1842"/>
        <v>0</v>
      </c>
      <c r="V956" s="9">
        <f t="shared" si="1842"/>
        <v>0</v>
      </c>
      <c r="W956" s="9">
        <f t="shared" si="1842"/>
        <v>0</v>
      </c>
      <c r="X956" s="9">
        <f t="shared" si="1842"/>
        <v>0</v>
      </c>
      <c r="Y956" s="9">
        <f t="shared" si="1842"/>
        <v>6081</v>
      </c>
      <c r="Z956" s="9">
        <f t="shared" si="1842"/>
        <v>0</v>
      </c>
      <c r="AA956" s="9">
        <f t="shared" si="1842"/>
        <v>0</v>
      </c>
      <c r="AB956" s="9">
        <f t="shared" si="1842"/>
        <v>1087</v>
      </c>
      <c r="AC956" s="9">
        <f t="shared" si="1842"/>
        <v>0</v>
      </c>
      <c r="AD956" s="9">
        <f t="shared" si="1842"/>
        <v>0</v>
      </c>
      <c r="AE956" s="9">
        <f t="shared" si="1842"/>
        <v>7168</v>
      </c>
      <c r="AF956" s="9">
        <f t="shared" si="1842"/>
        <v>0</v>
      </c>
    </row>
    <row r="957" spans="1:32" ht="18" hidden="1" customHeight="1">
      <c r="A957" s="26" t="s">
        <v>328</v>
      </c>
      <c r="B957" s="27" t="s">
        <v>318</v>
      </c>
      <c r="C957" s="27" t="s">
        <v>146</v>
      </c>
      <c r="D957" s="27" t="s">
        <v>8</v>
      </c>
      <c r="E957" s="27" t="s">
        <v>388</v>
      </c>
      <c r="F957" s="27"/>
      <c r="G957" s="9">
        <f t="shared" si="1841"/>
        <v>6081</v>
      </c>
      <c r="H957" s="9">
        <f t="shared" si="1841"/>
        <v>0</v>
      </c>
      <c r="I957" s="9">
        <f t="shared" si="1841"/>
        <v>0</v>
      </c>
      <c r="J957" s="9">
        <f t="shared" si="1841"/>
        <v>0</v>
      </c>
      <c r="K957" s="9">
        <f t="shared" si="1841"/>
        <v>0</v>
      </c>
      <c r="L957" s="9">
        <f t="shared" si="1841"/>
        <v>0</v>
      </c>
      <c r="M957" s="9">
        <f t="shared" si="1841"/>
        <v>6081</v>
      </c>
      <c r="N957" s="9">
        <f t="shared" si="1841"/>
        <v>0</v>
      </c>
      <c r="O957" s="9">
        <f t="shared" si="1841"/>
        <v>0</v>
      </c>
      <c r="P957" s="9">
        <f t="shared" si="1841"/>
        <v>0</v>
      </c>
      <c r="Q957" s="9">
        <f t="shared" si="1841"/>
        <v>0</v>
      </c>
      <c r="R957" s="9">
        <f t="shared" si="1841"/>
        <v>0</v>
      </c>
      <c r="S957" s="9">
        <f t="shared" si="1841"/>
        <v>6081</v>
      </c>
      <c r="T957" s="9">
        <f t="shared" si="1841"/>
        <v>0</v>
      </c>
      <c r="U957" s="9">
        <f t="shared" si="1842"/>
        <v>0</v>
      </c>
      <c r="V957" s="9">
        <f t="shared" si="1842"/>
        <v>0</v>
      </c>
      <c r="W957" s="9">
        <f t="shared" si="1842"/>
        <v>0</v>
      </c>
      <c r="X957" s="9">
        <f t="shared" si="1842"/>
        <v>0</v>
      </c>
      <c r="Y957" s="9">
        <f t="shared" si="1842"/>
        <v>6081</v>
      </c>
      <c r="Z957" s="9">
        <f t="shared" si="1842"/>
        <v>0</v>
      </c>
      <c r="AA957" s="9">
        <f t="shared" si="1842"/>
        <v>0</v>
      </c>
      <c r="AB957" s="9">
        <f t="shared" si="1842"/>
        <v>1087</v>
      </c>
      <c r="AC957" s="9">
        <f t="shared" si="1842"/>
        <v>0</v>
      </c>
      <c r="AD957" s="9">
        <f t="shared" si="1842"/>
        <v>0</v>
      </c>
      <c r="AE957" s="9">
        <f t="shared" si="1842"/>
        <v>7168</v>
      </c>
      <c r="AF957" s="9">
        <f t="shared" si="1842"/>
        <v>0</v>
      </c>
    </row>
    <row r="958" spans="1:32" ht="33.6" hidden="1">
      <c r="A958" s="26" t="s">
        <v>243</v>
      </c>
      <c r="B958" s="27" t="s">
        <v>318</v>
      </c>
      <c r="C958" s="27" t="s">
        <v>146</v>
      </c>
      <c r="D958" s="27" t="s">
        <v>8</v>
      </c>
      <c r="E958" s="27" t="s">
        <v>388</v>
      </c>
      <c r="F958" s="27" t="s">
        <v>31</v>
      </c>
      <c r="G958" s="9">
        <f t="shared" si="1841"/>
        <v>6081</v>
      </c>
      <c r="H958" s="9">
        <f t="shared" si="1841"/>
        <v>0</v>
      </c>
      <c r="I958" s="9">
        <f t="shared" si="1841"/>
        <v>0</v>
      </c>
      <c r="J958" s="9">
        <f t="shared" si="1841"/>
        <v>0</v>
      </c>
      <c r="K958" s="9">
        <f t="shared" si="1841"/>
        <v>0</v>
      </c>
      <c r="L958" s="9">
        <f t="shared" si="1841"/>
        <v>0</v>
      </c>
      <c r="M958" s="9">
        <f t="shared" si="1841"/>
        <v>6081</v>
      </c>
      <c r="N958" s="9">
        <f t="shared" si="1841"/>
        <v>0</v>
      </c>
      <c r="O958" s="9">
        <f t="shared" si="1841"/>
        <v>0</v>
      </c>
      <c r="P958" s="9">
        <f t="shared" si="1841"/>
        <v>0</v>
      </c>
      <c r="Q958" s="9">
        <f t="shared" si="1841"/>
        <v>0</v>
      </c>
      <c r="R958" s="9">
        <f t="shared" si="1841"/>
        <v>0</v>
      </c>
      <c r="S958" s="9">
        <f t="shared" si="1841"/>
        <v>6081</v>
      </c>
      <c r="T958" s="9">
        <f t="shared" si="1841"/>
        <v>0</v>
      </c>
      <c r="U958" s="9">
        <f t="shared" si="1842"/>
        <v>0</v>
      </c>
      <c r="V958" s="9">
        <f t="shared" si="1842"/>
        <v>0</v>
      </c>
      <c r="W958" s="9">
        <f t="shared" si="1842"/>
        <v>0</v>
      </c>
      <c r="X958" s="9">
        <f t="shared" si="1842"/>
        <v>0</v>
      </c>
      <c r="Y958" s="9">
        <f t="shared" si="1842"/>
        <v>6081</v>
      </c>
      <c r="Z958" s="9">
        <f t="shared" si="1842"/>
        <v>0</v>
      </c>
      <c r="AA958" s="9">
        <f t="shared" si="1842"/>
        <v>0</v>
      </c>
      <c r="AB958" s="9">
        <f t="shared" si="1842"/>
        <v>1087</v>
      </c>
      <c r="AC958" s="9">
        <f t="shared" si="1842"/>
        <v>0</v>
      </c>
      <c r="AD958" s="9">
        <f t="shared" si="1842"/>
        <v>0</v>
      </c>
      <c r="AE958" s="9">
        <f t="shared" si="1842"/>
        <v>7168</v>
      </c>
      <c r="AF958" s="9">
        <f t="shared" si="1842"/>
        <v>0</v>
      </c>
    </row>
    <row r="959" spans="1:32" ht="33.6" hidden="1">
      <c r="A959" s="26" t="s">
        <v>37</v>
      </c>
      <c r="B959" s="27" t="s">
        <v>318</v>
      </c>
      <c r="C959" s="27" t="s">
        <v>146</v>
      </c>
      <c r="D959" s="27" t="s">
        <v>8</v>
      </c>
      <c r="E959" s="27" t="s">
        <v>388</v>
      </c>
      <c r="F959" s="27" t="s">
        <v>38</v>
      </c>
      <c r="G959" s="9">
        <v>6081</v>
      </c>
      <c r="H959" s="9"/>
      <c r="I959" s="9"/>
      <c r="J959" s="9"/>
      <c r="K959" s="9"/>
      <c r="L959" s="9"/>
      <c r="M959" s="9">
        <f t="shared" ref="M959" si="1843">G959+I959+J959+K959+L959</f>
        <v>6081</v>
      </c>
      <c r="N959" s="9">
        <f t="shared" ref="N959" si="1844">H959+L959</f>
        <v>0</v>
      </c>
      <c r="O959" s="9"/>
      <c r="P959" s="9"/>
      <c r="Q959" s="9"/>
      <c r="R959" s="9"/>
      <c r="S959" s="9">
        <f t="shared" ref="S959" si="1845">M959+O959+P959+Q959+R959</f>
        <v>6081</v>
      </c>
      <c r="T959" s="9">
        <f t="shared" ref="T959" si="1846">N959+R959</f>
        <v>0</v>
      </c>
      <c r="U959" s="9"/>
      <c r="V959" s="9"/>
      <c r="W959" s="9"/>
      <c r="X959" s="9"/>
      <c r="Y959" s="9">
        <f t="shared" ref="Y959" si="1847">S959+U959+V959+W959+X959</f>
        <v>6081</v>
      </c>
      <c r="Z959" s="9">
        <f t="shared" ref="Z959" si="1848">T959+X959</f>
        <v>0</v>
      </c>
      <c r="AA959" s="9"/>
      <c r="AB959" s="9">
        <v>1087</v>
      </c>
      <c r="AC959" s="9"/>
      <c r="AD959" s="9"/>
      <c r="AE959" s="9">
        <f t="shared" ref="AE959" si="1849">Y959+AA959+AB959+AC959+AD959</f>
        <v>7168</v>
      </c>
      <c r="AF959" s="9">
        <f t="shared" ref="AF959" si="1850">Z959+AD959</f>
        <v>0</v>
      </c>
    </row>
    <row r="960" spans="1:32" ht="18" hidden="1" customHeight="1">
      <c r="A960" s="26"/>
      <c r="B960" s="27"/>
      <c r="C960" s="27"/>
      <c r="D960" s="27"/>
      <c r="E960" s="27"/>
      <c r="F960" s="27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</row>
    <row r="961" spans="1:32" ht="17.399999999999999" hidden="1">
      <c r="A961" s="34" t="s">
        <v>167</v>
      </c>
      <c r="B961" s="25" t="s">
        <v>318</v>
      </c>
      <c r="C961" s="25" t="s">
        <v>146</v>
      </c>
      <c r="D961" s="25" t="s">
        <v>80</v>
      </c>
      <c r="E961" s="25"/>
      <c r="F961" s="25"/>
      <c r="G961" s="15">
        <f>G972+G967+G962+G1001+G977</f>
        <v>561159</v>
      </c>
      <c r="H961" s="15">
        <f>H972+H967+H962+H1001+H977</f>
        <v>0</v>
      </c>
      <c r="I961" s="15">
        <f>I972+I967+I962+I1001+I995+I977</f>
        <v>0</v>
      </c>
      <c r="J961" s="15">
        <f t="shared" ref="J961:N961" si="1851">J972+J967+J962+J1001+J995+J977</f>
        <v>0</v>
      </c>
      <c r="K961" s="15">
        <f t="shared" si="1851"/>
        <v>0</v>
      </c>
      <c r="L961" s="15">
        <f t="shared" si="1851"/>
        <v>0</v>
      </c>
      <c r="M961" s="15">
        <f t="shared" si="1851"/>
        <v>561159</v>
      </c>
      <c r="N961" s="15">
        <f t="shared" si="1851"/>
        <v>0</v>
      </c>
      <c r="O961" s="15">
        <f>O972+O967+O962+O1001+O995+O977</f>
        <v>0</v>
      </c>
      <c r="P961" s="15">
        <f t="shared" ref="P961:T961" si="1852">P972+P967+P962+P1001+P995+P977</f>
        <v>0</v>
      </c>
      <c r="Q961" s="15">
        <f t="shared" si="1852"/>
        <v>0</v>
      </c>
      <c r="R961" s="15">
        <f t="shared" si="1852"/>
        <v>84283</v>
      </c>
      <c r="S961" s="15">
        <f t="shared" si="1852"/>
        <v>645442</v>
      </c>
      <c r="T961" s="15">
        <f t="shared" si="1852"/>
        <v>84283</v>
      </c>
      <c r="U961" s="15">
        <f>U972+U967+U962+U1001+U995+U977</f>
        <v>0</v>
      </c>
      <c r="V961" s="15">
        <f t="shared" ref="V961:Z961" si="1853">V972+V967+V962+V1001+V995+V977</f>
        <v>0</v>
      </c>
      <c r="W961" s="15">
        <f t="shared" si="1853"/>
        <v>0</v>
      </c>
      <c r="X961" s="15">
        <f t="shared" si="1853"/>
        <v>0</v>
      </c>
      <c r="Y961" s="15">
        <f t="shared" si="1853"/>
        <v>645442</v>
      </c>
      <c r="Z961" s="15">
        <f t="shared" si="1853"/>
        <v>84283</v>
      </c>
      <c r="AA961" s="15">
        <f>AA972+AA967+AA962+AA1001+AA995+AA977</f>
        <v>0</v>
      </c>
      <c r="AB961" s="15">
        <f t="shared" ref="AB961:AF961" si="1854">AB972+AB967+AB962+AB1001+AB995+AB977</f>
        <v>0</v>
      </c>
      <c r="AC961" s="15">
        <f t="shared" si="1854"/>
        <v>0</v>
      </c>
      <c r="AD961" s="15">
        <f t="shared" si="1854"/>
        <v>0</v>
      </c>
      <c r="AE961" s="15">
        <f t="shared" si="1854"/>
        <v>645442</v>
      </c>
      <c r="AF961" s="15">
        <f t="shared" si="1854"/>
        <v>84283</v>
      </c>
    </row>
    <row r="962" spans="1:32" ht="33.6" hidden="1">
      <c r="A962" s="66" t="s">
        <v>501</v>
      </c>
      <c r="B962" s="27" t="s">
        <v>318</v>
      </c>
      <c r="C962" s="27" t="s">
        <v>146</v>
      </c>
      <c r="D962" s="27" t="s">
        <v>80</v>
      </c>
      <c r="E962" s="27" t="s">
        <v>359</v>
      </c>
      <c r="F962" s="65"/>
      <c r="G962" s="9">
        <f t="shared" ref="G962:V965" si="1855">G963</f>
        <v>161555</v>
      </c>
      <c r="H962" s="9">
        <f t="shared" si="1855"/>
        <v>0</v>
      </c>
      <c r="I962" s="9">
        <f t="shared" si="1855"/>
        <v>0</v>
      </c>
      <c r="J962" s="9">
        <f t="shared" si="1855"/>
        <v>0</v>
      </c>
      <c r="K962" s="9">
        <f t="shared" si="1855"/>
        <v>0</v>
      </c>
      <c r="L962" s="9">
        <f t="shared" si="1855"/>
        <v>0</v>
      </c>
      <c r="M962" s="9">
        <f t="shared" si="1855"/>
        <v>161555</v>
      </c>
      <c r="N962" s="9">
        <f t="shared" si="1855"/>
        <v>0</v>
      </c>
      <c r="O962" s="9">
        <f t="shared" si="1855"/>
        <v>0</v>
      </c>
      <c r="P962" s="9">
        <f t="shared" si="1855"/>
        <v>0</v>
      </c>
      <c r="Q962" s="9">
        <f t="shared" si="1855"/>
        <v>0</v>
      </c>
      <c r="R962" s="9">
        <f t="shared" si="1855"/>
        <v>0</v>
      </c>
      <c r="S962" s="9">
        <f t="shared" si="1855"/>
        <v>161555</v>
      </c>
      <c r="T962" s="9">
        <f t="shared" si="1855"/>
        <v>0</v>
      </c>
      <c r="U962" s="9">
        <f t="shared" si="1855"/>
        <v>0</v>
      </c>
      <c r="V962" s="9">
        <f t="shared" si="1855"/>
        <v>0</v>
      </c>
      <c r="W962" s="9">
        <f t="shared" ref="U962:AF965" si="1856">W963</f>
        <v>0</v>
      </c>
      <c r="X962" s="9">
        <f t="shared" si="1856"/>
        <v>0</v>
      </c>
      <c r="Y962" s="9">
        <f t="shared" si="1856"/>
        <v>161555</v>
      </c>
      <c r="Z962" s="9">
        <f t="shared" si="1856"/>
        <v>0</v>
      </c>
      <c r="AA962" s="9">
        <f t="shared" si="1856"/>
        <v>0</v>
      </c>
      <c r="AB962" s="9">
        <f t="shared" si="1856"/>
        <v>0</v>
      </c>
      <c r="AC962" s="9">
        <f t="shared" si="1856"/>
        <v>0</v>
      </c>
      <c r="AD962" s="9">
        <f t="shared" si="1856"/>
        <v>0</v>
      </c>
      <c r="AE962" s="9">
        <f t="shared" si="1856"/>
        <v>161555</v>
      </c>
      <c r="AF962" s="9">
        <f t="shared" si="1856"/>
        <v>0</v>
      </c>
    </row>
    <row r="963" spans="1:32" ht="17.25" hidden="1" customHeight="1">
      <c r="A963" s="26" t="s">
        <v>15</v>
      </c>
      <c r="B963" s="27" t="s">
        <v>318</v>
      </c>
      <c r="C963" s="27" t="s">
        <v>146</v>
      </c>
      <c r="D963" s="27" t="s">
        <v>80</v>
      </c>
      <c r="E963" s="27" t="s">
        <v>360</v>
      </c>
      <c r="F963" s="65"/>
      <c r="G963" s="9">
        <f t="shared" si="1855"/>
        <v>161555</v>
      </c>
      <c r="H963" s="9">
        <f t="shared" si="1855"/>
        <v>0</v>
      </c>
      <c r="I963" s="9">
        <f t="shared" si="1855"/>
        <v>0</v>
      </c>
      <c r="J963" s="9">
        <f t="shared" si="1855"/>
        <v>0</v>
      </c>
      <c r="K963" s="9">
        <f t="shared" si="1855"/>
        <v>0</v>
      </c>
      <c r="L963" s="9">
        <f t="shared" si="1855"/>
        <v>0</v>
      </c>
      <c r="M963" s="9">
        <f t="shared" si="1855"/>
        <v>161555</v>
      </c>
      <c r="N963" s="9">
        <f t="shared" si="1855"/>
        <v>0</v>
      </c>
      <c r="O963" s="9">
        <f t="shared" si="1855"/>
        <v>0</v>
      </c>
      <c r="P963" s="9">
        <f t="shared" si="1855"/>
        <v>0</v>
      </c>
      <c r="Q963" s="9">
        <f t="shared" si="1855"/>
        <v>0</v>
      </c>
      <c r="R963" s="9">
        <f t="shared" si="1855"/>
        <v>0</v>
      </c>
      <c r="S963" s="9">
        <f t="shared" si="1855"/>
        <v>161555</v>
      </c>
      <c r="T963" s="9">
        <f t="shared" si="1855"/>
        <v>0</v>
      </c>
      <c r="U963" s="9">
        <f t="shared" si="1856"/>
        <v>0</v>
      </c>
      <c r="V963" s="9">
        <f t="shared" si="1856"/>
        <v>0</v>
      </c>
      <c r="W963" s="9">
        <f t="shared" si="1856"/>
        <v>0</v>
      </c>
      <c r="X963" s="9">
        <f t="shared" si="1856"/>
        <v>0</v>
      </c>
      <c r="Y963" s="9">
        <f t="shared" si="1856"/>
        <v>161555</v>
      </c>
      <c r="Z963" s="9">
        <f t="shared" si="1856"/>
        <v>0</v>
      </c>
      <c r="AA963" s="9">
        <f t="shared" si="1856"/>
        <v>0</v>
      </c>
      <c r="AB963" s="9">
        <f t="shared" si="1856"/>
        <v>0</v>
      </c>
      <c r="AC963" s="9">
        <f t="shared" si="1856"/>
        <v>0</v>
      </c>
      <c r="AD963" s="9">
        <f t="shared" si="1856"/>
        <v>0</v>
      </c>
      <c r="AE963" s="9">
        <f t="shared" si="1856"/>
        <v>161555</v>
      </c>
      <c r="AF963" s="9">
        <f t="shared" si="1856"/>
        <v>0</v>
      </c>
    </row>
    <row r="964" spans="1:32" ht="19.5" hidden="1" customHeight="1">
      <c r="A964" s="26" t="s">
        <v>329</v>
      </c>
      <c r="B964" s="27" t="s">
        <v>318</v>
      </c>
      <c r="C964" s="27" t="s">
        <v>146</v>
      </c>
      <c r="D964" s="27" t="s">
        <v>80</v>
      </c>
      <c r="E964" s="27" t="s">
        <v>361</v>
      </c>
      <c r="F964" s="65"/>
      <c r="G964" s="9">
        <f t="shared" si="1855"/>
        <v>161555</v>
      </c>
      <c r="H964" s="9">
        <f t="shared" si="1855"/>
        <v>0</v>
      </c>
      <c r="I964" s="9">
        <f t="shared" si="1855"/>
        <v>0</v>
      </c>
      <c r="J964" s="9">
        <f t="shared" si="1855"/>
        <v>0</v>
      </c>
      <c r="K964" s="9">
        <f t="shared" si="1855"/>
        <v>0</v>
      </c>
      <c r="L964" s="9">
        <f t="shared" si="1855"/>
        <v>0</v>
      </c>
      <c r="M964" s="9">
        <f t="shared" si="1855"/>
        <v>161555</v>
      </c>
      <c r="N964" s="9">
        <f t="shared" si="1855"/>
        <v>0</v>
      </c>
      <c r="O964" s="9">
        <f t="shared" si="1855"/>
        <v>0</v>
      </c>
      <c r="P964" s="9">
        <f t="shared" si="1855"/>
        <v>0</v>
      </c>
      <c r="Q964" s="9">
        <f t="shared" si="1855"/>
        <v>0</v>
      </c>
      <c r="R964" s="9">
        <f t="shared" si="1855"/>
        <v>0</v>
      </c>
      <c r="S964" s="9">
        <f t="shared" si="1855"/>
        <v>161555</v>
      </c>
      <c r="T964" s="9">
        <f t="shared" si="1855"/>
        <v>0</v>
      </c>
      <c r="U964" s="9">
        <f t="shared" si="1856"/>
        <v>0</v>
      </c>
      <c r="V964" s="9">
        <f t="shared" si="1856"/>
        <v>0</v>
      </c>
      <c r="W964" s="9">
        <f t="shared" si="1856"/>
        <v>0</v>
      </c>
      <c r="X964" s="9">
        <f t="shared" si="1856"/>
        <v>0</v>
      </c>
      <c r="Y964" s="9">
        <f t="shared" si="1856"/>
        <v>161555</v>
      </c>
      <c r="Z964" s="9">
        <f t="shared" si="1856"/>
        <v>0</v>
      </c>
      <c r="AA964" s="9">
        <f t="shared" si="1856"/>
        <v>0</v>
      </c>
      <c r="AB964" s="9">
        <f t="shared" si="1856"/>
        <v>0</v>
      </c>
      <c r="AC964" s="9">
        <f t="shared" si="1856"/>
        <v>0</v>
      </c>
      <c r="AD964" s="9">
        <f t="shared" si="1856"/>
        <v>0</v>
      </c>
      <c r="AE964" s="9">
        <f t="shared" si="1856"/>
        <v>161555</v>
      </c>
      <c r="AF964" s="9">
        <f t="shared" si="1856"/>
        <v>0</v>
      </c>
    </row>
    <row r="965" spans="1:32" ht="33.6" hidden="1">
      <c r="A965" s="26" t="s">
        <v>243</v>
      </c>
      <c r="B965" s="27" t="s">
        <v>318</v>
      </c>
      <c r="C965" s="27" t="s">
        <v>146</v>
      </c>
      <c r="D965" s="27" t="s">
        <v>80</v>
      </c>
      <c r="E965" s="27" t="s">
        <v>361</v>
      </c>
      <c r="F965" s="27" t="s">
        <v>31</v>
      </c>
      <c r="G965" s="9">
        <f t="shared" si="1855"/>
        <v>161555</v>
      </c>
      <c r="H965" s="9">
        <f t="shared" si="1855"/>
        <v>0</v>
      </c>
      <c r="I965" s="9">
        <f t="shared" si="1855"/>
        <v>0</v>
      </c>
      <c r="J965" s="9">
        <f t="shared" si="1855"/>
        <v>0</v>
      </c>
      <c r="K965" s="9">
        <f t="shared" si="1855"/>
        <v>0</v>
      </c>
      <c r="L965" s="9">
        <f t="shared" si="1855"/>
        <v>0</v>
      </c>
      <c r="M965" s="9">
        <f t="shared" si="1855"/>
        <v>161555</v>
      </c>
      <c r="N965" s="9">
        <f t="shared" si="1855"/>
        <v>0</v>
      </c>
      <c r="O965" s="9">
        <f t="shared" si="1855"/>
        <v>0</v>
      </c>
      <c r="P965" s="9">
        <f t="shared" si="1855"/>
        <v>0</v>
      </c>
      <c r="Q965" s="9">
        <f t="shared" si="1855"/>
        <v>0</v>
      </c>
      <c r="R965" s="9">
        <f t="shared" si="1855"/>
        <v>0</v>
      </c>
      <c r="S965" s="9">
        <f t="shared" si="1855"/>
        <v>161555</v>
      </c>
      <c r="T965" s="9">
        <f t="shared" si="1855"/>
        <v>0</v>
      </c>
      <c r="U965" s="9">
        <f t="shared" si="1856"/>
        <v>0</v>
      </c>
      <c r="V965" s="9">
        <f t="shared" si="1856"/>
        <v>0</v>
      </c>
      <c r="W965" s="9">
        <f t="shared" si="1856"/>
        <v>0</v>
      </c>
      <c r="X965" s="9">
        <f t="shared" si="1856"/>
        <v>0</v>
      </c>
      <c r="Y965" s="9">
        <f t="shared" si="1856"/>
        <v>161555</v>
      </c>
      <c r="Z965" s="9">
        <f t="shared" si="1856"/>
        <v>0</v>
      </c>
      <c r="AA965" s="9">
        <f t="shared" si="1856"/>
        <v>0</v>
      </c>
      <c r="AB965" s="9">
        <f t="shared" si="1856"/>
        <v>0</v>
      </c>
      <c r="AC965" s="9">
        <f t="shared" si="1856"/>
        <v>0</v>
      </c>
      <c r="AD965" s="9">
        <f t="shared" si="1856"/>
        <v>0</v>
      </c>
      <c r="AE965" s="9">
        <f t="shared" si="1856"/>
        <v>161555</v>
      </c>
      <c r="AF965" s="9">
        <f t="shared" si="1856"/>
        <v>0</v>
      </c>
    </row>
    <row r="966" spans="1:32" ht="33.6" hidden="1">
      <c r="A966" s="26" t="s">
        <v>37</v>
      </c>
      <c r="B966" s="27" t="s">
        <v>318</v>
      </c>
      <c r="C966" s="27" t="s">
        <v>146</v>
      </c>
      <c r="D966" s="27" t="s">
        <v>80</v>
      </c>
      <c r="E966" s="27" t="s">
        <v>361</v>
      </c>
      <c r="F966" s="27" t="s">
        <v>38</v>
      </c>
      <c r="G966" s="9">
        <v>161555</v>
      </c>
      <c r="H966" s="9"/>
      <c r="I966" s="9"/>
      <c r="J966" s="9"/>
      <c r="K966" s="9"/>
      <c r="L966" s="9"/>
      <c r="M966" s="9">
        <f t="shared" ref="M966" si="1857">G966+I966+J966+K966+L966</f>
        <v>161555</v>
      </c>
      <c r="N966" s="9">
        <f t="shared" ref="N966" si="1858">H966+L966</f>
        <v>0</v>
      </c>
      <c r="O966" s="9"/>
      <c r="P966" s="9"/>
      <c r="Q966" s="9"/>
      <c r="R966" s="9"/>
      <c r="S966" s="9">
        <f t="shared" ref="S966" si="1859">M966+O966+P966+Q966+R966</f>
        <v>161555</v>
      </c>
      <c r="T966" s="9">
        <f t="shared" ref="T966" si="1860">N966+R966</f>
        <v>0</v>
      </c>
      <c r="U966" s="9"/>
      <c r="V966" s="9"/>
      <c r="W966" s="9"/>
      <c r="X966" s="9"/>
      <c r="Y966" s="9">
        <f t="shared" ref="Y966" si="1861">S966+U966+V966+W966+X966</f>
        <v>161555</v>
      </c>
      <c r="Z966" s="9">
        <f t="shared" ref="Z966" si="1862">T966+X966</f>
        <v>0</v>
      </c>
      <c r="AA966" s="9"/>
      <c r="AB966" s="9"/>
      <c r="AC966" s="9"/>
      <c r="AD966" s="9"/>
      <c r="AE966" s="9">
        <f t="shared" ref="AE966" si="1863">Y966+AA966+AB966+AC966+AD966</f>
        <v>161555</v>
      </c>
      <c r="AF966" s="9">
        <f t="shared" ref="AF966" si="1864">Z966+AD966</f>
        <v>0</v>
      </c>
    </row>
    <row r="967" spans="1:32" ht="36.75" hidden="1" customHeight="1">
      <c r="A967" s="29" t="s">
        <v>436</v>
      </c>
      <c r="B967" s="27" t="s">
        <v>318</v>
      </c>
      <c r="C967" s="27" t="s">
        <v>146</v>
      </c>
      <c r="D967" s="27" t="s">
        <v>80</v>
      </c>
      <c r="E967" s="27" t="s">
        <v>354</v>
      </c>
      <c r="F967" s="27" t="s">
        <v>324</v>
      </c>
      <c r="G967" s="9">
        <f t="shared" ref="G967:V970" si="1865">G968</f>
        <v>1586</v>
      </c>
      <c r="H967" s="9">
        <f t="shared" si="1865"/>
        <v>0</v>
      </c>
      <c r="I967" s="9">
        <f t="shared" si="1865"/>
        <v>0</v>
      </c>
      <c r="J967" s="9">
        <f t="shared" si="1865"/>
        <v>0</v>
      </c>
      <c r="K967" s="9">
        <f t="shared" si="1865"/>
        <v>0</v>
      </c>
      <c r="L967" s="9">
        <f t="shared" si="1865"/>
        <v>0</v>
      </c>
      <c r="M967" s="9">
        <f t="shared" si="1865"/>
        <v>1586</v>
      </c>
      <c r="N967" s="9">
        <f t="shared" si="1865"/>
        <v>0</v>
      </c>
      <c r="O967" s="9">
        <f t="shared" si="1865"/>
        <v>0</v>
      </c>
      <c r="P967" s="9">
        <f t="shared" si="1865"/>
        <v>0</v>
      </c>
      <c r="Q967" s="9">
        <f t="shared" si="1865"/>
        <v>0</v>
      </c>
      <c r="R967" s="9">
        <f t="shared" si="1865"/>
        <v>0</v>
      </c>
      <c r="S967" s="9">
        <f t="shared" si="1865"/>
        <v>1586</v>
      </c>
      <c r="T967" s="9">
        <f t="shared" si="1865"/>
        <v>0</v>
      </c>
      <c r="U967" s="9">
        <f t="shared" si="1865"/>
        <v>0</v>
      </c>
      <c r="V967" s="9">
        <f t="shared" si="1865"/>
        <v>0</v>
      </c>
      <c r="W967" s="9">
        <f t="shared" ref="U967:AF970" si="1866">W968</f>
        <v>0</v>
      </c>
      <c r="X967" s="9">
        <f t="shared" si="1866"/>
        <v>0</v>
      </c>
      <c r="Y967" s="9">
        <f t="shared" si="1866"/>
        <v>1586</v>
      </c>
      <c r="Z967" s="9">
        <f t="shared" si="1866"/>
        <v>0</v>
      </c>
      <c r="AA967" s="9">
        <f t="shared" si="1866"/>
        <v>0</v>
      </c>
      <c r="AB967" s="9">
        <f t="shared" si="1866"/>
        <v>0</v>
      </c>
      <c r="AC967" s="9">
        <f t="shared" si="1866"/>
        <v>0</v>
      </c>
      <c r="AD967" s="9">
        <f t="shared" si="1866"/>
        <v>0</v>
      </c>
      <c r="AE967" s="9">
        <f t="shared" si="1866"/>
        <v>1586</v>
      </c>
      <c r="AF967" s="9">
        <f t="shared" si="1866"/>
        <v>0</v>
      </c>
    </row>
    <row r="968" spans="1:32" ht="18.75" hidden="1" customHeight="1">
      <c r="A968" s="26" t="s">
        <v>15</v>
      </c>
      <c r="B968" s="27" t="s">
        <v>318</v>
      </c>
      <c r="C968" s="27" t="s">
        <v>146</v>
      </c>
      <c r="D968" s="27" t="s">
        <v>80</v>
      </c>
      <c r="E968" s="27" t="s">
        <v>355</v>
      </c>
      <c r="F968" s="27"/>
      <c r="G968" s="9">
        <f t="shared" si="1865"/>
        <v>1586</v>
      </c>
      <c r="H968" s="9">
        <f t="shared" si="1865"/>
        <v>0</v>
      </c>
      <c r="I968" s="9">
        <f t="shared" si="1865"/>
        <v>0</v>
      </c>
      <c r="J968" s="9">
        <f t="shared" si="1865"/>
        <v>0</v>
      </c>
      <c r="K968" s="9">
        <f t="shared" si="1865"/>
        <v>0</v>
      </c>
      <c r="L968" s="9">
        <f t="shared" si="1865"/>
        <v>0</v>
      </c>
      <c r="M968" s="9">
        <f t="shared" si="1865"/>
        <v>1586</v>
      </c>
      <c r="N968" s="9">
        <f t="shared" si="1865"/>
        <v>0</v>
      </c>
      <c r="O968" s="9">
        <f t="shared" si="1865"/>
        <v>0</v>
      </c>
      <c r="P968" s="9">
        <f t="shared" si="1865"/>
        <v>0</v>
      </c>
      <c r="Q968" s="9">
        <f t="shared" si="1865"/>
        <v>0</v>
      </c>
      <c r="R968" s="9">
        <f t="shared" si="1865"/>
        <v>0</v>
      </c>
      <c r="S968" s="9">
        <f t="shared" si="1865"/>
        <v>1586</v>
      </c>
      <c r="T968" s="9">
        <f t="shared" si="1865"/>
        <v>0</v>
      </c>
      <c r="U968" s="9">
        <f t="shared" si="1866"/>
        <v>0</v>
      </c>
      <c r="V968" s="9">
        <f t="shared" si="1866"/>
        <v>0</v>
      </c>
      <c r="W968" s="9">
        <f t="shared" si="1866"/>
        <v>0</v>
      </c>
      <c r="X968" s="9">
        <f t="shared" si="1866"/>
        <v>0</v>
      </c>
      <c r="Y968" s="9">
        <f t="shared" si="1866"/>
        <v>1586</v>
      </c>
      <c r="Z968" s="9">
        <f t="shared" si="1866"/>
        <v>0</v>
      </c>
      <c r="AA968" s="9">
        <f t="shared" si="1866"/>
        <v>0</v>
      </c>
      <c r="AB968" s="9">
        <f t="shared" si="1866"/>
        <v>0</v>
      </c>
      <c r="AC968" s="9">
        <f t="shared" si="1866"/>
        <v>0</v>
      </c>
      <c r="AD968" s="9">
        <f t="shared" si="1866"/>
        <v>0</v>
      </c>
      <c r="AE968" s="9">
        <f t="shared" si="1866"/>
        <v>1586</v>
      </c>
      <c r="AF968" s="9">
        <f t="shared" si="1866"/>
        <v>0</v>
      </c>
    </row>
    <row r="969" spans="1:32" ht="21" hidden="1" customHeight="1">
      <c r="A969" s="26" t="s">
        <v>329</v>
      </c>
      <c r="B969" s="27" t="s">
        <v>318</v>
      </c>
      <c r="C969" s="27" t="s">
        <v>146</v>
      </c>
      <c r="D969" s="27" t="s">
        <v>80</v>
      </c>
      <c r="E969" s="27" t="s">
        <v>356</v>
      </c>
      <c r="F969" s="27"/>
      <c r="G969" s="9">
        <f t="shared" si="1865"/>
        <v>1586</v>
      </c>
      <c r="H969" s="9">
        <f t="shared" si="1865"/>
        <v>0</v>
      </c>
      <c r="I969" s="9">
        <f t="shared" si="1865"/>
        <v>0</v>
      </c>
      <c r="J969" s="9">
        <f t="shared" si="1865"/>
        <v>0</v>
      </c>
      <c r="K969" s="9">
        <f t="shared" si="1865"/>
        <v>0</v>
      </c>
      <c r="L969" s="9">
        <f t="shared" si="1865"/>
        <v>0</v>
      </c>
      <c r="M969" s="9">
        <f t="shared" si="1865"/>
        <v>1586</v>
      </c>
      <c r="N969" s="9">
        <f t="shared" si="1865"/>
        <v>0</v>
      </c>
      <c r="O969" s="9">
        <f t="shared" si="1865"/>
        <v>0</v>
      </c>
      <c r="P969" s="9">
        <f t="shared" si="1865"/>
        <v>0</v>
      </c>
      <c r="Q969" s="9">
        <f t="shared" si="1865"/>
        <v>0</v>
      </c>
      <c r="R969" s="9">
        <f t="shared" si="1865"/>
        <v>0</v>
      </c>
      <c r="S969" s="9">
        <f t="shared" si="1865"/>
        <v>1586</v>
      </c>
      <c r="T969" s="9">
        <f t="shared" si="1865"/>
        <v>0</v>
      </c>
      <c r="U969" s="9">
        <f t="shared" si="1866"/>
        <v>0</v>
      </c>
      <c r="V969" s="9">
        <f t="shared" si="1866"/>
        <v>0</v>
      </c>
      <c r="W969" s="9">
        <f t="shared" si="1866"/>
        <v>0</v>
      </c>
      <c r="X969" s="9">
        <f t="shared" si="1866"/>
        <v>0</v>
      </c>
      <c r="Y969" s="9">
        <f t="shared" si="1866"/>
        <v>1586</v>
      </c>
      <c r="Z969" s="9">
        <f t="shared" si="1866"/>
        <v>0</v>
      </c>
      <c r="AA969" s="9">
        <f t="shared" si="1866"/>
        <v>0</v>
      </c>
      <c r="AB969" s="9">
        <f t="shared" si="1866"/>
        <v>0</v>
      </c>
      <c r="AC969" s="9">
        <f t="shared" si="1866"/>
        <v>0</v>
      </c>
      <c r="AD969" s="9">
        <f t="shared" si="1866"/>
        <v>0</v>
      </c>
      <c r="AE969" s="9">
        <f t="shared" si="1866"/>
        <v>1586</v>
      </c>
      <c r="AF969" s="9">
        <f t="shared" si="1866"/>
        <v>0</v>
      </c>
    </row>
    <row r="970" spans="1:32" ht="33.6" hidden="1">
      <c r="A970" s="26" t="s">
        <v>243</v>
      </c>
      <c r="B970" s="27" t="s">
        <v>318</v>
      </c>
      <c r="C970" s="27" t="s">
        <v>146</v>
      </c>
      <c r="D970" s="27" t="s">
        <v>80</v>
      </c>
      <c r="E970" s="27" t="s">
        <v>356</v>
      </c>
      <c r="F970" s="27" t="s">
        <v>31</v>
      </c>
      <c r="G970" s="9">
        <f t="shared" si="1865"/>
        <v>1586</v>
      </c>
      <c r="H970" s="9">
        <f t="shared" si="1865"/>
        <v>0</v>
      </c>
      <c r="I970" s="9">
        <f t="shared" si="1865"/>
        <v>0</v>
      </c>
      <c r="J970" s="9">
        <f t="shared" si="1865"/>
        <v>0</v>
      </c>
      <c r="K970" s="9">
        <f t="shared" si="1865"/>
        <v>0</v>
      </c>
      <c r="L970" s="9">
        <f t="shared" si="1865"/>
        <v>0</v>
      </c>
      <c r="M970" s="9">
        <f t="shared" si="1865"/>
        <v>1586</v>
      </c>
      <c r="N970" s="9">
        <f t="shared" si="1865"/>
        <v>0</v>
      </c>
      <c r="O970" s="9">
        <f t="shared" si="1865"/>
        <v>0</v>
      </c>
      <c r="P970" s="9">
        <f t="shared" si="1865"/>
        <v>0</v>
      </c>
      <c r="Q970" s="9">
        <f t="shared" si="1865"/>
        <v>0</v>
      </c>
      <c r="R970" s="9">
        <f t="shared" si="1865"/>
        <v>0</v>
      </c>
      <c r="S970" s="9">
        <f t="shared" si="1865"/>
        <v>1586</v>
      </c>
      <c r="T970" s="9">
        <f t="shared" si="1865"/>
        <v>0</v>
      </c>
      <c r="U970" s="9">
        <f t="shared" si="1866"/>
        <v>0</v>
      </c>
      <c r="V970" s="9">
        <f t="shared" si="1866"/>
        <v>0</v>
      </c>
      <c r="W970" s="9">
        <f t="shared" si="1866"/>
        <v>0</v>
      </c>
      <c r="X970" s="9">
        <f t="shared" si="1866"/>
        <v>0</v>
      </c>
      <c r="Y970" s="9">
        <f t="shared" si="1866"/>
        <v>1586</v>
      </c>
      <c r="Z970" s="9">
        <f t="shared" si="1866"/>
        <v>0</v>
      </c>
      <c r="AA970" s="9">
        <f t="shared" si="1866"/>
        <v>0</v>
      </c>
      <c r="AB970" s="9">
        <f t="shared" si="1866"/>
        <v>0</v>
      </c>
      <c r="AC970" s="9">
        <f t="shared" si="1866"/>
        <v>0</v>
      </c>
      <c r="AD970" s="9">
        <f t="shared" si="1866"/>
        <v>0</v>
      </c>
      <c r="AE970" s="9">
        <f t="shared" si="1866"/>
        <v>1586</v>
      </c>
      <c r="AF970" s="9">
        <f t="shared" si="1866"/>
        <v>0</v>
      </c>
    </row>
    <row r="971" spans="1:32" ht="33.6" hidden="1">
      <c r="A971" s="26" t="s">
        <v>37</v>
      </c>
      <c r="B971" s="27" t="s">
        <v>318</v>
      </c>
      <c r="C971" s="27" t="s">
        <v>146</v>
      </c>
      <c r="D971" s="27" t="s">
        <v>80</v>
      </c>
      <c r="E971" s="27" t="s">
        <v>356</v>
      </c>
      <c r="F971" s="27" t="s">
        <v>38</v>
      </c>
      <c r="G971" s="9">
        <v>1586</v>
      </c>
      <c r="H971" s="9"/>
      <c r="I971" s="9"/>
      <c r="J971" s="9"/>
      <c r="K971" s="9"/>
      <c r="L971" s="9"/>
      <c r="M971" s="9">
        <f t="shared" ref="M971" si="1867">G971+I971+J971+K971+L971</f>
        <v>1586</v>
      </c>
      <c r="N971" s="9">
        <f t="shared" ref="N971" si="1868">H971+L971</f>
        <v>0</v>
      </c>
      <c r="O971" s="9"/>
      <c r="P971" s="9"/>
      <c r="Q971" s="9"/>
      <c r="R971" s="9"/>
      <c r="S971" s="9">
        <f t="shared" ref="S971" si="1869">M971+O971+P971+Q971+R971</f>
        <v>1586</v>
      </c>
      <c r="T971" s="9">
        <f t="shared" ref="T971" si="1870">N971+R971</f>
        <v>0</v>
      </c>
      <c r="U971" s="9"/>
      <c r="V971" s="9"/>
      <c r="W971" s="9"/>
      <c r="X971" s="9"/>
      <c r="Y971" s="9">
        <f t="shared" ref="Y971" si="1871">S971+U971+V971+W971+X971</f>
        <v>1586</v>
      </c>
      <c r="Z971" s="9">
        <f t="shared" ref="Z971" si="1872">T971+X971</f>
        <v>0</v>
      </c>
      <c r="AA971" s="9"/>
      <c r="AB971" s="9"/>
      <c r="AC971" s="9"/>
      <c r="AD971" s="9"/>
      <c r="AE971" s="9">
        <f t="shared" ref="AE971" si="1873">Y971+AA971+AB971+AC971+AD971</f>
        <v>1586</v>
      </c>
      <c r="AF971" s="9">
        <f t="shared" ref="AF971" si="1874">Z971+AD971</f>
        <v>0</v>
      </c>
    </row>
    <row r="972" spans="1:32" ht="50.4" hidden="1">
      <c r="A972" s="66" t="s">
        <v>511</v>
      </c>
      <c r="B972" s="27" t="s">
        <v>318</v>
      </c>
      <c r="C972" s="27" t="s">
        <v>146</v>
      </c>
      <c r="D972" s="27" t="s">
        <v>80</v>
      </c>
      <c r="E972" s="27" t="s">
        <v>393</v>
      </c>
      <c r="F972" s="65"/>
      <c r="G972" s="9">
        <f t="shared" ref="G972:V975" si="1875">G973</f>
        <v>284881</v>
      </c>
      <c r="H972" s="9">
        <f t="shared" si="1875"/>
        <v>0</v>
      </c>
      <c r="I972" s="9">
        <f t="shared" si="1875"/>
        <v>0</v>
      </c>
      <c r="J972" s="9">
        <f t="shared" si="1875"/>
        <v>0</v>
      </c>
      <c r="K972" s="9">
        <f t="shared" si="1875"/>
        <v>0</v>
      </c>
      <c r="L972" s="9">
        <f t="shared" si="1875"/>
        <v>0</v>
      </c>
      <c r="M972" s="9">
        <f t="shared" si="1875"/>
        <v>284881</v>
      </c>
      <c r="N972" s="9">
        <f t="shared" si="1875"/>
        <v>0</v>
      </c>
      <c r="O972" s="9">
        <f t="shared" si="1875"/>
        <v>0</v>
      </c>
      <c r="P972" s="9">
        <f t="shared" si="1875"/>
        <v>0</v>
      </c>
      <c r="Q972" s="9">
        <f t="shared" si="1875"/>
        <v>0</v>
      </c>
      <c r="R972" s="9">
        <f t="shared" si="1875"/>
        <v>0</v>
      </c>
      <c r="S972" s="9">
        <f t="shared" si="1875"/>
        <v>284881</v>
      </c>
      <c r="T972" s="9">
        <f t="shared" si="1875"/>
        <v>0</v>
      </c>
      <c r="U972" s="9">
        <f t="shared" si="1875"/>
        <v>0</v>
      </c>
      <c r="V972" s="9">
        <f t="shared" si="1875"/>
        <v>0</v>
      </c>
      <c r="W972" s="9">
        <f t="shared" ref="U972:AF975" si="1876">W973</f>
        <v>0</v>
      </c>
      <c r="X972" s="9">
        <f t="shared" si="1876"/>
        <v>0</v>
      </c>
      <c r="Y972" s="9">
        <f t="shared" si="1876"/>
        <v>284881</v>
      </c>
      <c r="Z972" s="9">
        <f t="shared" si="1876"/>
        <v>0</v>
      </c>
      <c r="AA972" s="9">
        <f t="shared" si="1876"/>
        <v>0</v>
      </c>
      <c r="AB972" s="9">
        <f t="shared" si="1876"/>
        <v>0</v>
      </c>
      <c r="AC972" s="9">
        <f t="shared" si="1876"/>
        <v>0</v>
      </c>
      <c r="AD972" s="9">
        <f t="shared" si="1876"/>
        <v>0</v>
      </c>
      <c r="AE972" s="9">
        <f t="shared" si="1876"/>
        <v>284881</v>
      </c>
      <c r="AF972" s="9">
        <f t="shared" si="1876"/>
        <v>0</v>
      </c>
    </row>
    <row r="973" spans="1:32" ht="18.75" hidden="1" customHeight="1">
      <c r="A973" s="26" t="s">
        <v>15</v>
      </c>
      <c r="B973" s="27" t="s">
        <v>318</v>
      </c>
      <c r="C973" s="27" t="s">
        <v>146</v>
      </c>
      <c r="D973" s="27" t="s">
        <v>80</v>
      </c>
      <c r="E973" s="27" t="s">
        <v>394</v>
      </c>
      <c r="F973" s="65"/>
      <c r="G973" s="9">
        <f t="shared" si="1875"/>
        <v>284881</v>
      </c>
      <c r="H973" s="9">
        <f t="shared" si="1875"/>
        <v>0</v>
      </c>
      <c r="I973" s="9">
        <f t="shared" si="1875"/>
        <v>0</v>
      </c>
      <c r="J973" s="9">
        <f t="shared" si="1875"/>
        <v>0</v>
      </c>
      <c r="K973" s="9">
        <f t="shared" si="1875"/>
        <v>0</v>
      </c>
      <c r="L973" s="9">
        <f t="shared" si="1875"/>
        <v>0</v>
      </c>
      <c r="M973" s="9">
        <f t="shared" si="1875"/>
        <v>284881</v>
      </c>
      <c r="N973" s="9">
        <f t="shared" si="1875"/>
        <v>0</v>
      </c>
      <c r="O973" s="9">
        <f t="shared" si="1875"/>
        <v>0</v>
      </c>
      <c r="P973" s="9">
        <f t="shared" si="1875"/>
        <v>0</v>
      </c>
      <c r="Q973" s="9">
        <f t="shared" si="1875"/>
        <v>0</v>
      </c>
      <c r="R973" s="9">
        <f t="shared" si="1875"/>
        <v>0</v>
      </c>
      <c r="S973" s="9">
        <f t="shared" si="1875"/>
        <v>284881</v>
      </c>
      <c r="T973" s="9">
        <f t="shared" si="1875"/>
        <v>0</v>
      </c>
      <c r="U973" s="9">
        <f t="shared" si="1876"/>
        <v>0</v>
      </c>
      <c r="V973" s="9">
        <f t="shared" si="1876"/>
        <v>0</v>
      </c>
      <c r="W973" s="9">
        <f t="shared" si="1876"/>
        <v>0</v>
      </c>
      <c r="X973" s="9">
        <f t="shared" si="1876"/>
        <v>0</v>
      </c>
      <c r="Y973" s="9">
        <f t="shared" si="1876"/>
        <v>284881</v>
      </c>
      <c r="Z973" s="9">
        <f t="shared" si="1876"/>
        <v>0</v>
      </c>
      <c r="AA973" s="9">
        <f t="shared" si="1876"/>
        <v>0</v>
      </c>
      <c r="AB973" s="9">
        <f t="shared" si="1876"/>
        <v>0</v>
      </c>
      <c r="AC973" s="9">
        <f t="shared" si="1876"/>
        <v>0</v>
      </c>
      <c r="AD973" s="9">
        <f t="shared" si="1876"/>
        <v>0</v>
      </c>
      <c r="AE973" s="9">
        <f t="shared" si="1876"/>
        <v>284881</v>
      </c>
      <c r="AF973" s="9">
        <f t="shared" si="1876"/>
        <v>0</v>
      </c>
    </row>
    <row r="974" spans="1:32" ht="21" hidden="1" customHeight="1">
      <c r="A974" s="26" t="s">
        <v>329</v>
      </c>
      <c r="B974" s="27" t="s">
        <v>318</v>
      </c>
      <c r="C974" s="27" t="s">
        <v>146</v>
      </c>
      <c r="D974" s="27" t="s">
        <v>80</v>
      </c>
      <c r="E974" s="27" t="s">
        <v>395</v>
      </c>
      <c r="F974" s="65"/>
      <c r="G974" s="9">
        <f t="shared" si="1875"/>
        <v>284881</v>
      </c>
      <c r="H974" s="9">
        <f t="shared" si="1875"/>
        <v>0</v>
      </c>
      <c r="I974" s="9">
        <f t="shared" si="1875"/>
        <v>0</v>
      </c>
      <c r="J974" s="9">
        <f t="shared" si="1875"/>
        <v>0</v>
      </c>
      <c r="K974" s="9">
        <f t="shared" si="1875"/>
        <v>0</v>
      </c>
      <c r="L974" s="9">
        <f t="shared" si="1875"/>
        <v>0</v>
      </c>
      <c r="M974" s="9">
        <f t="shared" si="1875"/>
        <v>284881</v>
      </c>
      <c r="N974" s="9">
        <f t="shared" si="1875"/>
        <v>0</v>
      </c>
      <c r="O974" s="9">
        <f t="shared" si="1875"/>
        <v>0</v>
      </c>
      <c r="P974" s="9">
        <f t="shared" si="1875"/>
        <v>0</v>
      </c>
      <c r="Q974" s="9">
        <f t="shared" si="1875"/>
        <v>0</v>
      </c>
      <c r="R974" s="9">
        <f t="shared" si="1875"/>
        <v>0</v>
      </c>
      <c r="S974" s="9">
        <f t="shared" si="1875"/>
        <v>284881</v>
      </c>
      <c r="T974" s="9">
        <f t="shared" si="1875"/>
        <v>0</v>
      </c>
      <c r="U974" s="9">
        <f t="shared" si="1876"/>
        <v>0</v>
      </c>
      <c r="V974" s="9">
        <f t="shared" si="1876"/>
        <v>0</v>
      </c>
      <c r="W974" s="9">
        <f t="shared" si="1876"/>
        <v>0</v>
      </c>
      <c r="X974" s="9">
        <f t="shared" si="1876"/>
        <v>0</v>
      </c>
      <c r="Y974" s="9">
        <f t="shared" si="1876"/>
        <v>284881</v>
      </c>
      <c r="Z974" s="9">
        <f t="shared" si="1876"/>
        <v>0</v>
      </c>
      <c r="AA974" s="9">
        <f t="shared" si="1876"/>
        <v>0</v>
      </c>
      <c r="AB974" s="9">
        <f t="shared" si="1876"/>
        <v>0</v>
      </c>
      <c r="AC974" s="9">
        <f t="shared" si="1876"/>
        <v>0</v>
      </c>
      <c r="AD974" s="9">
        <f t="shared" si="1876"/>
        <v>0</v>
      </c>
      <c r="AE974" s="9">
        <f t="shared" si="1876"/>
        <v>284881</v>
      </c>
      <c r="AF974" s="9">
        <f t="shared" si="1876"/>
        <v>0</v>
      </c>
    </row>
    <row r="975" spans="1:32" ht="33.6" hidden="1">
      <c r="A975" s="26" t="s">
        <v>243</v>
      </c>
      <c r="B975" s="27" t="s">
        <v>318</v>
      </c>
      <c r="C975" s="27" t="s">
        <v>146</v>
      </c>
      <c r="D975" s="27" t="s">
        <v>80</v>
      </c>
      <c r="E975" s="27" t="s">
        <v>395</v>
      </c>
      <c r="F975" s="27" t="s">
        <v>31</v>
      </c>
      <c r="G975" s="9">
        <f t="shared" si="1875"/>
        <v>284881</v>
      </c>
      <c r="H975" s="9">
        <f t="shared" si="1875"/>
        <v>0</v>
      </c>
      <c r="I975" s="9">
        <f t="shared" si="1875"/>
        <v>0</v>
      </c>
      <c r="J975" s="9">
        <f t="shared" si="1875"/>
        <v>0</v>
      </c>
      <c r="K975" s="9">
        <f t="shared" si="1875"/>
        <v>0</v>
      </c>
      <c r="L975" s="9">
        <f t="shared" si="1875"/>
        <v>0</v>
      </c>
      <c r="M975" s="9">
        <f t="shared" si="1875"/>
        <v>284881</v>
      </c>
      <c r="N975" s="9">
        <f t="shared" si="1875"/>
        <v>0</v>
      </c>
      <c r="O975" s="9">
        <f t="shared" si="1875"/>
        <v>0</v>
      </c>
      <c r="P975" s="9">
        <f t="shared" si="1875"/>
        <v>0</v>
      </c>
      <c r="Q975" s="9">
        <f t="shared" si="1875"/>
        <v>0</v>
      </c>
      <c r="R975" s="9">
        <f t="shared" si="1875"/>
        <v>0</v>
      </c>
      <c r="S975" s="9">
        <f t="shared" si="1875"/>
        <v>284881</v>
      </c>
      <c r="T975" s="9">
        <f t="shared" si="1875"/>
        <v>0</v>
      </c>
      <c r="U975" s="9">
        <f t="shared" si="1876"/>
        <v>0</v>
      </c>
      <c r="V975" s="9">
        <f t="shared" si="1876"/>
        <v>0</v>
      </c>
      <c r="W975" s="9">
        <f t="shared" si="1876"/>
        <v>0</v>
      </c>
      <c r="X975" s="9">
        <f t="shared" si="1876"/>
        <v>0</v>
      </c>
      <c r="Y975" s="9">
        <f t="shared" si="1876"/>
        <v>284881</v>
      </c>
      <c r="Z975" s="9">
        <f t="shared" si="1876"/>
        <v>0</v>
      </c>
      <c r="AA975" s="9">
        <f t="shared" si="1876"/>
        <v>0</v>
      </c>
      <c r="AB975" s="9">
        <f t="shared" si="1876"/>
        <v>0</v>
      </c>
      <c r="AC975" s="9">
        <f t="shared" si="1876"/>
        <v>0</v>
      </c>
      <c r="AD975" s="9">
        <f t="shared" si="1876"/>
        <v>0</v>
      </c>
      <c r="AE975" s="9">
        <f t="shared" si="1876"/>
        <v>284881</v>
      </c>
      <c r="AF975" s="9">
        <f t="shared" si="1876"/>
        <v>0</v>
      </c>
    </row>
    <row r="976" spans="1:32" ht="33.6" hidden="1">
      <c r="A976" s="26" t="s">
        <v>37</v>
      </c>
      <c r="B976" s="27" t="s">
        <v>318</v>
      </c>
      <c r="C976" s="27" t="s">
        <v>146</v>
      </c>
      <c r="D976" s="27" t="s">
        <v>80</v>
      </c>
      <c r="E976" s="27" t="s">
        <v>395</v>
      </c>
      <c r="F976" s="27" t="s">
        <v>38</v>
      </c>
      <c r="G976" s="9">
        <f>274511+10370</f>
        <v>284881</v>
      </c>
      <c r="H976" s="9"/>
      <c r="I976" s="9"/>
      <c r="J976" s="9"/>
      <c r="K976" s="9"/>
      <c r="L976" s="9"/>
      <c r="M976" s="9">
        <f t="shared" ref="M976" si="1877">G976+I976+J976+K976+L976</f>
        <v>284881</v>
      </c>
      <c r="N976" s="9">
        <f t="shared" ref="N976" si="1878">H976+L976</f>
        <v>0</v>
      </c>
      <c r="O976" s="9"/>
      <c r="P976" s="9"/>
      <c r="Q976" s="9"/>
      <c r="R976" s="9"/>
      <c r="S976" s="9">
        <f t="shared" ref="S976" si="1879">M976+O976+P976+Q976+R976</f>
        <v>284881</v>
      </c>
      <c r="T976" s="9">
        <f t="shared" ref="T976" si="1880">N976+R976</f>
        <v>0</v>
      </c>
      <c r="U976" s="9"/>
      <c r="V976" s="9"/>
      <c r="W976" s="9"/>
      <c r="X976" s="9"/>
      <c r="Y976" s="9">
        <f t="shared" ref="Y976" si="1881">S976+U976+V976+W976+X976</f>
        <v>284881</v>
      </c>
      <c r="Z976" s="9">
        <f t="shared" ref="Z976" si="1882">T976+X976</f>
        <v>0</v>
      </c>
      <c r="AA976" s="9"/>
      <c r="AB976" s="9"/>
      <c r="AC976" s="9"/>
      <c r="AD976" s="9"/>
      <c r="AE976" s="9">
        <f t="shared" ref="AE976" si="1883">Y976+AA976+AB976+AC976+AD976</f>
        <v>284881</v>
      </c>
      <c r="AF976" s="9">
        <f t="shared" ref="AF976" si="1884">Z976+AD976</f>
        <v>0</v>
      </c>
    </row>
    <row r="977" spans="1:32" ht="33.6" hidden="1">
      <c r="A977" s="26" t="s">
        <v>326</v>
      </c>
      <c r="B977" s="27" t="s">
        <v>318</v>
      </c>
      <c r="C977" s="27" t="s">
        <v>146</v>
      </c>
      <c r="D977" s="27" t="s">
        <v>80</v>
      </c>
      <c r="E977" s="27" t="s">
        <v>396</v>
      </c>
      <c r="F977" s="27"/>
      <c r="G977" s="9">
        <f>G978+G984+G989+G992</f>
        <v>108567</v>
      </c>
      <c r="H977" s="9">
        <f>H978+H984+H989+H992</f>
        <v>0</v>
      </c>
      <c r="I977" s="9">
        <f t="shared" ref="I977:N977" si="1885">I978+I984+I989+I992</f>
        <v>-28510</v>
      </c>
      <c r="J977" s="9">
        <f t="shared" si="1885"/>
        <v>0</v>
      </c>
      <c r="K977" s="9">
        <f t="shared" si="1885"/>
        <v>0</v>
      </c>
      <c r="L977" s="9">
        <f t="shared" si="1885"/>
        <v>0</v>
      </c>
      <c r="M977" s="9">
        <f t="shared" si="1885"/>
        <v>80057</v>
      </c>
      <c r="N977" s="9">
        <f t="shared" si="1885"/>
        <v>0</v>
      </c>
      <c r="O977" s="9">
        <f t="shared" ref="O977:T977" si="1886">O978+O984+O989+O992</f>
        <v>0</v>
      </c>
      <c r="P977" s="9">
        <f t="shared" si="1886"/>
        <v>0</v>
      </c>
      <c r="Q977" s="9">
        <f t="shared" si="1886"/>
        <v>0</v>
      </c>
      <c r="R977" s="9">
        <f t="shared" si="1886"/>
        <v>0</v>
      </c>
      <c r="S977" s="9">
        <f t="shared" si="1886"/>
        <v>80057</v>
      </c>
      <c r="T977" s="9">
        <f t="shared" si="1886"/>
        <v>0</v>
      </c>
      <c r="U977" s="9">
        <f t="shared" ref="U977:Z977" si="1887">U978+U984+U989+U992</f>
        <v>0</v>
      </c>
      <c r="V977" s="9">
        <f t="shared" si="1887"/>
        <v>0</v>
      </c>
      <c r="W977" s="9">
        <f t="shared" si="1887"/>
        <v>0</v>
      </c>
      <c r="X977" s="9">
        <f t="shared" si="1887"/>
        <v>0</v>
      </c>
      <c r="Y977" s="9">
        <f t="shared" si="1887"/>
        <v>80057</v>
      </c>
      <c r="Z977" s="9">
        <f t="shared" si="1887"/>
        <v>0</v>
      </c>
      <c r="AA977" s="9">
        <f t="shared" ref="AA977:AF977" si="1888">AA978+AA984+AA989+AA992</f>
        <v>0</v>
      </c>
      <c r="AB977" s="9">
        <f t="shared" si="1888"/>
        <v>0</v>
      </c>
      <c r="AC977" s="9">
        <f t="shared" si="1888"/>
        <v>0</v>
      </c>
      <c r="AD977" s="9">
        <f t="shared" si="1888"/>
        <v>0</v>
      </c>
      <c r="AE977" s="9">
        <f t="shared" si="1888"/>
        <v>80057</v>
      </c>
      <c r="AF977" s="9">
        <f t="shared" si="1888"/>
        <v>0</v>
      </c>
    </row>
    <row r="978" spans="1:32" ht="21" hidden="1" customHeight="1">
      <c r="A978" s="26" t="s">
        <v>15</v>
      </c>
      <c r="B978" s="27" t="s">
        <v>318</v>
      </c>
      <c r="C978" s="27" t="s">
        <v>146</v>
      </c>
      <c r="D978" s="27" t="s">
        <v>80</v>
      </c>
      <c r="E978" s="27" t="s">
        <v>397</v>
      </c>
      <c r="F978" s="27"/>
      <c r="G978" s="9">
        <f>G979</f>
        <v>71940</v>
      </c>
      <c r="H978" s="9">
        <f t="shared" ref="G978:V980" si="1889">H979</f>
        <v>0</v>
      </c>
      <c r="I978" s="9">
        <f t="shared" si="1889"/>
        <v>0</v>
      </c>
      <c r="J978" s="9">
        <f t="shared" si="1889"/>
        <v>0</v>
      </c>
      <c r="K978" s="9">
        <f t="shared" si="1889"/>
        <v>0</v>
      </c>
      <c r="L978" s="9">
        <f t="shared" si="1889"/>
        <v>0</v>
      </c>
      <c r="M978" s="9">
        <f t="shared" si="1889"/>
        <v>71940</v>
      </c>
      <c r="N978" s="9">
        <f t="shared" si="1889"/>
        <v>0</v>
      </c>
      <c r="O978" s="9">
        <f t="shared" si="1889"/>
        <v>0</v>
      </c>
      <c r="P978" s="9">
        <f t="shared" si="1889"/>
        <v>0</v>
      </c>
      <c r="Q978" s="9">
        <f t="shared" si="1889"/>
        <v>0</v>
      </c>
      <c r="R978" s="9">
        <f t="shared" si="1889"/>
        <v>0</v>
      </c>
      <c r="S978" s="9">
        <f t="shared" si="1889"/>
        <v>71940</v>
      </c>
      <c r="T978" s="9">
        <f t="shared" si="1889"/>
        <v>0</v>
      </c>
      <c r="U978" s="9">
        <f t="shared" si="1889"/>
        <v>0</v>
      </c>
      <c r="V978" s="9">
        <f t="shared" si="1889"/>
        <v>0</v>
      </c>
      <c r="W978" s="9">
        <f t="shared" ref="U978:AF980" si="1890">W979</f>
        <v>0</v>
      </c>
      <c r="X978" s="9">
        <f t="shared" si="1890"/>
        <v>0</v>
      </c>
      <c r="Y978" s="9">
        <f t="shared" si="1890"/>
        <v>71940</v>
      </c>
      <c r="Z978" s="9">
        <f t="shared" si="1890"/>
        <v>0</v>
      </c>
      <c r="AA978" s="9">
        <f t="shared" si="1890"/>
        <v>0</v>
      </c>
      <c r="AB978" s="9">
        <f t="shared" si="1890"/>
        <v>0</v>
      </c>
      <c r="AC978" s="9">
        <f t="shared" si="1890"/>
        <v>0</v>
      </c>
      <c r="AD978" s="9">
        <f t="shared" si="1890"/>
        <v>0</v>
      </c>
      <c r="AE978" s="9">
        <f t="shared" si="1890"/>
        <v>71940</v>
      </c>
      <c r="AF978" s="9">
        <f t="shared" si="1890"/>
        <v>0</v>
      </c>
    </row>
    <row r="979" spans="1:32" ht="18" hidden="1" customHeight="1">
      <c r="A979" s="26" t="s">
        <v>329</v>
      </c>
      <c r="B979" s="27" t="s">
        <v>318</v>
      </c>
      <c r="C979" s="27" t="s">
        <v>146</v>
      </c>
      <c r="D979" s="27" t="s">
        <v>80</v>
      </c>
      <c r="E979" s="27" t="s">
        <v>412</v>
      </c>
      <c r="F979" s="27"/>
      <c r="G979" s="9">
        <f>G980+G982</f>
        <v>71940</v>
      </c>
      <c r="H979" s="9">
        <f t="shared" si="1889"/>
        <v>0</v>
      </c>
      <c r="I979" s="9">
        <f t="shared" ref="I979" si="1891">I980+I982</f>
        <v>0</v>
      </c>
      <c r="J979" s="9">
        <f t="shared" si="1889"/>
        <v>0</v>
      </c>
      <c r="K979" s="9">
        <f t="shared" ref="K979" si="1892">K980+K982</f>
        <v>0</v>
      </c>
      <c r="L979" s="9">
        <f t="shared" si="1889"/>
        <v>0</v>
      </c>
      <c r="M979" s="9">
        <f t="shared" ref="M979" si="1893">M980+M982</f>
        <v>71940</v>
      </c>
      <c r="N979" s="9">
        <f t="shared" si="1889"/>
        <v>0</v>
      </c>
      <c r="O979" s="9">
        <f t="shared" ref="O979" si="1894">O980+O982</f>
        <v>0</v>
      </c>
      <c r="P979" s="9">
        <f t="shared" si="1889"/>
        <v>0</v>
      </c>
      <c r="Q979" s="9">
        <f t="shared" ref="Q979" si="1895">Q980+Q982</f>
        <v>0</v>
      </c>
      <c r="R979" s="9">
        <f t="shared" si="1889"/>
        <v>0</v>
      </c>
      <c r="S979" s="9">
        <f t="shared" ref="S979" si="1896">S980+S982</f>
        <v>71940</v>
      </c>
      <c r="T979" s="9">
        <f t="shared" si="1889"/>
        <v>0</v>
      </c>
      <c r="U979" s="9">
        <f t="shared" ref="U979" si="1897">U980+U982</f>
        <v>0</v>
      </c>
      <c r="V979" s="9">
        <f t="shared" si="1890"/>
        <v>0</v>
      </c>
      <c r="W979" s="9">
        <f t="shared" ref="W979" si="1898">W980+W982</f>
        <v>0</v>
      </c>
      <c r="X979" s="9">
        <f t="shared" si="1890"/>
        <v>0</v>
      </c>
      <c r="Y979" s="9">
        <f t="shared" ref="Y979" si="1899">Y980+Y982</f>
        <v>71940</v>
      </c>
      <c r="Z979" s="9">
        <f t="shared" si="1890"/>
        <v>0</v>
      </c>
      <c r="AA979" s="9">
        <f t="shared" ref="AA979" si="1900">AA980+AA982</f>
        <v>0</v>
      </c>
      <c r="AB979" s="9">
        <f t="shared" si="1890"/>
        <v>0</v>
      </c>
      <c r="AC979" s="9">
        <f t="shared" ref="AC979" si="1901">AC980+AC982</f>
        <v>0</v>
      </c>
      <c r="AD979" s="9">
        <f t="shared" si="1890"/>
        <v>0</v>
      </c>
      <c r="AE979" s="9">
        <f t="shared" ref="AE979" si="1902">AE980+AE982</f>
        <v>71940</v>
      </c>
      <c r="AF979" s="9">
        <f t="shared" si="1890"/>
        <v>0</v>
      </c>
    </row>
    <row r="980" spans="1:32" ht="33.6" hidden="1">
      <c r="A980" s="26" t="s">
        <v>243</v>
      </c>
      <c r="B980" s="27" t="s">
        <v>318</v>
      </c>
      <c r="C980" s="27" t="s">
        <v>146</v>
      </c>
      <c r="D980" s="27" t="s">
        <v>80</v>
      </c>
      <c r="E980" s="27" t="s">
        <v>412</v>
      </c>
      <c r="F980" s="27" t="s">
        <v>31</v>
      </c>
      <c r="G980" s="9">
        <f t="shared" si="1889"/>
        <v>3940</v>
      </c>
      <c r="H980" s="9">
        <f t="shared" si="1889"/>
        <v>0</v>
      </c>
      <c r="I980" s="9">
        <f t="shared" si="1889"/>
        <v>0</v>
      </c>
      <c r="J980" s="9">
        <f t="shared" si="1889"/>
        <v>0</v>
      </c>
      <c r="K980" s="9">
        <f t="shared" si="1889"/>
        <v>0</v>
      </c>
      <c r="L980" s="9">
        <f t="shared" si="1889"/>
        <v>0</v>
      </c>
      <c r="M980" s="9">
        <f t="shared" si="1889"/>
        <v>3940</v>
      </c>
      <c r="N980" s="9">
        <f t="shared" si="1889"/>
        <v>0</v>
      </c>
      <c r="O980" s="9">
        <f t="shared" si="1889"/>
        <v>0</v>
      </c>
      <c r="P980" s="9">
        <f t="shared" si="1889"/>
        <v>0</v>
      </c>
      <c r="Q980" s="9">
        <f t="shared" si="1889"/>
        <v>0</v>
      </c>
      <c r="R980" s="9">
        <f t="shared" si="1889"/>
        <v>0</v>
      </c>
      <c r="S980" s="9">
        <f t="shared" si="1889"/>
        <v>3940</v>
      </c>
      <c r="T980" s="9">
        <f t="shared" si="1889"/>
        <v>0</v>
      </c>
      <c r="U980" s="9">
        <f t="shared" si="1890"/>
        <v>0</v>
      </c>
      <c r="V980" s="9">
        <f t="shared" si="1890"/>
        <v>0</v>
      </c>
      <c r="W980" s="9">
        <f t="shared" si="1890"/>
        <v>0</v>
      </c>
      <c r="X980" s="9">
        <f t="shared" si="1890"/>
        <v>0</v>
      </c>
      <c r="Y980" s="9">
        <f t="shared" si="1890"/>
        <v>3940</v>
      </c>
      <c r="Z980" s="9">
        <f t="shared" si="1890"/>
        <v>0</v>
      </c>
      <c r="AA980" s="9">
        <f t="shared" si="1890"/>
        <v>0</v>
      </c>
      <c r="AB980" s="9">
        <f t="shared" si="1890"/>
        <v>0</v>
      </c>
      <c r="AC980" s="9">
        <f t="shared" si="1890"/>
        <v>0</v>
      </c>
      <c r="AD980" s="9">
        <f t="shared" si="1890"/>
        <v>0</v>
      </c>
      <c r="AE980" s="9">
        <f t="shared" si="1890"/>
        <v>3940</v>
      </c>
      <c r="AF980" s="9">
        <f t="shared" si="1890"/>
        <v>0</v>
      </c>
    </row>
    <row r="981" spans="1:32" ht="33.6" hidden="1">
      <c r="A981" s="26" t="s">
        <v>37</v>
      </c>
      <c r="B981" s="27" t="s">
        <v>318</v>
      </c>
      <c r="C981" s="27" t="s">
        <v>146</v>
      </c>
      <c r="D981" s="27" t="s">
        <v>80</v>
      </c>
      <c r="E981" s="27" t="s">
        <v>412</v>
      </c>
      <c r="F981" s="27" t="s">
        <v>38</v>
      </c>
      <c r="G981" s="9">
        <v>3940</v>
      </c>
      <c r="H981" s="9"/>
      <c r="I981" s="9"/>
      <c r="J981" s="9"/>
      <c r="K981" s="9"/>
      <c r="L981" s="9"/>
      <c r="M981" s="9">
        <f t="shared" ref="M981" si="1903">G981+I981+J981+K981+L981</f>
        <v>3940</v>
      </c>
      <c r="N981" s="9">
        <f t="shared" ref="N981" si="1904">H981+L981</f>
        <v>0</v>
      </c>
      <c r="O981" s="9"/>
      <c r="P981" s="9"/>
      <c r="Q981" s="9"/>
      <c r="R981" s="9"/>
      <c r="S981" s="9">
        <f t="shared" ref="S981" si="1905">M981+O981+P981+Q981+R981</f>
        <v>3940</v>
      </c>
      <c r="T981" s="9">
        <f t="shared" ref="T981" si="1906">N981+R981</f>
        <v>0</v>
      </c>
      <c r="U981" s="9"/>
      <c r="V981" s="9"/>
      <c r="W981" s="9"/>
      <c r="X981" s="9"/>
      <c r="Y981" s="9">
        <f t="shared" ref="Y981" si="1907">S981+U981+V981+W981+X981</f>
        <v>3940</v>
      </c>
      <c r="Z981" s="9">
        <f t="shared" ref="Z981" si="1908">T981+X981</f>
        <v>0</v>
      </c>
      <c r="AA981" s="9"/>
      <c r="AB981" s="9"/>
      <c r="AC981" s="9"/>
      <c r="AD981" s="9"/>
      <c r="AE981" s="9">
        <f t="shared" ref="AE981" si="1909">Y981+AA981+AB981+AC981+AD981</f>
        <v>3940</v>
      </c>
      <c r="AF981" s="9">
        <f t="shared" ref="AF981" si="1910">Z981+AD981</f>
        <v>0</v>
      </c>
    </row>
    <row r="982" spans="1:32" ht="17.25" hidden="1" customHeight="1">
      <c r="A982" s="26" t="s">
        <v>66</v>
      </c>
      <c r="B982" s="27" t="s">
        <v>318</v>
      </c>
      <c r="C982" s="27" t="s">
        <v>146</v>
      </c>
      <c r="D982" s="27" t="s">
        <v>80</v>
      </c>
      <c r="E982" s="27" t="s">
        <v>412</v>
      </c>
      <c r="F982" s="27" t="s">
        <v>67</v>
      </c>
      <c r="G982" s="9">
        <f>G983</f>
        <v>68000</v>
      </c>
      <c r="H982" s="9"/>
      <c r="I982" s="9">
        <f t="shared" ref="I982" si="1911">I983</f>
        <v>0</v>
      </c>
      <c r="J982" s="9"/>
      <c r="K982" s="9">
        <f t="shared" ref="K982" si="1912">K983</f>
        <v>0</v>
      </c>
      <c r="L982" s="9"/>
      <c r="M982" s="9">
        <f t="shared" ref="M982" si="1913">M983</f>
        <v>68000</v>
      </c>
      <c r="N982" s="9"/>
      <c r="O982" s="9">
        <f t="shared" ref="O982" si="1914">O983</f>
        <v>0</v>
      </c>
      <c r="P982" s="9"/>
      <c r="Q982" s="9">
        <f t="shared" ref="Q982" si="1915">Q983</f>
        <v>0</v>
      </c>
      <c r="R982" s="9"/>
      <c r="S982" s="9">
        <f t="shared" ref="S982" si="1916">S983</f>
        <v>68000</v>
      </c>
      <c r="T982" s="9"/>
      <c r="U982" s="9">
        <f t="shared" ref="U982" si="1917">U983</f>
        <v>0</v>
      </c>
      <c r="V982" s="9"/>
      <c r="W982" s="9">
        <f t="shared" ref="W982" si="1918">W983</f>
        <v>0</v>
      </c>
      <c r="X982" s="9"/>
      <c r="Y982" s="9">
        <f t="shared" ref="Y982" si="1919">Y983</f>
        <v>68000</v>
      </c>
      <c r="Z982" s="9"/>
      <c r="AA982" s="9">
        <f t="shared" ref="AA982" si="1920">AA983</f>
        <v>0</v>
      </c>
      <c r="AB982" s="9"/>
      <c r="AC982" s="9">
        <f t="shared" ref="AC982" si="1921">AC983</f>
        <v>0</v>
      </c>
      <c r="AD982" s="9"/>
      <c r="AE982" s="9">
        <f t="shared" ref="AE982" si="1922">AE983</f>
        <v>68000</v>
      </c>
      <c r="AF982" s="9"/>
    </row>
    <row r="983" spans="1:32" ht="50.4" hidden="1">
      <c r="A983" s="26" t="s">
        <v>413</v>
      </c>
      <c r="B983" s="27" t="s">
        <v>318</v>
      </c>
      <c r="C983" s="27" t="s">
        <v>146</v>
      </c>
      <c r="D983" s="27" t="s">
        <v>80</v>
      </c>
      <c r="E983" s="27" t="s">
        <v>412</v>
      </c>
      <c r="F983" s="27" t="s">
        <v>253</v>
      </c>
      <c r="G983" s="9">
        <v>68000</v>
      </c>
      <c r="H983" s="9"/>
      <c r="I983" s="9"/>
      <c r="J983" s="9"/>
      <c r="K983" s="9"/>
      <c r="L983" s="9"/>
      <c r="M983" s="9">
        <f t="shared" ref="M983" si="1923">G983+I983+J983+K983+L983</f>
        <v>68000</v>
      </c>
      <c r="N983" s="9">
        <f t="shared" ref="N983" si="1924">H983+L983</f>
        <v>0</v>
      </c>
      <c r="O983" s="9"/>
      <c r="P983" s="9"/>
      <c r="Q983" s="9"/>
      <c r="R983" s="9"/>
      <c r="S983" s="9">
        <f t="shared" ref="S983" si="1925">M983+O983+P983+Q983+R983</f>
        <v>68000</v>
      </c>
      <c r="T983" s="9">
        <f t="shared" ref="T983" si="1926">N983+R983</f>
        <v>0</v>
      </c>
      <c r="U983" s="9"/>
      <c r="V983" s="9"/>
      <c r="W983" s="9"/>
      <c r="X983" s="9"/>
      <c r="Y983" s="9">
        <f t="shared" ref="Y983" si="1927">S983+U983+V983+W983+X983</f>
        <v>68000</v>
      </c>
      <c r="Z983" s="9">
        <f t="shared" ref="Z983" si="1928">T983+X983</f>
        <v>0</v>
      </c>
      <c r="AA983" s="9"/>
      <c r="AB983" s="9"/>
      <c r="AC983" s="9"/>
      <c r="AD983" s="9"/>
      <c r="AE983" s="9">
        <f t="shared" ref="AE983" si="1929">Y983+AA983+AB983+AC983+AD983</f>
        <v>68000</v>
      </c>
      <c r="AF983" s="9">
        <f t="shared" ref="AF983" si="1930">Z983+AD983</f>
        <v>0</v>
      </c>
    </row>
    <row r="984" spans="1:32" ht="50.4" hidden="1">
      <c r="A984" s="26" t="s">
        <v>509</v>
      </c>
      <c r="B984" s="27" t="s">
        <v>318</v>
      </c>
      <c r="C984" s="27" t="s">
        <v>146</v>
      </c>
      <c r="D984" s="27" t="s">
        <v>80</v>
      </c>
      <c r="E984" s="27" t="s">
        <v>510</v>
      </c>
      <c r="F984" s="27"/>
      <c r="G984" s="9">
        <f>G985+G987</f>
        <v>21667</v>
      </c>
      <c r="H984" s="9">
        <f>H985</f>
        <v>0</v>
      </c>
      <c r="I984" s="9">
        <f t="shared" ref="I984" si="1931">I985+I987</f>
        <v>-21667</v>
      </c>
      <c r="J984" s="9">
        <f t="shared" ref="J984:J985" si="1932">J985</f>
        <v>0</v>
      </c>
      <c r="K984" s="9">
        <f t="shared" ref="K984" si="1933">K985+K987</f>
        <v>0</v>
      </c>
      <c r="L984" s="9">
        <f t="shared" ref="L984:L985" si="1934">L985</f>
        <v>0</v>
      </c>
      <c r="M984" s="9">
        <f t="shared" ref="M984" si="1935">M985+M987</f>
        <v>0</v>
      </c>
      <c r="N984" s="9">
        <f t="shared" ref="N984:O985" si="1936">N985</f>
        <v>0</v>
      </c>
      <c r="O984" s="9">
        <f t="shared" ref="O984" si="1937">O985+O987</f>
        <v>0</v>
      </c>
      <c r="P984" s="9">
        <f t="shared" ref="P984:Q985" si="1938">P985</f>
        <v>0</v>
      </c>
      <c r="Q984" s="9">
        <f t="shared" ref="Q984" si="1939">Q985+Q987</f>
        <v>0</v>
      </c>
      <c r="R984" s="9">
        <f t="shared" ref="R984:S985" si="1940">R985</f>
        <v>0</v>
      </c>
      <c r="S984" s="9">
        <f t="shared" ref="S984" si="1941">S985+S987</f>
        <v>0</v>
      </c>
      <c r="T984" s="9">
        <f t="shared" ref="T984:U985" si="1942">T985</f>
        <v>0</v>
      </c>
      <c r="U984" s="9">
        <f t="shared" ref="U984" si="1943">U985+U987</f>
        <v>0</v>
      </c>
      <c r="V984" s="9">
        <f t="shared" ref="V984:W985" si="1944">V985</f>
        <v>0</v>
      </c>
      <c r="W984" s="9">
        <f t="shared" ref="W984" si="1945">W985+W987</f>
        <v>0</v>
      </c>
      <c r="X984" s="9">
        <f t="shared" ref="X984:Y985" si="1946">X985</f>
        <v>0</v>
      </c>
      <c r="Y984" s="9">
        <f t="shared" ref="Y984" si="1947">Y985+Y987</f>
        <v>0</v>
      </c>
      <c r="Z984" s="9">
        <f t="shared" ref="Z984:AA985" si="1948">Z985</f>
        <v>0</v>
      </c>
      <c r="AA984" s="9">
        <f t="shared" ref="AA984" si="1949">AA985+AA987</f>
        <v>0</v>
      </c>
      <c r="AB984" s="9">
        <f t="shared" ref="AB984:AC985" si="1950">AB985</f>
        <v>0</v>
      </c>
      <c r="AC984" s="9">
        <f t="shared" ref="AC984" si="1951">AC985+AC987</f>
        <v>0</v>
      </c>
      <c r="AD984" s="9">
        <f t="shared" ref="AD984:AE985" si="1952">AD985</f>
        <v>0</v>
      </c>
      <c r="AE984" s="9">
        <f t="shared" ref="AE984" si="1953">AE985+AE987</f>
        <v>0</v>
      </c>
      <c r="AF984" s="9">
        <f t="shared" ref="AF984:AF985" si="1954">AF985</f>
        <v>0</v>
      </c>
    </row>
    <row r="985" spans="1:32" ht="33.6" hidden="1">
      <c r="A985" s="26" t="s">
        <v>243</v>
      </c>
      <c r="B985" s="27" t="s">
        <v>318</v>
      </c>
      <c r="C985" s="27" t="s">
        <v>146</v>
      </c>
      <c r="D985" s="27" t="s">
        <v>80</v>
      </c>
      <c r="E985" s="27" t="s">
        <v>510</v>
      </c>
      <c r="F985" s="27" t="s">
        <v>31</v>
      </c>
      <c r="G985" s="9">
        <f>G986</f>
        <v>4445</v>
      </c>
      <c r="H985" s="9">
        <f>H986</f>
        <v>0</v>
      </c>
      <c r="I985" s="9">
        <f t="shared" ref="I985" si="1955">I986</f>
        <v>-4445</v>
      </c>
      <c r="J985" s="9">
        <f t="shared" si="1932"/>
        <v>0</v>
      </c>
      <c r="K985" s="9">
        <f t="shared" ref="K985" si="1956">K986</f>
        <v>0</v>
      </c>
      <c r="L985" s="9">
        <f t="shared" si="1934"/>
        <v>0</v>
      </c>
      <c r="M985" s="9">
        <f t="shared" ref="M985" si="1957">M986</f>
        <v>0</v>
      </c>
      <c r="N985" s="9">
        <f t="shared" si="1936"/>
        <v>0</v>
      </c>
      <c r="O985" s="9">
        <f t="shared" si="1936"/>
        <v>0</v>
      </c>
      <c r="P985" s="9">
        <f t="shared" si="1938"/>
        <v>0</v>
      </c>
      <c r="Q985" s="9">
        <f t="shared" si="1938"/>
        <v>0</v>
      </c>
      <c r="R985" s="9">
        <f t="shared" si="1940"/>
        <v>0</v>
      </c>
      <c r="S985" s="9">
        <f t="shared" si="1940"/>
        <v>0</v>
      </c>
      <c r="T985" s="9">
        <f t="shared" si="1942"/>
        <v>0</v>
      </c>
      <c r="U985" s="9">
        <f t="shared" si="1942"/>
        <v>0</v>
      </c>
      <c r="V985" s="9">
        <f t="shared" si="1944"/>
        <v>0</v>
      </c>
      <c r="W985" s="9">
        <f t="shared" si="1944"/>
        <v>0</v>
      </c>
      <c r="X985" s="9">
        <f t="shared" si="1946"/>
        <v>0</v>
      </c>
      <c r="Y985" s="9">
        <f t="shared" si="1946"/>
        <v>0</v>
      </c>
      <c r="Z985" s="9">
        <f t="shared" si="1948"/>
        <v>0</v>
      </c>
      <c r="AA985" s="9">
        <f t="shared" si="1948"/>
        <v>0</v>
      </c>
      <c r="AB985" s="9">
        <f t="shared" si="1950"/>
        <v>0</v>
      </c>
      <c r="AC985" s="9">
        <f t="shared" si="1950"/>
        <v>0</v>
      </c>
      <c r="AD985" s="9">
        <f t="shared" si="1952"/>
        <v>0</v>
      </c>
      <c r="AE985" s="9">
        <f t="shared" si="1952"/>
        <v>0</v>
      </c>
      <c r="AF985" s="9">
        <f t="shared" si="1954"/>
        <v>0</v>
      </c>
    </row>
    <row r="986" spans="1:32" ht="33.6" hidden="1">
      <c r="A986" s="26" t="s">
        <v>37</v>
      </c>
      <c r="B986" s="27" t="s">
        <v>318</v>
      </c>
      <c r="C986" s="27" t="s">
        <v>146</v>
      </c>
      <c r="D986" s="27" t="s">
        <v>80</v>
      </c>
      <c r="E986" s="27" t="s">
        <v>510</v>
      </c>
      <c r="F986" s="27" t="s">
        <v>38</v>
      </c>
      <c r="G986" s="9">
        <v>4445</v>
      </c>
      <c r="H986" s="9"/>
      <c r="I986" s="9">
        <v>-4445</v>
      </c>
      <c r="J986" s="9"/>
      <c r="K986" s="9"/>
      <c r="L986" s="9"/>
      <c r="M986" s="9">
        <f t="shared" ref="M986" si="1958">G986+I986+J986+K986+L986</f>
        <v>0</v>
      </c>
      <c r="N986" s="9">
        <f t="shared" ref="N986" si="1959">H986+L986</f>
        <v>0</v>
      </c>
      <c r="O986" s="9"/>
      <c r="P986" s="9"/>
      <c r="Q986" s="9"/>
      <c r="R986" s="9"/>
      <c r="S986" s="9">
        <f t="shared" ref="S986" si="1960">M986+O986+P986+Q986+R986</f>
        <v>0</v>
      </c>
      <c r="T986" s="9">
        <f t="shared" ref="T986" si="1961">N986+R986</f>
        <v>0</v>
      </c>
      <c r="U986" s="9"/>
      <c r="V986" s="9"/>
      <c r="W986" s="9"/>
      <c r="X986" s="9"/>
      <c r="Y986" s="9">
        <f t="shared" ref="Y986" si="1962">S986+U986+V986+W986+X986</f>
        <v>0</v>
      </c>
      <c r="Z986" s="9">
        <f t="shared" ref="Z986" si="1963">T986+X986</f>
        <v>0</v>
      </c>
      <c r="AA986" s="9"/>
      <c r="AB986" s="9"/>
      <c r="AC986" s="9"/>
      <c r="AD986" s="9"/>
      <c r="AE986" s="9">
        <f t="shared" ref="AE986" si="1964">Y986+AA986+AB986+AC986+AD986</f>
        <v>0</v>
      </c>
      <c r="AF986" s="9">
        <f t="shared" ref="AF986" si="1965">Z986+AD986</f>
        <v>0</v>
      </c>
    </row>
    <row r="987" spans="1:32" ht="21" hidden="1" customHeight="1">
      <c r="A987" s="26" t="s">
        <v>66</v>
      </c>
      <c r="B987" s="27" t="s">
        <v>318</v>
      </c>
      <c r="C987" s="27" t="s">
        <v>146</v>
      </c>
      <c r="D987" s="27" t="s">
        <v>80</v>
      </c>
      <c r="E987" s="27" t="s">
        <v>510</v>
      </c>
      <c r="F987" s="27" t="s">
        <v>67</v>
      </c>
      <c r="G987" s="9">
        <f>G988</f>
        <v>17222</v>
      </c>
      <c r="H987" s="9"/>
      <c r="I987" s="9">
        <f t="shared" ref="I987" si="1966">I988</f>
        <v>-17222</v>
      </c>
      <c r="J987" s="9"/>
      <c r="K987" s="9">
        <f t="shared" ref="K987" si="1967">K988</f>
        <v>0</v>
      </c>
      <c r="L987" s="9"/>
      <c r="M987" s="9">
        <f t="shared" ref="M987" si="1968">M988</f>
        <v>0</v>
      </c>
      <c r="N987" s="9"/>
      <c r="O987" s="9">
        <f t="shared" ref="O987" si="1969">O988</f>
        <v>0</v>
      </c>
      <c r="P987" s="9"/>
      <c r="Q987" s="9">
        <f t="shared" ref="Q987" si="1970">Q988</f>
        <v>0</v>
      </c>
      <c r="R987" s="9"/>
      <c r="S987" s="9">
        <f t="shared" ref="S987" si="1971">S988</f>
        <v>0</v>
      </c>
      <c r="T987" s="9"/>
      <c r="U987" s="9">
        <f t="shared" ref="U987" si="1972">U988</f>
        <v>0</v>
      </c>
      <c r="V987" s="9"/>
      <c r="W987" s="9">
        <f t="shared" ref="W987" si="1973">W988</f>
        <v>0</v>
      </c>
      <c r="X987" s="9"/>
      <c r="Y987" s="9">
        <f t="shared" ref="Y987" si="1974">Y988</f>
        <v>0</v>
      </c>
      <c r="Z987" s="9"/>
      <c r="AA987" s="9">
        <f t="shared" ref="AA987" si="1975">AA988</f>
        <v>0</v>
      </c>
      <c r="AB987" s="9"/>
      <c r="AC987" s="9">
        <f t="shared" ref="AC987" si="1976">AC988</f>
        <v>0</v>
      </c>
      <c r="AD987" s="9"/>
      <c r="AE987" s="9">
        <f t="shared" ref="AE987" si="1977">AE988</f>
        <v>0</v>
      </c>
      <c r="AF987" s="9"/>
    </row>
    <row r="988" spans="1:32" ht="50.4" hidden="1">
      <c r="A988" s="26" t="s">
        <v>413</v>
      </c>
      <c r="B988" s="27" t="s">
        <v>318</v>
      </c>
      <c r="C988" s="27" t="s">
        <v>146</v>
      </c>
      <c r="D988" s="27" t="s">
        <v>80</v>
      </c>
      <c r="E988" s="27" t="s">
        <v>510</v>
      </c>
      <c r="F988" s="27" t="s">
        <v>253</v>
      </c>
      <c r="G988" s="9">
        <v>17222</v>
      </c>
      <c r="H988" s="9"/>
      <c r="I988" s="9">
        <v>-17222</v>
      </c>
      <c r="J988" s="9"/>
      <c r="K988" s="9"/>
      <c r="L988" s="9"/>
      <c r="M988" s="9">
        <f t="shared" ref="M988" si="1978">G988+I988+J988+K988+L988</f>
        <v>0</v>
      </c>
      <c r="N988" s="9">
        <f t="shared" ref="N988" si="1979">H988+L988</f>
        <v>0</v>
      </c>
      <c r="O988" s="9"/>
      <c r="P988" s="9"/>
      <c r="Q988" s="9"/>
      <c r="R988" s="9"/>
      <c r="S988" s="9">
        <f t="shared" ref="S988" si="1980">M988+O988+P988+Q988+R988</f>
        <v>0</v>
      </c>
      <c r="T988" s="9">
        <f t="shared" ref="T988" si="1981">N988+R988</f>
        <v>0</v>
      </c>
      <c r="U988" s="9"/>
      <c r="V988" s="9"/>
      <c r="W988" s="9"/>
      <c r="X988" s="9"/>
      <c r="Y988" s="9">
        <f t="shared" ref="Y988" si="1982">S988+U988+V988+W988+X988</f>
        <v>0</v>
      </c>
      <c r="Z988" s="9">
        <f t="shared" ref="Z988" si="1983">T988+X988</f>
        <v>0</v>
      </c>
      <c r="AA988" s="9"/>
      <c r="AB988" s="9"/>
      <c r="AC988" s="9"/>
      <c r="AD988" s="9"/>
      <c r="AE988" s="9">
        <f t="shared" ref="AE988" si="1984">Y988+AA988+AB988+AC988+AD988</f>
        <v>0</v>
      </c>
      <c r="AF988" s="9">
        <f t="shared" ref="AF988" si="1985">Z988+AD988</f>
        <v>0</v>
      </c>
    </row>
    <row r="989" spans="1:32" ht="67.2" hidden="1">
      <c r="A989" s="26" t="s">
        <v>513</v>
      </c>
      <c r="B989" s="27" t="s">
        <v>318</v>
      </c>
      <c r="C989" s="27" t="s">
        <v>146</v>
      </c>
      <c r="D989" s="27" t="s">
        <v>80</v>
      </c>
      <c r="E989" s="27" t="s">
        <v>512</v>
      </c>
      <c r="F989" s="27"/>
      <c r="G989" s="9">
        <f>G990</f>
        <v>10120</v>
      </c>
      <c r="H989" s="9">
        <f>H990</f>
        <v>0</v>
      </c>
      <c r="I989" s="9">
        <f t="shared" ref="I989:X990" si="1986">I990</f>
        <v>-6843</v>
      </c>
      <c r="J989" s="9">
        <f t="shared" si="1986"/>
        <v>0</v>
      </c>
      <c r="K989" s="9">
        <f t="shared" si="1986"/>
        <v>0</v>
      </c>
      <c r="L989" s="9">
        <f t="shared" si="1986"/>
        <v>0</v>
      </c>
      <c r="M989" s="9">
        <f t="shared" si="1986"/>
        <v>3277</v>
      </c>
      <c r="N989" s="9">
        <f t="shared" si="1986"/>
        <v>0</v>
      </c>
      <c r="O989" s="9">
        <f t="shared" si="1986"/>
        <v>0</v>
      </c>
      <c r="P989" s="9">
        <f t="shared" si="1986"/>
        <v>0</v>
      </c>
      <c r="Q989" s="9">
        <f t="shared" si="1986"/>
        <v>0</v>
      </c>
      <c r="R989" s="9">
        <f t="shared" si="1986"/>
        <v>0</v>
      </c>
      <c r="S989" s="9">
        <f t="shared" si="1986"/>
        <v>3277</v>
      </c>
      <c r="T989" s="9">
        <f t="shared" si="1986"/>
        <v>0</v>
      </c>
      <c r="U989" s="9">
        <f t="shared" si="1986"/>
        <v>0</v>
      </c>
      <c r="V989" s="9">
        <f t="shared" si="1986"/>
        <v>0</v>
      </c>
      <c r="W989" s="9">
        <f t="shared" si="1986"/>
        <v>0</v>
      </c>
      <c r="X989" s="9">
        <f t="shared" si="1986"/>
        <v>0</v>
      </c>
      <c r="Y989" s="9">
        <f t="shared" ref="U989:AF990" si="1987">Y990</f>
        <v>3277</v>
      </c>
      <c r="Z989" s="9">
        <f t="shared" si="1987"/>
        <v>0</v>
      </c>
      <c r="AA989" s="9">
        <f t="shared" si="1987"/>
        <v>0</v>
      </c>
      <c r="AB989" s="9">
        <f t="shared" si="1987"/>
        <v>0</v>
      </c>
      <c r="AC989" s="9">
        <f t="shared" si="1987"/>
        <v>0</v>
      </c>
      <c r="AD989" s="9">
        <f t="shared" si="1987"/>
        <v>0</v>
      </c>
      <c r="AE989" s="9">
        <f t="shared" si="1987"/>
        <v>3277</v>
      </c>
      <c r="AF989" s="9">
        <f t="shared" si="1987"/>
        <v>0</v>
      </c>
    </row>
    <row r="990" spans="1:32" ht="33.6" hidden="1">
      <c r="A990" s="26" t="s">
        <v>243</v>
      </c>
      <c r="B990" s="27" t="s">
        <v>318</v>
      </c>
      <c r="C990" s="27" t="s">
        <v>146</v>
      </c>
      <c r="D990" s="27" t="s">
        <v>80</v>
      </c>
      <c r="E990" s="27" t="s">
        <v>512</v>
      </c>
      <c r="F990" s="27" t="s">
        <v>31</v>
      </c>
      <c r="G990" s="9">
        <f>G991</f>
        <v>10120</v>
      </c>
      <c r="H990" s="9">
        <f>H991</f>
        <v>0</v>
      </c>
      <c r="I990" s="9">
        <f t="shared" si="1986"/>
        <v>-6843</v>
      </c>
      <c r="J990" s="9">
        <f t="shared" si="1986"/>
        <v>0</v>
      </c>
      <c r="K990" s="9">
        <f t="shared" si="1986"/>
        <v>0</v>
      </c>
      <c r="L990" s="9">
        <f t="shared" si="1986"/>
        <v>0</v>
      </c>
      <c r="M990" s="9">
        <f t="shared" si="1986"/>
        <v>3277</v>
      </c>
      <c r="N990" s="9">
        <f t="shared" si="1986"/>
        <v>0</v>
      </c>
      <c r="O990" s="9">
        <f t="shared" si="1986"/>
        <v>0</v>
      </c>
      <c r="P990" s="9">
        <f t="shared" si="1986"/>
        <v>0</v>
      </c>
      <c r="Q990" s="9">
        <f t="shared" si="1986"/>
        <v>0</v>
      </c>
      <c r="R990" s="9">
        <f t="shared" si="1986"/>
        <v>0</v>
      </c>
      <c r="S990" s="9">
        <f t="shared" si="1986"/>
        <v>3277</v>
      </c>
      <c r="T990" s="9">
        <f t="shared" si="1986"/>
        <v>0</v>
      </c>
      <c r="U990" s="9">
        <f t="shared" si="1987"/>
        <v>0</v>
      </c>
      <c r="V990" s="9">
        <f t="shared" si="1987"/>
        <v>0</v>
      </c>
      <c r="W990" s="9">
        <f t="shared" si="1987"/>
        <v>0</v>
      </c>
      <c r="X990" s="9">
        <f t="shared" si="1987"/>
        <v>0</v>
      </c>
      <c r="Y990" s="9">
        <f t="shared" si="1987"/>
        <v>3277</v>
      </c>
      <c r="Z990" s="9">
        <f t="shared" si="1987"/>
        <v>0</v>
      </c>
      <c r="AA990" s="9">
        <f t="shared" si="1987"/>
        <v>0</v>
      </c>
      <c r="AB990" s="9">
        <f t="shared" si="1987"/>
        <v>0</v>
      </c>
      <c r="AC990" s="9">
        <f t="shared" si="1987"/>
        <v>0</v>
      </c>
      <c r="AD990" s="9">
        <f t="shared" si="1987"/>
        <v>0</v>
      </c>
      <c r="AE990" s="9">
        <f t="shared" si="1987"/>
        <v>3277</v>
      </c>
      <c r="AF990" s="9">
        <f t="shared" si="1987"/>
        <v>0</v>
      </c>
    </row>
    <row r="991" spans="1:32" ht="33.6" hidden="1">
      <c r="A991" s="26" t="s">
        <v>37</v>
      </c>
      <c r="B991" s="27" t="s">
        <v>318</v>
      </c>
      <c r="C991" s="27" t="s">
        <v>146</v>
      </c>
      <c r="D991" s="27" t="s">
        <v>80</v>
      </c>
      <c r="E991" s="27" t="s">
        <v>512</v>
      </c>
      <c r="F991" s="27" t="s">
        <v>38</v>
      </c>
      <c r="G991" s="9">
        <v>10120</v>
      </c>
      <c r="H991" s="9"/>
      <c r="I991" s="9">
        <v>-6843</v>
      </c>
      <c r="J991" s="9"/>
      <c r="K991" s="9"/>
      <c r="L991" s="9"/>
      <c r="M991" s="9">
        <f t="shared" ref="M991" si="1988">G991+I991+J991+K991+L991</f>
        <v>3277</v>
      </c>
      <c r="N991" s="9">
        <f t="shared" ref="N991" si="1989">H991+L991</f>
        <v>0</v>
      </c>
      <c r="O991" s="9"/>
      <c r="P991" s="9"/>
      <c r="Q991" s="9"/>
      <c r="R991" s="9"/>
      <c r="S991" s="9">
        <f t="shared" ref="S991" si="1990">M991+O991+P991+Q991+R991</f>
        <v>3277</v>
      </c>
      <c r="T991" s="9">
        <f t="shared" ref="T991" si="1991">N991+R991</f>
        <v>0</v>
      </c>
      <c r="U991" s="9"/>
      <c r="V991" s="9"/>
      <c r="W991" s="9"/>
      <c r="X991" s="9"/>
      <c r="Y991" s="9">
        <f t="shared" ref="Y991" si="1992">S991+U991+V991+W991+X991</f>
        <v>3277</v>
      </c>
      <c r="Z991" s="9">
        <f t="shared" ref="Z991" si="1993">T991+X991</f>
        <v>0</v>
      </c>
      <c r="AA991" s="9"/>
      <c r="AB991" s="9"/>
      <c r="AC991" s="9"/>
      <c r="AD991" s="9"/>
      <c r="AE991" s="9">
        <f t="shared" ref="AE991" si="1994">Y991+AA991+AB991+AC991+AD991</f>
        <v>3277</v>
      </c>
      <c r="AF991" s="9">
        <f t="shared" ref="AF991" si="1995">Z991+AD991</f>
        <v>0</v>
      </c>
    </row>
    <row r="992" spans="1:32" ht="67.2" hidden="1">
      <c r="A992" s="26" t="s">
        <v>515</v>
      </c>
      <c r="B992" s="27" t="s">
        <v>318</v>
      </c>
      <c r="C992" s="27" t="s">
        <v>146</v>
      </c>
      <c r="D992" s="27" t="s">
        <v>80</v>
      </c>
      <c r="E992" s="27" t="s">
        <v>514</v>
      </c>
      <c r="F992" s="27"/>
      <c r="G992" s="9">
        <f>G993</f>
        <v>4840</v>
      </c>
      <c r="H992" s="9">
        <f>H993</f>
        <v>0</v>
      </c>
      <c r="I992" s="9">
        <f t="shared" ref="I992:X993" si="1996">I993</f>
        <v>0</v>
      </c>
      <c r="J992" s="9">
        <f t="shared" si="1996"/>
        <v>0</v>
      </c>
      <c r="K992" s="9">
        <f t="shared" si="1996"/>
        <v>0</v>
      </c>
      <c r="L992" s="9">
        <f t="shared" si="1996"/>
        <v>0</v>
      </c>
      <c r="M992" s="9">
        <f t="shared" si="1996"/>
        <v>4840</v>
      </c>
      <c r="N992" s="9">
        <f t="shared" si="1996"/>
        <v>0</v>
      </c>
      <c r="O992" s="9">
        <f t="shared" si="1996"/>
        <v>0</v>
      </c>
      <c r="P992" s="9">
        <f t="shared" si="1996"/>
        <v>0</v>
      </c>
      <c r="Q992" s="9">
        <f t="shared" si="1996"/>
        <v>0</v>
      </c>
      <c r="R992" s="9">
        <f t="shared" si="1996"/>
        <v>0</v>
      </c>
      <c r="S992" s="9">
        <f t="shared" si="1996"/>
        <v>4840</v>
      </c>
      <c r="T992" s="9">
        <f t="shared" si="1996"/>
        <v>0</v>
      </c>
      <c r="U992" s="9">
        <f t="shared" si="1996"/>
        <v>0</v>
      </c>
      <c r="V992" s="9">
        <f t="shared" si="1996"/>
        <v>0</v>
      </c>
      <c r="W992" s="9">
        <f t="shared" si="1996"/>
        <v>0</v>
      </c>
      <c r="X992" s="9">
        <f t="shared" si="1996"/>
        <v>0</v>
      </c>
      <c r="Y992" s="9">
        <f t="shared" ref="U992:AF993" si="1997">Y993</f>
        <v>4840</v>
      </c>
      <c r="Z992" s="9">
        <f t="shared" si="1997"/>
        <v>0</v>
      </c>
      <c r="AA992" s="9">
        <f t="shared" si="1997"/>
        <v>0</v>
      </c>
      <c r="AB992" s="9">
        <f t="shared" si="1997"/>
        <v>0</v>
      </c>
      <c r="AC992" s="9">
        <f t="shared" si="1997"/>
        <v>0</v>
      </c>
      <c r="AD992" s="9">
        <f t="shared" si="1997"/>
        <v>0</v>
      </c>
      <c r="AE992" s="9">
        <f t="shared" si="1997"/>
        <v>4840</v>
      </c>
      <c r="AF992" s="9">
        <f t="shared" si="1997"/>
        <v>0</v>
      </c>
    </row>
    <row r="993" spans="1:32" ht="33.6" hidden="1">
      <c r="A993" s="26" t="s">
        <v>243</v>
      </c>
      <c r="B993" s="27" t="s">
        <v>318</v>
      </c>
      <c r="C993" s="27" t="s">
        <v>146</v>
      </c>
      <c r="D993" s="27" t="s">
        <v>80</v>
      </c>
      <c r="E993" s="27" t="s">
        <v>514</v>
      </c>
      <c r="F993" s="27" t="s">
        <v>31</v>
      </c>
      <c r="G993" s="9">
        <f>G994</f>
        <v>4840</v>
      </c>
      <c r="H993" s="9">
        <f>H994</f>
        <v>0</v>
      </c>
      <c r="I993" s="9">
        <f t="shared" si="1996"/>
        <v>0</v>
      </c>
      <c r="J993" s="9">
        <f t="shared" si="1996"/>
        <v>0</v>
      </c>
      <c r="K993" s="9">
        <f t="shared" si="1996"/>
        <v>0</v>
      </c>
      <c r="L993" s="9">
        <f t="shared" si="1996"/>
        <v>0</v>
      </c>
      <c r="M993" s="9">
        <f t="shared" si="1996"/>
        <v>4840</v>
      </c>
      <c r="N993" s="9">
        <f t="shared" si="1996"/>
        <v>0</v>
      </c>
      <c r="O993" s="9">
        <f t="shared" si="1996"/>
        <v>0</v>
      </c>
      <c r="P993" s="9">
        <f t="shared" si="1996"/>
        <v>0</v>
      </c>
      <c r="Q993" s="9">
        <f t="shared" si="1996"/>
        <v>0</v>
      </c>
      <c r="R993" s="9">
        <f t="shared" si="1996"/>
        <v>0</v>
      </c>
      <c r="S993" s="9">
        <f t="shared" si="1996"/>
        <v>4840</v>
      </c>
      <c r="T993" s="9">
        <f t="shared" si="1996"/>
        <v>0</v>
      </c>
      <c r="U993" s="9">
        <f t="shared" si="1997"/>
        <v>0</v>
      </c>
      <c r="V993" s="9">
        <f t="shared" si="1997"/>
        <v>0</v>
      </c>
      <c r="W993" s="9">
        <f t="shared" si="1997"/>
        <v>0</v>
      </c>
      <c r="X993" s="9">
        <f t="shared" si="1997"/>
        <v>0</v>
      </c>
      <c r="Y993" s="9">
        <f t="shared" si="1997"/>
        <v>4840</v>
      </c>
      <c r="Z993" s="9">
        <f t="shared" si="1997"/>
        <v>0</v>
      </c>
      <c r="AA993" s="9">
        <f t="shared" si="1997"/>
        <v>0</v>
      </c>
      <c r="AB993" s="9">
        <f t="shared" si="1997"/>
        <v>0</v>
      </c>
      <c r="AC993" s="9">
        <f t="shared" si="1997"/>
        <v>0</v>
      </c>
      <c r="AD993" s="9">
        <f t="shared" si="1997"/>
        <v>0</v>
      </c>
      <c r="AE993" s="9">
        <f t="shared" si="1997"/>
        <v>4840</v>
      </c>
      <c r="AF993" s="9">
        <f t="shared" si="1997"/>
        <v>0</v>
      </c>
    </row>
    <row r="994" spans="1:32" ht="33.6" hidden="1">
      <c r="A994" s="26" t="s">
        <v>37</v>
      </c>
      <c r="B994" s="27" t="s">
        <v>318</v>
      </c>
      <c r="C994" s="27" t="s">
        <v>146</v>
      </c>
      <c r="D994" s="27" t="s">
        <v>80</v>
      </c>
      <c r="E994" s="27" t="s">
        <v>514</v>
      </c>
      <c r="F994" s="27" t="s">
        <v>38</v>
      </c>
      <c r="G994" s="9">
        <v>4840</v>
      </c>
      <c r="H994" s="9"/>
      <c r="I994" s="9"/>
      <c r="J994" s="9"/>
      <c r="K994" s="9"/>
      <c r="L994" s="9"/>
      <c r="M994" s="9">
        <f t="shared" ref="M994" si="1998">G994+I994+J994+K994+L994</f>
        <v>4840</v>
      </c>
      <c r="N994" s="9">
        <f t="shared" ref="N994" si="1999">H994+L994</f>
        <v>0</v>
      </c>
      <c r="O994" s="9"/>
      <c r="P994" s="9"/>
      <c r="Q994" s="9"/>
      <c r="R994" s="9"/>
      <c r="S994" s="9">
        <f t="shared" ref="S994" si="2000">M994+O994+P994+Q994+R994</f>
        <v>4840</v>
      </c>
      <c r="T994" s="9">
        <f t="shared" ref="T994" si="2001">N994+R994</f>
        <v>0</v>
      </c>
      <c r="U994" s="9"/>
      <c r="V994" s="9"/>
      <c r="W994" s="9"/>
      <c r="X994" s="9"/>
      <c r="Y994" s="9">
        <f t="shared" ref="Y994" si="2002">S994+U994+V994+W994+X994</f>
        <v>4840</v>
      </c>
      <c r="Z994" s="9">
        <f t="shared" ref="Z994" si="2003">T994+X994</f>
        <v>0</v>
      </c>
      <c r="AA994" s="9"/>
      <c r="AB994" s="9"/>
      <c r="AC994" s="9"/>
      <c r="AD994" s="9"/>
      <c r="AE994" s="9">
        <f t="shared" ref="AE994" si="2004">Y994+AA994+AB994+AC994+AD994</f>
        <v>4840</v>
      </c>
      <c r="AF994" s="9">
        <f t="shared" ref="AF994" si="2005">Z994+AD994</f>
        <v>0</v>
      </c>
    </row>
    <row r="995" spans="1:32" ht="34.799999999999997" hidden="1">
      <c r="A995" s="26" t="s">
        <v>632</v>
      </c>
      <c r="B995" s="27" t="s">
        <v>318</v>
      </c>
      <c r="C995" s="27" t="s">
        <v>146</v>
      </c>
      <c r="D995" s="27" t="s">
        <v>80</v>
      </c>
      <c r="E995" s="27" t="s">
        <v>631</v>
      </c>
      <c r="F995" s="27"/>
      <c r="G995" s="9"/>
      <c r="H995" s="9"/>
      <c r="I995" s="9">
        <f>I996</f>
        <v>28510</v>
      </c>
      <c r="J995" s="9">
        <f t="shared" ref="J995:AF995" si="2006">J996</f>
        <v>0</v>
      </c>
      <c r="K995" s="9">
        <f t="shared" si="2006"/>
        <v>0</v>
      </c>
      <c r="L995" s="9">
        <f t="shared" si="2006"/>
        <v>0</v>
      </c>
      <c r="M995" s="9">
        <f t="shared" si="2006"/>
        <v>28510</v>
      </c>
      <c r="N995" s="9">
        <f t="shared" si="2006"/>
        <v>0</v>
      </c>
      <c r="O995" s="9">
        <f>O996</f>
        <v>0</v>
      </c>
      <c r="P995" s="9">
        <f t="shared" si="2006"/>
        <v>0</v>
      </c>
      <c r="Q995" s="9">
        <f t="shared" si="2006"/>
        <v>0</v>
      </c>
      <c r="R995" s="9">
        <f t="shared" si="2006"/>
        <v>84283</v>
      </c>
      <c r="S995" s="9">
        <f t="shared" si="2006"/>
        <v>112793</v>
      </c>
      <c r="T995" s="9">
        <f t="shared" si="2006"/>
        <v>84283</v>
      </c>
      <c r="U995" s="9">
        <f>U996</f>
        <v>0</v>
      </c>
      <c r="V995" s="9">
        <f t="shared" si="2006"/>
        <v>0</v>
      </c>
      <c r="W995" s="9">
        <f t="shared" si="2006"/>
        <v>0</v>
      </c>
      <c r="X995" s="9">
        <f t="shared" si="2006"/>
        <v>0</v>
      </c>
      <c r="Y995" s="9">
        <f t="shared" si="2006"/>
        <v>112793</v>
      </c>
      <c r="Z995" s="9">
        <f t="shared" si="2006"/>
        <v>84283</v>
      </c>
      <c r="AA995" s="9">
        <f>AA996</f>
        <v>0</v>
      </c>
      <c r="AB995" s="9">
        <f t="shared" si="2006"/>
        <v>0</v>
      </c>
      <c r="AC995" s="9">
        <f t="shared" si="2006"/>
        <v>0</v>
      </c>
      <c r="AD995" s="9">
        <f t="shared" si="2006"/>
        <v>0</v>
      </c>
      <c r="AE995" s="9">
        <f t="shared" si="2006"/>
        <v>112793</v>
      </c>
      <c r="AF995" s="9">
        <f t="shared" si="2006"/>
        <v>84283</v>
      </c>
    </row>
    <row r="996" spans="1:32" ht="33.6" hidden="1">
      <c r="A996" s="26" t="s">
        <v>671</v>
      </c>
      <c r="B996" s="27" t="s">
        <v>318</v>
      </c>
      <c r="C996" s="27" t="s">
        <v>146</v>
      </c>
      <c r="D996" s="27" t="s">
        <v>80</v>
      </c>
      <c r="E996" s="27" t="s">
        <v>634</v>
      </c>
      <c r="F996" s="27"/>
      <c r="G996" s="9"/>
      <c r="H996" s="9"/>
      <c r="I996" s="9">
        <f>I997+I999</f>
        <v>28510</v>
      </c>
      <c r="J996" s="9">
        <f t="shared" ref="J996:N996" si="2007">J997+J999</f>
        <v>0</v>
      </c>
      <c r="K996" s="9">
        <f t="shared" si="2007"/>
        <v>0</v>
      </c>
      <c r="L996" s="9">
        <f t="shared" si="2007"/>
        <v>0</v>
      </c>
      <c r="M996" s="9">
        <f t="shared" si="2007"/>
        <v>28510</v>
      </c>
      <c r="N996" s="9">
        <f t="shared" si="2007"/>
        <v>0</v>
      </c>
      <c r="O996" s="9">
        <f>O997+O999</f>
        <v>0</v>
      </c>
      <c r="P996" s="9">
        <f t="shared" ref="P996:T996" si="2008">P997+P999</f>
        <v>0</v>
      </c>
      <c r="Q996" s="9">
        <f t="shared" si="2008"/>
        <v>0</v>
      </c>
      <c r="R996" s="9">
        <f t="shared" si="2008"/>
        <v>84283</v>
      </c>
      <c r="S996" s="9">
        <f t="shared" si="2008"/>
        <v>112793</v>
      </c>
      <c r="T996" s="9">
        <f t="shared" si="2008"/>
        <v>84283</v>
      </c>
      <c r="U996" s="9">
        <f>U997+U999</f>
        <v>0</v>
      </c>
      <c r="V996" s="9">
        <f t="shared" ref="V996:Z996" si="2009">V997+V999</f>
        <v>0</v>
      </c>
      <c r="W996" s="9">
        <f t="shared" si="2009"/>
        <v>0</v>
      </c>
      <c r="X996" s="9">
        <f t="shared" si="2009"/>
        <v>0</v>
      </c>
      <c r="Y996" s="9">
        <f t="shared" si="2009"/>
        <v>112793</v>
      </c>
      <c r="Z996" s="9">
        <f t="shared" si="2009"/>
        <v>84283</v>
      </c>
      <c r="AA996" s="9">
        <f>AA997+AA999</f>
        <v>0</v>
      </c>
      <c r="AB996" s="9">
        <f t="shared" ref="AB996:AF996" si="2010">AB997+AB999</f>
        <v>0</v>
      </c>
      <c r="AC996" s="9">
        <f t="shared" si="2010"/>
        <v>0</v>
      </c>
      <c r="AD996" s="9">
        <f t="shared" si="2010"/>
        <v>0</v>
      </c>
      <c r="AE996" s="9">
        <f t="shared" si="2010"/>
        <v>112793</v>
      </c>
      <c r="AF996" s="9">
        <f t="shared" si="2010"/>
        <v>84283</v>
      </c>
    </row>
    <row r="997" spans="1:32" ht="33.6" hidden="1">
      <c r="A997" s="26" t="s">
        <v>243</v>
      </c>
      <c r="B997" s="27" t="s">
        <v>318</v>
      </c>
      <c r="C997" s="27" t="s">
        <v>146</v>
      </c>
      <c r="D997" s="27" t="s">
        <v>80</v>
      </c>
      <c r="E997" s="27" t="s">
        <v>634</v>
      </c>
      <c r="F997" s="27" t="s">
        <v>31</v>
      </c>
      <c r="G997" s="9"/>
      <c r="H997" s="9"/>
      <c r="I997" s="9">
        <f>I998</f>
        <v>11288</v>
      </c>
      <c r="J997" s="9">
        <f t="shared" ref="J997:AF997" si="2011">J998</f>
        <v>0</v>
      </c>
      <c r="K997" s="9">
        <f t="shared" si="2011"/>
        <v>0</v>
      </c>
      <c r="L997" s="9">
        <f t="shared" si="2011"/>
        <v>0</v>
      </c>
      <c r="M997" s="9">
        <f t="shared" si="2011"/>
        <v>11288</v>
      </c>
      <c r="N997" s="9">
        <f t="shared" si="2011"/>
        <v>0</v>
      </c>
      <c r="O997" s="9">
        <f>O998</f>
        <v>0</v>
      </c>
      <c r="P997" s="9">
        <f t="shared" si="2011"/>
        <v>0</v>
      </c>
      <c r="Q997" s="9">
        <f t="shared" si="2011"/>
        <v>0</v>
      </c>
      <c r="R997" s="9">
        <f t="shared" si="2011"/>
        <v>0</v>
      </c>
      <c r="S997" s="9">
        <f t="shared" si="2011"/>
        <v>11288</v>
      </c>
      <c r="T997" s="9">
        <f t="shared" si="2011"/>
        <v>0</v>
      </c>
      <c r="U997" s="9">
        <f>U998</f>
        <v>0</v>
      </c>
      <c r="V997" s="9">
        <f t="shared" si="2011"/>
        <v>0</v>
      </c>
      <c r="W997" s="9">
        <f t="shared" si="2011"/>
        <v>0</v>
      </c>
      <c r="X997" s="9">
        <f t="shared" si="2011"/>
        <v>0</v>
      </c>
      <c r="Y997" s="9">
        <f t="shared" si="2011"/>
        <v>11288</v>
      </c>
      <c r="Z997" s="9">
        <f t="shared" si="2011"/>
        <v>0</v>
      </c>
      <c r="AA997" s="9">
        <f>AA998</f>
        <v>0</v>
      </c>
      <c r="AB997" s="9">
        <f t="shared" si="2011"/>
        <v>0</v>
      </c>
      <c r="AC997" s="9">
        <f t="shared" si="2011"/>
        <v>0</v>
      </c>
      <c r="AD997" s="9">
        <f t="shared" si="2011"/>
        <v>0</v>
      </c>
      <c r="AE997" s="9">
        <f t="shared" si="2011"/>
        <v>11288</v>
      </c>
      <c r="AF997" s="9">
        <f t="shared" si="2011"/>
        <v>0</v>
      </c>
    </row>
    <row r="998" spans="1:32" ht="33.6" hidden="1">
      <c r="A998" s="26" t="s">
        <v>37</v>
      </c>
      <c r="B998" s="27" t="s">
        <v>318</v>
      </c>
      <c r="C998" s="27" t="s">
        <v>146</v>
      </c>
      <c r="D998" s="27" t="s">
        <v>80</v>
      </c>
      <c r="E998" s="27" t="s">
        <v>634</v>
      </c>
      <c r="F998" s="27" t="s">
        <v>38</v>
      </c>
      <c r="G998" s="9"/>
      <c r="H998" s="9"/>
      <c r="I998" s="9">
        <v>11288</v>
      </c>
      <c r="J998" s="9"/>
      <c r="K998" s="9"/>
      <c r="L998" s="9"/>
      <c r="M998" s="9">
        <f t="shared" ref="M998" si="2012">G998+I998+J998+K998+L998</f>
        <v>11288</v>
      </c>
      <c r="N998" s="9">
        <f t="shared" ref="N998" si="2013">H998+L998</f>
        <v>0</v>
      </c>
      <c r="O998" s="9"/>
      <c r="P998" s="9"/>
      <c r="Q998" s="9"/>
      <c r="R998" s="9"/>
      <c r="S998" s="9">
        <f t="shared" ref="S998" si="2014">M998+O998+P998+Q998+R998</f>
        <v>11288</v>
      </c>
      <c r="T998" s="9">
        <f t="shared" ref="T998" si="2015">N998+R998</f>
        <v>0</v>
      </c>
      <c r="U998" s="9"/>
      <c r="V998" s="9"/>
      <c r="W998" s="9"/>
      <c r="X998" s="9"/>
      <c r="Y998" s="9">
        <f t="shared" ref="Y998" si="2016">S998+U998+V998+W998+X998</f>
        <v>11288</v>
      </c>
      <c r="Z998" s="9">
        <f t="shared" ref="Z998" si="2017">T998+X998</f>
        <v>0</v>
      </c>
      <c r="AA998" s="9"/>
      <c r="AB998" s="9"/>
      <c r="AC998" s="9"/>
      <c r="AD998" s="9"/>
      <c r="AE998" s="9">
        <f t="shared" ref="AE998" si="2018">Y998+AA998+AB998+AC998+AD998</f>
        <v>11288</v>
      </c>
      <c r="AF998" s="9">
        <f t="shared" ref="AF998" si="2019">Z998+AD998</f>
        <v>0</v>
      </c>
    </row>
    <row r="999" spans="1:32" ht="20.25" hidden="1" customHeight="1">
      <c r="A999" s="26" t="s">
        <v>66</v>
      </c>
      <c r="B999" s="27" t="s">
        <v>318</v>
      </c>
      <c r="C999" s="27" t="s">
        <v>146</v>
      </c>
      <c r="D999" s="27" t="s">
        <v>80</v>
      </c>
      <c r="E999" s="27" t="s">
        <v>634</v>
      </c>
      <c r="F999" s="27" t="s">
        <v>67</v>
      </c>
      <c r="G999" s="9"/>
      <c r="H999" s="9"/>
      <c r="I999" s="9">
        <f>I1000</f>
        <v>17222</v>
      </c>
      <c r="J999" s="9">
        <f t="shared" ref="J999:AF999" si="2020">J1000</f>
        <v>0</v>
      </c>
      <c r="K999" s="9">
        <f t="shared" si="2020"/>
        <v>0</v>
      </c>
      <c r="L999" s="9">
        <f t="shared" si="2020"/>
        <v>0</v>
      </c>
      <c r="M999" s="9">
        <f t="shared" si="2020"/>
        <v>17222</v>
      </c>
      <c r="N999" s="9">
        <f t="shared" si="2020"/>
        <v>0</v>
      </c>
      <c r="O999" s="9">
        <f>O1000</f>
        <v>0</v>
      </c>
      <c r="P999" s="9">
        <f t="shared" si="2020"/>
        <v>0</v>
      </c>
      <c r="Q999" s="9">
        <f t="shared" si="2020"/>
        <v>0</v>
      </c>
      <c r="R999" s="9">
        <f t="shared" si="2020"/>
        <v>84283</v>
      </c>
      <c r="S999" s="9">
        <f t="shared" si="2020"/>
        <v>101505</v>
      </c>
      <c r="T999" s="9">
        <f t="shared" si="2020"/>
        <v>84283</v>
      </c>
      <c r="U999" s="9">
        <f>U1000</f>
        <v>0</v>
      </c>
      <c r="V999" s="9">
        <f t="shared" si="2020"/>
        <v>0</v>
      </c>
      <c r="W999" s="9">
        <f t="shared" si="2020"/>
        <v>0</v>
      </c>
      <c r="X999" s="9">
        <f t="shared" si="2020"/>
        <v>0</v>
      </c>
      <c r="Y999" s="9">
        <f t="shared" si="2020"/>
        <v>101505</v>
      </c>
      <c r="Z999" s="9">
        <f t="shared" si="2020"/>
        <v>84283</v>
      </c>
      <c r="AA999" s="9">
        <f>AA1000</f>
        <v>0</v>
      </c>
      <c r="AB999" s="9">
        <f t="shared" si="2020"/>
        <v>0</v>
      </c>
      <c r="AC999" s="9">
        <f t="shared" si="2020"/>
        <v>0</v>
      </c>
      <c r="AD999" s="9">
        <f t="shared" si="2020"/>
        <v>0</v>
      </c>
      <c r="AE999" s="9">
        <f t="shared" si="2020"/>
        <v>101505</v>
      </c>
      <c r="AF999" s="9">
        <f t="shared" si="2020"/>
        <v>84283</v>
      </c>
    </row>
    <row r="1000" spans="1:32" ht="50.4" hidden="1">
      <c r="A1000" s="26" t="s">
        <v>413</v>
      </c>
      <c r="B1000" s="27" t="s">
        <v>318</v>
      </c>
      <c r="C1000" s="27" t="s">
        <v>146</v>
      </c>
      <c r="D1000" s="27" t="s">
        <v>80</v>
      </c>
      <c r="E1000" s="27" t="s">
        <v>634</v>
      </c>
      <c r="F1000" s="27" t="s">
        <v>253</v>
      </c>
      <c r="G1000" s="9"/>
      <c r="H1000" s="9"/>
      <c r="I1000" s="9">
        <v>17222</v>
      </c>
      <c r="J1000" s="9"/>
      <c r="K1000" s="9"/>
      <c r="L1000" s="9"/>
      <c r="M1000" s="9">
        <f t="shared" ref="M1000" si="2021">G1000+I1000+J1000+K1000+L1000</f>
        <v>17222</v>
      </c>
      <c r="N1000" s="9">
        <f t="shared" ref="N1000" si="2022">H1000+L1000</f>
        <v>0</v>
      </c>
      <c r="O1000" s="9"/>
      <c r="P1000" s="9"/>
      <c r="Q1000" s="9"/>
      <c r="R1000" s="9">
        <v>84283</v>
      </c>
      <c r="S1000" s="9">
        <f t="shared" ref="S1000" si="2023">M1000+O1000+P1000+Q1000+R1000</f>
        <v>101505</v>
      </c>
      <c r="T1000" s="9">
        <f t="shared" ref="T1000" si="2024">N1000+R1000</f>
        <v>84283</v>
      </c>
      <c r="U1000" s="9"/>
      <c r="V1000" s="9"/>
      <c r="W1000" s="9"/>
      <c r="X1000" s="9"/>
      <c r="Y1000" s="9">
        <f t="shared" ref="Y1000" si="2025">S1000+U1000+V1000+W1000+X1000</f>
        <v>101505</v>
      </c>
      <c r="Z1000" s="9">
        <f t="shared" ref="Z1000" si="2026">T1000+X1000</f>
        <v>84283</v>
      </c>
      <c r="AA1000" s="9"/>
      <c r="AB1000" s="9"/>
      <c r="AC1000" s="9"/>
      <c r="AD1000" s="9"/>
      <c r="AE1000" s="9">
        <f t="shared" ref="AE1000" si="2027">Y1000+AA1000+AB1000+AC1000+AD1000</f>
        <v>101505</v>
      </c>
      <c r="AF1000" s="9">
        <f t="shared" ref="AF1000" si="2028">Z1000+AD1000</f>
        <v>84283</v>
      </c>
    </row>
    <row r="1001" spans="1:32" ht="18.75" hidden="1" customHeight="1">
      <c r="A1001" s="26" t="s">
        <v>62</v>
      </c>
      <c r="B1001" s="27" t="s">
        <v>318</v>
      </c>
      <c r="C1001" s="27" t="s">
        <v>146</v>
      </c>
      <c r="D1001" s="27" t="s">
        <v>80</v>
      </c>
      <c r="E1001" s="27" t="s">
        <v>63</v>
      </c>
      <c r="F1001" s="27"/>
      <c r="G1001" s="9">
        <f t="shared" ref="G1001:V1004" si="2029">G1002</f>
        <v>4570</v>
      </c>
      <c r="H1001" s="9">
        <f t="shared" si="2029"/>
        <v>0</v>
      </c>
      <c r="I1001" s="9">
        <f t="shared" si="2029"/>
        <v>0</v>
      </c>
      <c r="J1001" s="9">
        <f t="shared" si="2029"/>
        <v>0</v>
      </c>
      <c r="K1001" s="9">
        <f t="shared" si="2029"/>
        <v>0</v>
      </c>
      <c r="L1001" s="9">
        <f t="shared" si="2029"/>
        <v>0</v>
      </c>
      <c r="M1001" s="9">
        <f t="shared" si="2029"/>
        <v>4570</v>
      </c>
      <c r="N1001" s="9">
        <f t="shared" si="2029"/>
        <v>0</v>
      </c>
      <c r="O1001" s="9">
        <f t="shared" si="2029"/>
        <v>0</v>
      </c>
      <c r="P1001" s="9">
        <f t="shared" si="2029"/>
        <v>0</v>
      </c>
      <c r="Q1001" s="9">
        <f t="shared" si="2029"/>
        <v>0</v>
      </c>
      <c r="R1001" s="9">
        <f t="shared" si="2029"/>
        <v>0</v>
      </c>
      <c r="S1001" s="9">
        <f t="shared" si="2029"/>
        <v>4570</v>
      </c>
      <c r="T1001" s="9">
        <f t="shared" si="2029"/>
        <v>0</v>
      </c>
      <c r="U1001" s="9">
        <f t="shared" si="2029"/>
        <v>0</v>
      </c>
      <c r="V1001" s="9">
        <f t="shared" si="2029"/>
        <v>0</v>
      </c>
      <c r="W1001" s="9">
        <f t="shared" ref="U1001:AF1004" si="2030">W1002</f>
        <v>0</v>
      </c>
      <c r="X1001" s="9">
        <f t="shared" si="2030"/>
        <v>0</v>
      </c>
      <c r="Y1001" s="9">
        <f t="shared" si="2030"/>
        <v>4570</v>
      </c>
      <c r="Z1001" s="9">
        <f t="shared" si="2030"/>
        <v>0</v>
      </c>
      <c r="AA1001" s="9">
        <f t="shared" si="2030"/>
        <v>0</v>
      </c>
      <c r="AB1001" s="9">
        <f t="shared" si="2030"/>
        <v>0</v>
      </c>
      <c r="AC1001" s="9">
        <f t="shared" si="2030"/>
        <v>0</v>
      </c>
      <c r="AD1001" s="9">
        <f t="shared" si="2030"/>
        <v>0</v>
      </c>
      <c r="AE1001" s="9">
        <f t="shared" si="2030"/>
        <v>4570</v>
      </c>
      <c r="AF1001" s="9">
        <f t="shared" si="2030"/>
        <v>0</v>
      </c>
    </row>
    <row r="1002" spans="1:32" ht="21" hidden="1" customHeight="1">
      <c r="A1002" s="26" t="s">
        <v>15</v>
      </c>
      <c r="B1002" s="27" t="s">
        <v>318</v>
      </c>
      <c r="C1002" s="27" t="s">
        <v>146</v>
      </c>
      <c r="D1002" s="27" t="s">
        <v>80</v>
      </c>
      <c r="E1002" s="27" t="s">
        <v>64</v>
      </c>
      <c r="F1002" s="27"/>
      <c r="G1002" s="9">
        <f t="shared" si="2029"/>
        <v>4570</v>
      </c>
      <c r="H1002" s="9">
        <f t="shared" si="2029"/>
        <v>0</v>
      </c>
      <c r="I1002" s="9">
        <f t="shared" si="2029"/>
        <v>0</v>
      </c>
      <c r="J1002" s="9">
        <f t="shared" si="2029"/>
        <v>0</v>
      </c>
      <c r="K1002" s="9">
        <f t="shared" si="2029"/>
        <v>0</v>
      </c>
      <c r="L1002" s="9">
        <f t="shared" si="2029"/>
        <v>0</v>
      </c>
      <c r="M1002" s="9">
        <f t="shared" si="2029"/>
        <v>4570</v>
      </c>
      <c r="N1002" s="9">
        <f t="shared" si="2029"/>
        <v>0</v>
      </c>
      <c r="O1002" s="9">
        <f t="shared" si="2029"/>
        <v>0</v>
      </c>
      <c r="P1002" s="9">
        <f t="shared" si="2029"/>
        <v>0</v>
      </c>
      <c r="Q1002" s="9">
        <f t="shared" si="2029"/>
        <v>0</v>
      </c>
      <c r="R1002" s="9">
        <f t="shared" si="2029"/>
        <v>0</v>
      </c>
      <c r="S1002" s="9">
        <f t="shared" si="2029"/>
        <v>4570</v>
      </c>
      <c r="T1002" s="9">
        <f t="shared" si="2029"/>
        <v>0</v>
      </c>
      <c r="U1002" s="9">
        <f t="shared" si="2030"/>
        <v>0</v>
      </c>
      <c r="V1002" s="9">
        <f t="shared" si="2030"/>
        <v>0</v>
      </c>
      <c r="W1002" s="9">
        <f t="shared" si="2030"/>
        <v>0</v>
      </c>
      <c r="X1002" s="9">
        <f t="shared" si="2030"/>
        <v>0</v>
      </c>
      <c r="Y1002" s="9">
        <f t="shared" si="2030"/>
        <v>4570</v>
      </c>
      <c r="Z1002" s="9">
        <f t="shared" si="2030"/>
        <v>0</v>
      </c>
      <c r="AA1002" s="9">
        <f t="shared" si="2030"/>
        <v>0</v>
      </c>
      <c r="AB1002" s="9">
        <f t="shared" si="2030"/>
        <v>0</v>
      </c>
      <c r="AC1002" s="9">
        <f t="shared" si="2030"/>
        <v>0</v>
      </c>
      <c r="AD1002" s="9">
        <f t="shared" si="2030"/>
        <v>0</v>
      </c>
      <c r="AE1002" s="9">
        <f t="shared" si="2030"/>
        <v>4570</v>
      </c>
      <c r="AF1002" s="9">
        <f t="shared" si="2030"/>
        <v>0</v>
      </c>
    </row>
    <row r="1003" spans="1:32" ht="17.25" hidden="1" customHeight="1">
      <c r="A1003" s="26" t="s">
        <v>329</v>
      </c>
      <c r="B1003" s="27" t="s">
        <v>318</v>
      </c>
      <c r="C1003" s="27" t="s">
        <v>146</v>
      </c>
      <c r="D1003" s="27" t="s">
        <v>80</v>
      </c>
      <c r="E1003" s="27" t="s">
        <v>389</v>
      </c>
      <c r="F1003" s="27"/>
      <c r="G1003" s="9">
        <f t="shared" si="2029"/>
        <v>4570</v>
      </c>
      <c r="H1003" s="9">
        <f t="shared" si="2029"/>
        <v>0</v>
      </c>
      <c r="I1003" s="9">
        <f t="shared" si="2029"/>
        <v>0</v>
      </c>
      <c r="J1003" s="9">
        <f t="shared" si="2029"/>
        <v>0</v>
      </c>
      <c r="K1003" s="9">
        <f t="shared" si="2029"/>
        <v>0</v>
      </c>
      <c r="L1003" s="9">
        <f t="shared" si="2029"/>
        <v>0</v>
      </c>
      <c r="M1003" s="9">
        <f t="shared" si="2029"/>
        <v>4570</v>
      </c>
      <c r="N1003" s="9">
        <f t="shared" si="2029"/>
        <v>0</v>
      </c>
      <c r="O1003" s="9">
        <f t="shared" si="2029"/>
        <v>0</v>
      </c>
      <c r="P1003" s="9">
        <f t="shared" si="2029"/>
        <v>0</v>
      </c>
      <c r="Q1003" s="9">
        <f t="shared" si="2029"/>
        <v>0</v>
      </c>
      <c r="R1003" s="9">
        <f t="shared" si="2029"/>
        <v>0</v>
      </c>
      <c r="S1003" s="9">
        <f t="shared" si="2029"/>
        <v>4570</v>
      </c>
      <c r="T1003" s="9">
        <f t="shared" si="2029"/>
        <v>0</v>
      </c>
      <c r="U1003" s="9">
        <f t="shared" si="2030"/>
        <v>0</v>
      </c>
      <c r="V1003" s="9">
        <f t="shared" si="2030"/>
        <v>0</v>
      </c>
      <c r="W1003" s="9">
        <f t="shared" si="2030"/>
        <v>0</v>
      </c>
      <c r="X1003" s="9">
        <f t="shared" si="2030"/>
        <v>0</v>
      </c>
      <c r="Y1003" s="9">
        <f t="shared" si="2030"/>
        <v>4570</v>
      </c>
      <c r="Z1003" s="9">
        <f t="shared" si="2030"/>
        <v>0</v>
      </c>
      <c r="AA1003" s="9">
        <f t="shared" si="2030"/>
        <v>0</v>
      </c>
      <c r="AB1003" s="9">
        <f t="shared" si="2030"/>
        <v>0</v>
      </c>
      <c r="AC1003" s="9">
        <f t="shared" si="2030"/>
        <v>0</v>
      </c>
      <c r="AD1003" s="9">
        <f t="shared" si="2030"/>
        <v>0</v>
      </c>
      <c r="AE1003" s="9">
        <f t="shared" si="2030"/>
        <v>4570</v>
      </c>
      <c r="AF1003" s="9">
        <f t="shared" si="2030"/>
        <v>0</v>
      </c>
    </row>
    <row r="1004" spans="1:32" ht="33.6" hidden="1">
      <c r="A1004" s="26" t="s">
        <v>243</v>
      </c>
      <c r="B1004" s="27" t="s">
        <v>318</v>
      </c>
      <c r="C1004" s="27" t="s">
        <v>146</v>
      </c>
      <c r="D1004" s="27" t="s">
        <v>80</v>
      </c>
      <c r="E1004" s="27" t="s">
        <v>389</v>
      </c>
      <c r="F1004" s="27" t="s">
        <v>31</v>
      </c>
      <c r="G1004" s="9">
        <f t="shared" si="2029"/>
        <v>4570</v>
      </c>
      <c r="H1004" s="9">
        <f t="shared" si="2029"/>
        <v>0</v>
      </c>
      <c r="I1004" s="9">
        <f t="shared" si="2029"/>
        <v>0</v>
      </c>
      <c r="J1004" s="9">
        <f t="shared" si="2029"/>
        <v>0</v>
      </c>
      <c r="K1004" s="9">
        <f t="shared" si="2029"/>
        <v>0</v>
      </c>
      <c r="L1004" s="9">
        <f t="shared" si="2029"/>
        <v>0</v>
      </c>
      <c r="M1004" s="9">
        <f t="shared" si="2029"/>
        <v>4570</v>
      </c>
      <c r="N1004" s="9">
        <f t="shared" si="2029"/>
        <v>0</v>
      </c>
      <c r="O1004" s="9">
        <f t="shared" si="2029"/>
        <v>0</v>
      </c>
      <c r="P1004" s="9">
        <f t="shared" si="2029"/>
        <v>0</v>
      </c>
      <c r="Q1004" s="9">
        <f t="shared" si="2029"/>
        <v>0</v>
      </c>
      <c r="R1004" s="9">
        <f t="shared" si="2029"/>
        <v>0</v>
      </c>
      <c r="S1004" s="9">
        <f t="shared" si="2029"/>
        <v>4570</v>
      </c>
      <c r="T1004" s="9">
        <f t="shared" si="2029"/>
        <v>0</v>
      </c>
      <c r="U1004" s="9">
        <f t="shared" si="2030"/>
        <v>0</v>
      </c>
      <c r="V1004" s="9">
        <f t="shared" si="2030"/>
        <v>0</v>
      </c>
      <c r="W1004" s="9">
        <f t="shared" si="2030"/>
        <v>0</v>
      </c>
      <c r="X1004" s="9">
        <f t="shared" si="2030"/>
        <v>0</v>
      </c>
      <c r="Y1004" s="9">
        <f t="shared" si="2030"/>
        <v>4570</v>
      </c>
      <c r="Z1004" s="9">
        <f t="shared" si="2030"/>
        <v>0</v>
      </c>
      <c r="AA1004" s="9">
        <f t="shared" si="2030"/>
        <v>0</v>
      </c>
      <c r="AB1004" s="9">
        <f t="shared" si="2030"/>
        <v>0</v>
      </c>
      <c r="AC1004" s="9">
        <f t="shared" si="2030"/>
        <v>0</v>
      </c>
      <c r="AD1004" s="9">
        <f t="shared" si="2030"/>
        <v>0</v>
      </c>
      <c r="AE1004" s="9">
        <f t="shared" si="2030"/>
        <v>4570</v>
      </c>
      <c r="AF1004" s="9">
        <f t="shared" si="2030"/>
        <v>0</v>
      </c>
    </row>
    <row r="1005" spans="1:32" ht="33.6" hidden="1">
      <c r="A1005" s="26" t="s">
        <v>37</v>
      </c>
      <c r="B1005" s="27" t="s">
        <v>318</v>
      </c>
      <c r="C1005" s="27" t="s">
        <v>146</v>
      </c>
      <c r="D1005" s="27" t="s">
        <v>80</v>
      </c>
      <c r="E1005" s="27" t="s">
        <v>389</v>
      </c>
      <c r="F1005" s="27" t="s">
        <v>38</v>
      </c>
      <c r="G1005" s="9">
        <f>3575+995</f>
        <v>4570</v>
      </c>
      <c r="H1005" s="9"/>
      <c r="I1005" s="9"/>
      <c r="J1005" s="9"/>
      <c r="K1005" s="9"/>
      <c r="L1005" s="9"/>
      <c r="M1005" s="9">
        <f t="shared" ref="M1005" si="2031">G1005+I1005+J1005+K1005+L1005</f>
        <v>4570</v>
      </c>
      <c r="N1005" s="9">
        <f t="shared" ref="N1005" si="2032">H1005+L1005</f>
        <v>0</v>
      </c>
      <c r="O1005" s="9"/>
      <c r="P1005" s="9"/>
      <c r="Q1005" s="9"/>
      <c r="R1005" s="9"/>
      <c r="S1005" s="9">
        <f t="shared" ref="S1005" si="2033">M1005+O1005+P1005+Q1005+R1005</f>
        <v>4570</v>
      </c>
      <c r="T1005" s="9">
        <f t="shared" ref="T1005" si="2034">N1005+R1005</f>
        <v>0</v>
      </c>
      <c r="U1005" s="9"/>
      <c r="V1005" s="9"/>
      <c r="W1005" s="9"/>
      <c r="X1005" s="9"/>
      <c r="Y1005" s="9">
        <f t="shared" ref="Y1005" si="2035">S1005+U1005+V1005+W1005+X1005</f>
        <v>4570</v>
      </c>
      <c r="Z1005" s="9">
        <f t="shared" ref="Z1005" si="2036">T1005+X1005</f>
        <v>0</v>
      </c>
      <c r="AA1005" s="9"/>
      <c r="AB1005" s="9"/>
      <c r="AC1005" s="9"/>
      <c r="AD1005" s="9"/>
      <c r="AE1005" s="9">
        <f t="shared" ref="AE1005" si="2037">Y1005+AA1005+AB1005+AC1005+AD1005</f>
        <v>4570</v>
      </c>
      <c r="AF1005" s="9">
        <f t="shared" ref="AF1005" si="2038">Z1005+AD1005</f>
        <v>0</v>
      </c>
    </row>
    <row r="1006" spans="1:32" ht="20.25" hidden="1" customHeight="1">
      <c r="A1006" s="26"/>
      <c r="B1006" s="27"/>
      <c r="C1006" s="27"/>
      <c r="D1006" s="27"/>
      <c r="E1006" s="27"/>
      <c r="F1006" s="27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</row>
    <row r="1007" spans="1:32" ht="35.4" hidden="1">
      <c r="A1007" s="24" t="s">
        <v>330</v>
      </c>
      <c r="B1007" s="25" t="s">
        <v>318</v>
      </c>
      <c r="C1007" s="25" t="s">
        <v>146</v>
      </c>
      <c r="D1007" s="25" t="s">
        <v>146</v>
      </c>
      <c r="E1007" s="67"/>
      <c r="F1007" s="67"/>
      <c r="G1007" s="15">
        <f t="shared" ref="G1007:H1007" si="2039">G1013+G1022+G1008+G1027</f>
        <v>118541</v>
      </c>
      <c r="H1007" s="15">
        <f t="shared" si="2039"/>
        <v>0</v>
      </c>
      <c r="I1007" s="15">
        <f t="shared" ref="I1007:N1007" si="2040">I1013+I1022+I1008+I1027</f>
        <v>0</v>
      </c>
      <c r="J1007" s="15">
        <f t="shared" si="2040"/>
        <v>3562</v>
      </c>
      <c r="K1007" s="15">
        <f t="shared" si="2040"/>
        <v>0</v>
      </c>
      <c r="L1007" s="15">
        <f t="shared" si="2040"/>
        <v>0</v>
      </c>
      <c r="M1007" s="15">
        <f t="shared" si="2040"/>
        <v>122103</v>
      </c>
      <c r="N1007" s="15">
        <f t="shared" si="2040"/>
        <v>0</v>
      </c>
      <c r="O1007" s="15">
        <f t="shared" ref="O1007:T1007" si="2041">O1013+O1022+O1008+O1027</f>
        <v>0</v>
      </c>
      <c r="P1007" s="15">
        <f t="shared" si="2041"/>
        <v>0</v>
      </c>
      <c r="Q1007" s="15">
        <f t="shared" si="2041"/>
        <v>0</v>
      </c>
      <c r="R1007" s="15">
        <f t="shared" si="2041"/>
        <v>0</v>
      </c>
      <c r="S1007" s="15">
        <f t="shared" si="2041"/>
        <v>122103</v>
      </c>
      <c r="T1007" s="15">
        <f t="shared" si="2041"/>
        <v>0</v>
      </c>
      <c r="U1007" s="15">
        <f t="shared" ref="U1007:Z1007" si="2042">U1013+U1022+U1008+U1027</f>
        <v>0</v>
      </c>
      <c r="V1007" s="15">
        <f t="shared" si="2042"/>
        <v>0</v>
      </c>
      <c r="W1007" s="15">
        <f t="shared" si="2042"/>
        <v>0</v>
      </c>
      <c r="X1007" s="15">
        <f t="shared" si="2042"/>
        <v>0</v>
      </c>
      <c r="Y1007" s="15">
        <f t="shared" si="2042"/>
        <v>122103</v>
      </c>
      <c r="Z1007" s="15">
        <f t="shared" si="2042"/>
        <v>0</v>
      </c>
      <c r="AA1007" s="15">
        <f t="shared" ref="AA1007:AF1007" si="2043">AA1013+AA1022+AA1008+AA1027</f>
        <v>0</v>
      </c>
      <c r="AB1007" s="15">
        <f t="shared" si="2043"/>
        <v>0</v>
      </c>
      <c r="AC1007" s="15">
        <f t="shared" si="2043"/>
        <v>0</v>
      </c>
      <c r="AD1007" s="15">
        <f t="shared" si="2043"/>
        <v>0</v>
      </c>
      <c r="AE1007" s="15">
        <f t="shared" si="2043"/>
        <v>122103</v>
      </c>
      <c r="AF1007" s="15">
        <f t="shared" si="2043"/>
        <v>0</v>
      </c>
    </row>
    <row r="1008" spans="1:32" ht="84" hidden="1">
      <c r="A1008" s="29" t="s">
        <v>119</v>
      </c>
      <c r="B1008" s="27" t="s">
        <v>318</v>
      </c>
      <c r="C1008" s="27" t="s">
        <v>146</v>
      </c>
      <c r="D1008" s="27" t="s">
        <v>146</v>
      </c>
      <c r="E1008" s="27" t="s">
        <v>120</v>
      </c>
      <c r="F1008" s="49"/>
      <c r="G1008" s="9">
        <f t="shared" ref="G1008:V1011" si="2044">G1009</f>
        <v>1785</v>
      </c>
      <c r="H1008" s="9">
        <f t="shared" si="2044"/>
        <v>0</v>
      </c>
      <c r="I1008" s="9">
        <f t="shared" si="2044"/>
        <v>0</v>
      </c>
      <c r="J1008" s="9">
        <f t="shared" si="2044"/>
        <v>0</v>
      </c>
      <c r="K1008" s="9">
        <f t="shared" si="2044"/>
        <v>0</v>
      </c>
      <c r="L1008" s="9">
        <f t="shared" si="2044"/>
        <v>0</v>
      </c>
      <c r="M1008" s="9">
        <f t="shared" si="2044"/>
        <v>1785</v>
      </c>
      <c r="N1008" s="9">
        <f t="shared" si="2044"/>
        <v>0</v>
      </c>
      <c r="O1008" s="9">
        <f t="shared" si="2044"/>
        <v>0</v>
      </c>
      <c r="P1008" s="9">
        <f t="shared" si="2044"/>
        <v>0</v>
      </c>
      <c r="Q1008" s="9">
        <f t="shared" si="2044"/>
        <v>0</v>
      </c>
      <c r="R1008" s="9">
        <f t="shared" si="2044"/>
        <v>0</v>
      </c>
      <c r="S1008" s="9">
        <f t="shared" si="2044"/>
        <v>1785</v>
      </c>
      <c r="T1008" s="9">
        <f t="shared" si="2044"/>
        <v>0</v>
      </c>
      <c r="U1008" s="9">
        <f t="shared" si="2044"/>
        <v>0</v>
      </c>
      <c r="V1008" s="9">
        <f t="shared" si="2044"/>
        <v>0</v>
      </c>
      <c r="W1008" s="9">
        <f t="shared" ref="U1008:AF1011" si="2045">W1009</f>
        <v>0</v>
      </c>
      <c r="X1008" s="9">
        <f t="shared" si="2045"/>
        <v>0</v>
      </c>
      <c r="Y1008" s="9">
        <f t="shared" si="2045"/>
        <v>1785</v>
      </c>
      <c r="Z1008" s="9">
        <f t="shared" si="2045"/>
        <v>0</v>
      </c>
      <c r="AA1008" s="9">
        <f t="shared" si="2045"/>
        <v>0</v>
      </c>
      <c r="AB1008" s="9">
        <f t="shared" si="2045"/>
        <v>0</v>
      </c>
      <c r="AC1008" s="9">
        <f t="shared" si="2045"/>
        <v>0</v>
      </c>
      <c r="AD1008" s="9">
        <f t="shared" si="2045"/>
        <v>0</v>
      </c>
      <c r="AE1008" s="9">
        <f t="shared" si="2045"/>
        <v>1785</v>
      </c>
      <c r="AF1008" s="9">
        <f t="shared" si="2045"/>
        <v>0</v>
      </c>
    </row>
    <row r="1009" spans="1:32" ht="33.6" hidden="1">
      <c r="A1009" s="29" t="s">
        <v>77</v>
      </c>
      <c r="B1009" s="27" t="s">
        <v>318</v>
      </c>
      <c r="C1009" s="27" t="s">
        <v>146</v>
      </c>
      <c r="D1009" s="27" t="s">
        <v>146</v>
      </c>
      <c r="E1009" s="27" t="s">
        <v>147</v>
      </c>
      <c r="F1009" s="49"/>
      <c r="G1009" s="9">
        <f t="shared" si="2044"/>
        <v>1785</v>
      </c>
      <c r="H1009" s="9">
        <f t="shared" si="2044"/>
        <v>0</v>
      </c>
      <c r="I1009" s="9">
        <f t="shared" si="2044"/>
        <v>0</v>
      </c>
      <c r="J1009" s="9">
        <f t="shared" si="2044"/>
        <v>0</v>
      </c>
      <c r="K1009" s="9">
        <f t="shared" si="2044"/>
        <v>0</v>
      </c>
      <c r="L1009" s="9">
        <f t="shared" si="2044"/>
        <v>0</v>
      </c>
      <c r="M1009" s="9">
        <f t="shared" si="2044"/>
        <v>1785</v>
      </c>
      <c r="N1009" s="9">
        <f t="shared" si="2044"/>
        <v>0</v>
      </c>
      <c r="O1009" s="9">
        <f t="shared" si="2044"/>
        <v>0</v>
      </c>
      <c r="P1009" s="9">
        <f t="shared" si="2044"/>
        <v>0</v>
      </c>
      <c r="Q1009" s="9">
        <f t="shared" si="2044"/>
        <v>0</v>
      </c>
      <c r="R1009" s="9">
        <f t="shared" si="2044"/>
        <v>0</v>
      </c>
      <c r="S1009" s="9">
        <f t="shared" si="2044"/>
        <v>1785</v>
      </c>
      <c r="T1009" s="9">
        <f t="shared" si="2044"/>
        <v>0</v>
      </c>
      <c r="U1009" s="9">
        <f t="shared" si="2045"/>
        <v>0</v>
      </c>
      <c r="V1009" s="9">
        <f t="shared" si="2045"/>
        <v>0</v>
      </c>
      <c r="W1009" s="9">
        <f t="shared" si="2045"/>
        <v>0</v>
      </c>
      <c r="X1009" s="9">
        <f t="shared" si="2045"/>
        <v>0</v>
      </c>
      <c r="Y1009" s="9">
        <f t="shared" si="2045"/>
        <v>1785</v>
      </c>
      <c r="Z1009" s="9">
        <f t="shared" si="2045"/>
        <v>0</v>
      </c>
      <c r="AA1009" s="9">
        <f t="shared" si="2045"/>
        <v>0</v>
      </c>
      <c r="AB1009" s="9">
        <f t="shared" si="2045"/>
        <v>0</v>
      </c>
      <c r="AC1009" s="9">
        <f t="shared" si="2045"/>
        <v>0</v>
      </c>
      <c r="AD1009" s="9">
        <f t="shared" si="2045"/>
        <v>0</v>
      </c>
      <c r="AE1009" s="9">
        <f t="shared" si="2045"/>
        <v>1785</v>
      </c>
      <c r="AF1009" s="9">
        <f t="shared" si="2045"/>
        <v>0</v>
      </c>
    </row>
    <row r="1010" spans="1:32" ht="33.6" hidden="1">
      <c r="A1010" s="29" t="s">
        <v>331</v>
      </c>
      <c r="B1010" s="27" t="s">
        <v>318</v>
      </c>
      <c r="C1010" s="27" t="s">
        <v>146</v>
      </c>
      <c r="D1010" s="27" t="s">
        <v>146</v>
      </c>
      <c r="E1010" s="27" t="s">
        <v>358</v>
      </c>
      <c r="F1010" s="49"/>
      <c r="G1010" s="9">
        <f t="shared" si="2044"/>
        <v>1785</v>
      </c>
      <c r="H1010" s="9">
        <f t="shared" si="2044"/>
        <v>0</v>
      </c>
      <c r="I1010" s="9">
        <f t="shared" si="2044"/>
        <v>0</v>
      </c>
      <c r="J1010" s="9">
        <f t="shared" si="2044"/>
        <v>0</v>
      </c>
      <c r="K1010" s="9">
        <f t="shared" si="2044"/>
        <v>0</v>
      </c>
      <c r="L1010" s="9">
        <f t="shared" si="2044"/>
        <v>0</v>
      </c>
      <c r="M1010" s="9">
        <f t="shared" si="2044"/>
        <v>1785</v>
      </c>
      <c r="N1010" s="9">
        <f t="shared" si="2044"/>
        <v>0</v>
      </c>
      <c r="O1010" s="9">
        <f t="shared" si="2044"/>
        <v>0</v>
      </c>
      <c r="P1010" s="9">
        <f t="shared" si="2044"/>
        <v>0</v>
      </c>
      <c r="Q1010" s="9">
        <f t="shared" si="2044"/>
        <v>0</v>
      </c>
      <c r="R1010" s="9">
        <f t="shared" si="2044"/>
        <v>0</v>
      </c>
      <c r="S1010" s="9">
        <f t="shared" si="2044"/>
        <v>1785</v>
      </c>
      <c r="T1010" s="9">
        <f t="shared" si="2044"/>
        <v>0</v>
      </c>
      <c r="U1010" s="9">
        <f t="shared" si="2045"/>
        <v>0</v>
      </c>
      <c r="V1010" s="9">
        <f t="shared" si="2045"/>
        <v>0</v>
      </c>
      <c r="W1010" s="9">
        <f t="shared" si="2045"/>
        <v>0</v>
      </c>
      <c r="X1010" s="9">
        <f t="shared" si="2045"/>
        <v>0</v>
      </c>
      <c r="Y1010" s="9">
        <f t="shared" si="2045"/>
        <v>1785</v>
      </c>
      <c r="Z1010" s="9">
        <f t="shared" si="2045"/>
        <v>0</v>
      </c>
      <c r="AA1010" s="9">
        <f t="shared" si="2045"/>
        <v>0</v>
      </c>
      <c r="AB1010" s="9">
        <f t="shared" si="2045"/>
        <v>0</v>
      </c>
      <c r="AC1010" s="9">
        <f t="shared" si="2045"/>
        <v>0</v>
      </c>
      <c r="AD1010" s="9">
        <f t="shared" si="2045"/>
        <v>0</v>
      </c>
      <c r="AE1010" s="9">
        <f t="shared" si="2045"/>
        <v>1785</v>
      </c>
      <c r="AF1010" s="9">
        <f t="shared" si="2045"/>
        <v>0</v>
      </c>
    </row>
    <row r="1011" spans="1:32" ht="33.6" hidden="1">
      <c r="A1011" s="26" t="s">
        <v>12</v>
      </c>
      <c r="B1011" s="27" t="s">
        <v>318</v>
      </c>
      <c r="C1011" s="27" t="s">
        <v>146</v>
      </c>
      <c r="D1011" s="27" t="s">
        <v>146</v>
      </c>
      <c r="E1011" s="27" t="s">
        <v>358</v>
      </c>
      <c r="F1011" s="27">
        <v>600</v>
      </c>
      <c r="G1011" s="9">
        <f t="shared" si="2044"/>
        <v>1785</v>
      </c>
      <c r="H1011" s="9">
        <f t="shared" si="2044"/>
        <v>0</v>
      </c>
      <c r="I1011" s="9">
        <f t="shared" si="2044"/>
        <v>0</v>
      </c>
      <c r="J1011" s="9">
        <f t="shared" si="2044"/>
        <v>0</v>
      </c>
      <c r="K1011" s="9">
        <f t="shared" si="2044"/>
        <v>0</v>
      </c>
      <c r="L1011" s="9">
        <f t="shared" si="2044"/>
        <v>0</v>
      </c>
      <c r="M1011" s="9">
        <f t="shared" si="2044"/>
        <v>1785</v>
      </c>
      <c r="N1011" s="9">
        <f t="shared" si="2044"/>
        <v>0</v>
      </c>
      <c r="O1011" s="9">
        <f t="shared" si="2044"/>
        <v>0</v>
      </c>
      <c r="P1011" s="9">
        <f t="shared" si="2044"/>
        <v>0</v>
      </c>
      <c r="Q1011" s="9">
        <f t="shared" si="2044"/>
        <v>0</v>
      </c>
      <c r="R1011" s="9">
        <f t="shared" si="2044"/>
        <v>0</v>
      </c>
      <c r="S1011" s="9">
        <f t="shared" si="2044"/>
        <v>1785</v>
      </c>
      <c r="T1011" s="9">
        <f t="shared" si="2044"/>
        <v>0</v>
      </c>
      <c r="U1011" s="9">
        <f t="shared" si="2045"/>
        <v>0</v>
      </c>
      <c r="V1011" s="9">
        <f t="shared" si="2045"/>
        <v>0</v>
      </c>
      <c r="W1011" s="9">
        <f t="shared" si="2045"/>
        <v>0</v>
      </c>
      <c r="X1011" s="9">
        <f t="shared" si="2045"/>
        <v>0</v>
      </c>
      <c r="Y1011" s="9">
        <f t="shared" si="2045"/>
        <v>1785</v>
      </c>
      <c r="Z1011" s="9">
        <f t="shared" si="2045"/>
        <v>0</v>
      </c>
      <c r="AA1011" s="9">
        <f t="shared" si="2045"/>
        <v>0</v>
      </c>
      <c r="AB1011" s="9">
        <f t="shared" si="2045"/>
        <v>0</v>
      </c>
      <c r="AC1011" s="9">
        <f t="shared" si="2045"/>
        <v>0</v>
      </c>
      <c r="AD1011" s="9">
        <f t="shared" si="2045"/>
        <v>0</v>
      </c>
      <c r="AE1011" s="9">
        <f t="shared" si="2045"/>
        <v>1785</v>
      </c>
      <c r="AF1011" s="9">
        <f t="shared" si="2045"/>
        <v>0</v>
      </c>
    </row>
    <row r="1012" spans="1:32" ht="18.75" hidden="1" customHeight="1">
      <c r="A1012" s="26" t="s">
        <v>14</v>
      </c>
      <c r="B1012" s="27" t="s">
        <v>318</v>
      </c>
      <c r="C1012" s="27" t="s">
        <v>146</v>
      </c>
      <c r="D1012" s="27" t="s">
        <v>146</v>
      </c>
      <c r="E1012" s="27" t="s">
        <v>358</v>
      </c>
      <c r="F1012" s="27">
        <v>610</v>
      </c>
      <c r="G1012" s="9">
        <v>1785</v>
      </c>
      <c r="H1012" s="9"/>
      <c r="I1012" s="9"/>
      <c r="J1012" s="9"/>
      <c r="K1012" s="9"/>
      <c r="L1012" s="9"/>
      <c r="M1012" s="9">
        <f t="shared" ref="M1012" si="2046">G1012+I1012+J1012+K1012+L1012</f>
        <v>1785</v>
      </c>
      <c r="N1012" s="9">
        <f t="shared" ref="N1012" si="2047">H1012+L1012</f>
        <v>0</v>
      </c>
      <c r="O1012" s="9"/>
      <c r="P1012" s="9"/>
      <c r="Q1012" s="9"/>
      <c r="R1012" s="9"/>
      <c r="S1012" s="9">
        <f t="shared" ref="S1012" si="2048">M1012+O1012+P1012+Q1012+R1012</f>
        <v>1785</v>
      </c>
      <c r="T1012" s="9">
        <f t="shared" ref="T1012" si="2049">N1012+R1012</f>
        <v>0</v>
      </c>
      <c r="U1012" s="9"/>
      <c r="V1012" s="9"/>
      <c r="W1012" s="9"/>
      <c r="X1012" s="9"/>
      <c r="Y1012" s="9">
        <f t="shared" ref="Y1012" si="2050">S1012+U1012+V1012+W1012+X1012</f>
        <v>1785</v>
      </c>
      <c r="Z1012" s="9">
        <f t="shared" ref="Z1012" si="2051">T1012+X1012</f>
        <v>0</v>
      </c>
      <c r="AA1012" s="9"/>
      <c r="AB1012" s="9"/>
      <c r="AC1012" s="9"/>
      <c r="AD1012" s="9"/>
      <c r="AE1012" s="9">
        <f t="shared" ref="AE1012" si="2052">Y1012+AA1012+AB1012+AC1012+AD1012</f>
        <v>1785</v>
      </c>
      <c r="AF1012" s="9">
        <f t="shared" ref="AF1012" si="2053">Z1012+AD1012</f>
        <v>0</v>
      </c>
    </row>
    <row r="1013" spans="1:32" ht="33.6" hidden="1">
      <c r="A1013" s="66" t="s">
        <v>501</v>
      </c>
      <c r="B1013" s="27" t="s">
        <v>318</v>
      </c>
      <c r="C1013" s="27" t="s">
        <v>146</v>
      </c>
      <c r="D1013" s="27" t="s">
        <v>146</v>
      </c>
      <c r="E1013" s="27" t="s">
        <v>359</v>
      </c>
      <c r="F1013" s="65"/>
      <c r="G1013" s="9">
        <f t="shared" ref="G1013:H1013" si="2054">G1014+G1018</f>
        <v>115910</v>
      </c>
      <c r="H1013" s="9">
        <f t="shared" si="2054"/>
        <v>0</v>
      </c>
      <c r="I1013" s="9">
        <f t="shared" ref="I1013:N1013" si="2055">I1014+I1018</f>
        <v>0</v>
      </c>
      <c r="J1013" s="9">
        <f t="shared" si="2055"/>
        <v>3562</v>
      </c>
      <c r="K1013" s="9">
        <f t="shared" si="2055"/>
        <v>0</v>
      </c>
      <c r="L1013" s="9">
        <f t="shared" si="2055"/>
        <v>0</v>
      </c>
      <c r="M1013" s="9">
        <f t="shared" si="2055"/>
        <v>119472</v>
      </c>
      <c r="N1013" s="9">
        <f t="shared" si="2055"/>
        <v>0</v>
      </c>
      <c r="O1013" s="9">
        <f t="shared" ref="O1013:T1013" si="2056">O1014+O1018</f>
        <v>0</v>
      </c>
      <c r="P1013" s="9">
        <f t="shared" si="2056"/>
        <v>0</v>
      </c>
      <c r="Q1013" s="9">
        <f t="shared" si="2056"/>
        <v>0</v>
      </c>
      <c r="R1013" s="9">
        <f t="shared" si="2056"/>
        <v>0</v>
      </c>
      <c r="S1013" s="9">
        <f t="shared" si="2056"/>
        <v>119472</v>
      </c>
      <c r="T1013" s="9">
        <f t="shared" si="2056"/>
        <v>0</v>
      </c>
      <c r="U1013" s="9">
        <f t="shared" ref="U1013:Z1013" si="2057">U1014+U1018</f>
        <v>0</v>
      </c>
      <c r="V1013" s="9">
        <f t="shared" si="2057"/>
        <v>0</v>
      </c>
      <c r="W1013" s="9">
        <f t="shared" si="2057"/>
        <v>0</v>
      </c>
      <c r="X1013" s="9">
        <f t="shared" si="2057"/>
        <v>0</v>
      </c>
      <c r="Y1013" s="9">
        <f t="shared" si="2057"/>
        <v>119472</v>
      </c>
      <c r="Z1013" s="9">
        <f t="shared" si="2057"/>
        <v>0</v>
      </c>
      <c r="AA1013" s="9">
        <f t="shared" ref="AA1013:AF1013" si="2058">AA1014+AA1018</f>
        <v>0</v>
      </c>
      <c r="AB1013" s="9">
        <f t="shared" si="2058"/>
        <v>0</v>
      </c>
      <c r="AC1013" s="9">
        <f t="shared" si="2058"/>
        <v>0</v>
      </c>
      <c r="AD1013" s="9">
        <f t="shared" si="2058"/>
        <v>0</v>
      </c>
      <c r="AE1013" s="9">
        <f t="shared" si="2058"/>
        <v>119472</v>
      </c>
      <c r="AF1013" s="9">
        <f t="shared" si="2058"/>
        <v>0</v>
      </c>
    </row>
    <row r="1014" spans="1:32" ht="33.6" hidden="1">
      <c r="A1014" s="29" t="s">
        <v>77</v>
      </c>
      <c r="B1014" s="27" t="s">
        <v>318</v>
      </c>
      <c r="C1014" s="27" t="s">
        <v>146</v>
      </c>
      <c r="D1014" s="27" t="s">
        <v>146</v>
      </c>
      <c r="E1014" s="27" t="s">
        <v>362</v>
      </c>
      <c r="F1014" s="65"/>
      <c r="G1014" s="9">
        <f t="shared" ref="G1014:V1016" si="2059">G1015</f>
        <v>115878</v>
      </c>
      <c r="H1014" s="9">
        <f t="shared" si="2059"/>
        <v>0</v>
      </c>
      <c r="I1014" s="9">
        <f t="shared" si="2059"/>
        <v>0</v>
      </c>
      <c r="J1014" s="9">
        <f t="shared" si="2059"/>
        <v>3562</v>
      </c>
      <c r="K1014" s="9">
        <f t="shared" si="2059"/>
        <v>0</v>
      </c>
      <c r="L1014" s="9">
        <f t="shared" si="2059"/>
        <v>0</v>
      </c>
      <c r="M1014" s="9">
        <f t="shared" si="2059"/>
        <v>119440</v>
      </c>
      <c r="N1014" s="9">
        <f t="shared" si="2059"/>
        <v>0</v>
      </c>
      <c r="O1014" s="9">
        <f t="shared" si="2059"/>
        <v>0</v>
      </c>
      <c r="P1014" s="9">
        <f t="shared" si="2059"/>
        <v>0</v>
      </c>
      <c r="Q1014" s="9">
        <f t="shared" si="2059"/>
        <v>0</v>
      </c>
      <c r="R1014" s="9">
        <f t="shared" si="2059"/>
        <v>0</v>
      </c>
      <c r="S1014" s="9">
        <f t="shared" si="2059"/>
        <v>119440</v>
      </c>
      <c r="T1014" s="9">
        <f t="shared" si="2059"/>
        <v>0</v>
      </c>
      <c r="U1014" s="9">
        <f t="shared" si="2059"/>
        <v>0</v>
      </c>
      <c r="V1014" s="9">
        <f t="shared" si="2059"/>
        <v>0</v>
      </c>
      <c r="W1014" s="9">
        <f t="shared" ref="U1014:AF1016" si="2060">W1015</f>
        <v>0</v>
      </c>
      <c r="X1014" s="9">
        <f t="shared" si="2060"/>
        <v>0</v>
      </c>
      <c r="Y1014" s="9">
        <f t="shared" si="2060"/>
        <v>119440</v>
      </c>
      <c r="Z1014" s="9">
        <f t="shared" si="2060"/>
        <v>0</v>
      </c>
      <c r="AA1014" s="9">
        <f t="shared" si="2060"/>
        <v>0</v>
      </c>
      <c r="AB1014" s="9">
        <f t="shared" si="2060"/>
        <v>0</v>
      </c>
      <c r="AC1014" s="9">
        <f t="shared" si="2060"/>
        <v>0</v>
      </c>
      <c r="AD1014" s="9">
        <f t="shared" si="2060"/>
        <v>0</v>
      </c>
      <c r="AE1014" s="9">
        <f t="shared" si="2060"/>
        <v>119440</v>
      </c>
      <c r="AF1014" s="9">
        <f t="shared" si="2060"/>
        <v>0</v>
      </c>
    </row>
    <row r="1015" spans="1:32" ht="33.6" hidden="1">
      <c r="A1015" s="26" t="s">
        <v>331</v>
      </c>
      <c r="B1015" s="27" t="s">
        <v>318</v>
      </c>
      <c r="C1015" s="27" t="s">
        <v>146</v>
      </c>
      <c r="D1015" s="27" t="s">
        <v>146</v>
      </c>
      <c r="E1015" s="27" t="s">
        <v>363</v>
      </c>
      <c r="F1015" s="65"/>
      <c r="G1015" s="9">
        <f t="shared" si="2059"/>
        <v>115878</v>
      </c>
      <c r="H1015" s="9">
        <f t="shared" si="2059"/>
        <v>0</v>
      </c>
      <c r="I1015" s="9">
        <f t="shared" si="2059"/>
        <v>0</v>
      </c>
      <c r="J1015" s="9">
        <f t="shared" si="2059"/>
        <v>3562</v>
      </c>
      <c r="K1015" s="9">
        <f t="shared" si="2059"/>
        <v>0</v>
      </c>
      <c r="L1015" s="9">
        <f t="shared" si="2059"/>
        <v>0</v>
      </c>
      <c r="M1015" s="9">
        <f t="shared" si="2059"/>
        <v>119440</v>
      </c>
      <c r="N1015" s="9">
        <f t="shared" si="2059"/>
        <v>0</v>
      </c>
      <c r="O1015" s="9">
        <f t="shared" si="2059"/>
        <v>0</v>
      </c>
      <c r="P1015" s="9">
        <f t="shared" si="2059"/>
        <v>0</v>
      </c>
      <c r="Q1015" s="9">
        <f t="shared" si="2059"/>
        <v>0</v>
      </c>
      <c r="R1015" s="9">
        <f t="shared" si="2059"/>
        <v>0</v>
      </c>
      <c r="S1015" s="9">
        <f t="shared" si="2059"/>
        <v>119440</v>
      </c>
      <c r="T1015" s="9">
        <f t="shared" si="2059"/>
        <v>0</v>
      </c>
      <c r="U1015" s="9">
        <f t="shared" si="2060"/>
        <v>0</v>
      </c>
      <c r="V1015" s="9">
        <f t="shared" si="2060"/>
        <v>0</v>
      </c>
      <c r="W1015" s="9">
        <f t="shared" si="2060"/>
        <v>0</v>
      </c>
      <c r="X1015" s="9">
        <f t="shared" si="2060"/>
        <v>0</v>
      </c>
      <c r="Y1015" s="9">
        <f t="shared" si="2060"/>
        <v>119440</v>
      </c>
      <c r="Z1015" s="9">
        <f t="shared" si="2060"/>
        <v>0</v>
      </c>
      <c r="AA1015" s="9">
        <f t="shared" si="2060"/>
        <v>0</v>
      </c>
      <c r="AB1015" s="9">
        <f t="shared" si="2060"/>
        <v>0</v>
      </c>
      <c r="AC1015" s="9">
        <f t="shared" si="2060"/>
        <v>0</v>
      </c>
      <c r="AD1015" s="9">
        <f t="shared" si="2060"/>
        <v>0</v>
      </c>
      <c r="AE1015" s="9">
        <f t="shared" si="2060"/>
        <v>119440</v>
      </c>
      <c r="AF1015" s="9">
        <f t="shared" si="2060"/>
        <v>0</v>
      </c>
    </row>
    <row r="1016" spans="1:32" ht="33.6" hidden="1">
      <c r="A1016" s="26" t="s">
        <v>12</v>
      </c>
      <c r="B1016" s="27" t="s">
        <v>318</v>
      </c>
      <c r="C1016" s="27" t="s">
        <v>146</v>
      </c>
      <c r="D1016" s="27" t="s">
        <v>146</v>
      </c>
      <c r="E1016" s="27" t="s">
        <v>363</v>
      </c>
      <c r="F1016" s="27" t="s">
        <v>13</v>
      </c>
      <c r="G1016" s="9">
        <f t="shared" si="2059"/>
        <v>115878</v>
      </c>
      <c r="H1016" s="9">
        <f t="shared" si="2059"/>
        <v>0</v>
      </c>
      <c r="I1016" s="9">
        <f t="shared" si="2059"/>
        <v>0</v>
      </c>
      <c r="J1016" s="9">
        <f t="shared" si="2059"/>
        <v>3562</v>
      </c>
      <c r="K1016" s="9">
        <f t="shared" si="2059"/>
        <v>0</v>
      </c>
      <c r="L1016" s="9">
        <f t="shared" si="2059"/>
        <v>0</v>
      </c>
      <c r="M1016" s="9">
        <f t="shared" si="2059"/>
        <v>119440</v>
      </c>
      <c r="N1016" s="9">
        <f t="shared" si="2059"/>
        <v>0</v>
      </c>
      <c r="O1016" s="9">
        <f t="shared" si="2059"/>
        <v>0</v>
      </c>
      <c r="P1016" s="9">
        <f t="shared" si="2059"/>
        <v>0</v>
      </c>
      <c r="Q1016" s="9">
        <f t="shared" si="2059"/>
        <v>0</v>
      </c>
      <c r="R1016" s="9">
        <f t="shared" si="2059"/>
        <v>0</v>
      </c>
      <c r="S1016" s="9">
        <f t="shared" si="2059"/>
        <v>119440</v>
      </c>
      <c r="T1016" s="9">
        <f t="shared" si="2059"/>
        <v>0</v>
      </c>
      <c r="U1016" s="9">
        <f t="shared" si="2060"/>
        <v>0</v>
      </c>
      <c r="V1016" s="9">
        <f t="shared" si="2060"/>
        <v>0</v>
      </c>
      <c r="W1016" s="9">
        <f t="shared" si="2060"/>
        <v>0</v>
      </c>
      <c r="X1016" s="9">
        <f t="shared" si="2060"/>
        <v>0</v>
      </c>
      <c r="Y1016" s="9">
        <f t="shared" si="2060"/>
        <v>119440</v>
      </c>
      <c r="Z1016" s="9">
        <f t="shared" si="2060"/>
        <v>0</v>
      </c>
      <c r="AA1016" s="9">
        <f t="shared" si="2060"/>
        <v>0</v>
      </c>
      <c r="AB1016" s="9">
        <f t="shared" si="2060"/>
        <v>0</v>
      </c>
      <c r="AC1016" s="9">
        <f t="shared" si="2060"/>
        <v>0</v>
      </c>
      <c r="AD1016" s="9">
        <f t="shared" si="2060"/>
        <v>0</v>
      </c>
      <c r="AE1016" s="9">
        <f t="shared" si="2060"/>
        <v>119440</v>
      </c>
      <c r="AF1016" s="9">
        <f t="shared" si="2060"/>
        <v>0</v>
      </c>
    </row>
    <row r="1017" spans="1:32" ht="21" hidden="1" customHeight="1">
      <c r="A1017" s="26" t="s">
        <v>14</v>
      </c>
      <c r="B1017" s="27" t="s">
        <v>318</v>
      </c>
      <c r="C1017" s="27" t="s">
        <v>146</v>
      </c>
      <c r="D1017" s="27" t="s">
        <v>146</v>
      </c>
      <c r="E1017" s="27" t="s">
        <v>363</v>
      </c>
      <c r="F1017" s="27" t="s">
        <v>35</v>
      </c>
      <c r="G1017" s="9">
        <v>115878</v>
      </c>
      <c r="H1017" s="9"/>
      <c r="I1017" s="9"/>
      <c r="J1017" s="9">
        <v>3562</v>
      </c>
      <c r="K1017" s="9"/>
      <c r="L1017" s="9"/>
      <c r="M1017" s="9">
        <f t="shared" ref="M1017" si="2061">G1017+I1017+J1017+K1017+L1017</f>
        <v>119440</v>
      </c>
      <c r="N1017" s="9">
        <f t="shared" ref="N1017" si="2062">H1017+L1017</f>
        <v>0</v>
      </c>
      <c r="O1017" s="9"/>
      <c r="P1017" s="9"/>
      <c r="Q1017" s="9"/>
      <c r="R1017" s="9"/>
      <c r="S1017" s="9">
        <f t="shared" ref="S1017" si="2063">M1017+O1017+P1017+Q1017+R1017</f>
        <v>119440</v>
      </c>
      <c r="T1017" s="9">
        <f t="shared" ref="T1017" si="2064">N1017+R1017</f>
        <v>0</v>
      </c>
      <c r="U1017" s="9"/>
      <c r="V1017" s="9"/>
      <c r="W1017" s="9"/>
      <c r="X1017" s="9"/>
      <c r="Y1017" s="9">
        <f t="shared" ref="Y1017" si="2065">S1017+U1017+V1017+W1017+X1017</f>
        <v>119440</v>
      </c>
      <c r="Z1017" s="9">
        <f t="shared" ref="Z1017" si="2066">T1017+X1017</f>
        <v>0</v>
      </c>
      <c r="AA1017" s="9"/>
      <c r="AB1017" s="9"/>
      <c r="AC1017" s="9"/>
      <c r="AD1017" s="9"/>
      <c r="AE1017" s="9">
        <f t="shared" ref="AE1017" si="2067">Y1017+AA1017+AB1017+AC1017+AD1017</f>
        <v>119440</v>
      </c>
      <c r="AF1017" s="9">
        <f t="shared" ref="AF1017" si="2068">Z1017+AD1017</f>
        <v>0</v>
      </c>
    </row>
    <row r="1018" spans="1:32" ht="19.5" hidden="1" customHeight="1">
      <c r="A1018" s="26" t="s">
        <v>15</v>
      </c>
      <c r="B1018" s="27" t="s">
        <v>318</v>
      </c>
      <c r="C1018" s="27" t="s">
        <v>146</v>
      </c>
      <c r="D1018" s="27" t="s">
        <v>146</v>
      </c>
      <c r="E1018" s="27" t="s">
        <v>360</v>
      </c>
      <c r="F1018" s="27"/>
      <c r="G1018" s="9">
        <f t="shared" ref="G1018:V1020" si="2069">G1019</f>
        <v>32</v>
      </c>
      <c r="H1018" s="9">
        <f t="shared" si="2069"/>
        <v>0</v>
      </c>
      <c r="I1018" s="9">
        <f t="shared" si="2069"/>
        <v>0</v>
      </c>
      <c r="J1018" s="9">
        <f t="shared" si="2069"/>
        <v>0</v>
      </c>
      <c r="K1018" s="9">
        <f t="shared" si="2069"/>
        <v>0</v>
      </c>
      <c r="L1018" s="9">
        <f t="shared" si="2069"/>
        <v>0</v>
      </c>
      <c r="M1018" s="9">
        <f t="shared" si="2069"/>
        <v>32</v>
      </c>
      <c r="N1018" s="9">
        <f t="shared" si="2069"/>
        <v>0</v>
      </c>
      <c r="O1018" s="9">
        <f t="shared" si="2069"/>
        <v>0</v>
      </c>
      <c r="P1018" s="9">
        <f t="shared" si="2069"/>
        <v>0</v>
      </c>
      <c r="Q1018" s="9">
        <f t="shared" si="2069"/>
        <v>0</v>
      </c>
      <c r="R1018" s="9">
        <f t="shared" si="2069"/>
        <v>0</v>
      </c>
      <c r="S1018" s="9">
        <f t="shared" si="2069"/>
        <v>32</v>
      </c>
      <c r="T1018" s="9">
        <f t="shared" si="2069"/>
        <v>0</v>
      </c>
      <c r="U1018" s="9">
        <f t="shared" si="2069"/>
        <v>0</v>
      </c>
      <c r="V1018" s="9">
        <f t="shared" si="2069"/>
        <v>0</v>
      </c>
      <c r="W1018" s="9">
        <f t="shared" ref="U1018:AF1020" si="2070">W1019</f>
        <v>0</v>
      </c>
      <c r="X1018" s="9">
        <f t="shared" si="2070"/>
        <v>0</v>
      </c>
      <c r="Y1018" s="9">
        <f t="shared" si="2070"/>
        <v>32</v>
      </c>
      <c r="Z1018" s="9">
        <f t="shared" si="2070"/>
        <v>0</v>
      </c>
      <c r="AA1018" s="9">
        <f t="shared" si="2070"/>
        <v>0</v>
      </c>
      <c r="AB1018" s="9">
        <f t="shared" si="2070"/>
        <v>0</v>
      </c>
      <c r="AC1018" s="9">
        <f t="shared" si="2070"/>
        <v>0</v>
      </c>
      <c r="AD1018" s="9">
        <f t="shared" si="2070"/>
        <v>0</v>
      </c>
      <c r="AE1018" s="9">
        <f t="shared" si="2070"/>
        <v>32</v>
      </c>
      <c r="AF1018" s="9">
        <f t="shared" si="2070"/>
        <v>0</v>
      </c>
    </row>
    <row r="1019" spans="1:32" ht="34.5" hidden="1" customHeight="1">
      <c r="A1019" s="26" t="s">
        <v>332</v>
      </c>
      <c r="B1019" s="27" t="s">
        <v>318</v>
      </c>
      <c r="C1019" s="27" t="s">
        <v>146</v>
      </c>
      <c r="D1019" s="27" t="s">
        <v>146</v>
      </c>
      <c r="E1019" s="27" t="s">
        <v>364</v>
      </c>
      <c r="F1019" s="27"/>
      <c r="G1019" s="9">
        <f t="shared" si="2069"/>
        <v>32</v>
      </c>
      <c r="H1019" s="9">
        <f t="shared" si="2069"/>
        <v>0</v>
      </c>
      <c r="I1019" s="9">
        <f t="shared" si="2069"/>
        <v>0</v>
      </c>
      <c r="J1019" s="9">
        <f t="shared" si="2069"/>
        <v>0</v>
      </c>
      <c r="K1019" s="9">
        <f t="shared" si="2069"/>
        <v>0</v>
      </c>
      <c r="L1019" s="9">
        <f t="shared" si="2069"/>
        <v>0</v>
      </c>
      <c r="M1019" s="9">
        <f t="shared" si="2069"/>
        <v>32</v>
      </c>
      <c r="N1019" s="9">
        <f t="shared" si="2069"/>
        <v>0</v>
      </c>
      <c r="O1019" s="9">
        <f t="shared" si="2069"/>
        <v>0</v>
      </c>
      <c r="P1019" s="9">
        <f t="shared" si="2069"/>
        <v>0</v>
      </c>
      <c r="Q1019" s="9">
        <f t="shared" si="2069"/>
        <v>0</v>
      </c>
      <c r="R1019" s="9">
        <f t="shared" si="2069"/>
        <v>0</v>
      </c>
      <c r="S1019" s="9">
        <f t="shared" si="2069"/>
        <v>32</v>
      </c>
      <c r="T1019" s="9">
        <f t="shared" si="2069"/>
        <v>0</v>
      </c>
      <c r="U1019" s="9">
        <f t="shared" si="2070"/>
        <v>0</v>
      </c>
      <c r="V1019" s="9">
        <f t="shared" si="2070"/>
        <v>0</v>
      </c>
      <c r="W1019" s="9">
        <f t="shared" si="2070"/>
        <v>0</v>
      </c>
      <c r="X1019" s="9">
        <f t="shared" si="2070"/>
        <v>0</v>
      </c>
      <c r="Y1019" s="9">
        <f t="shared" si="2070"/>
        <v>32</v>
      </c>
      <c r="Z1019" s="9">
        <f t="shared" si="2070"/>
        <v>0</v>
      </c>
      <c r="AA1019" s="9">
        <f t="shared" si="2070"/>
        <v>0</v>
      </c>
      <c r="AB1019" s="9">
        <f t="shared" si="2070"/>
        <v>0</v>
      </c>
      <c r="AC1019" s="9">
        <f t="shared" si="2070"/>
        <v>0</v>
      </c>
      <c r="AD1019" s="9">
        <f t="shared" si="2070"/>
        <v>0</v>
      </c>
      <c r="AE1019" s="9">
        <f t="shared" si="2070"/>
        <v>32</v>
      </c>
      <c r="AF1019" s="9">
        <f t="shared" si="2070"/>
        <v>0</v>
      </c>
    </row>
    <row r="1020" spans="1:32" ht="33.6" hidden="1">
      <c r="A1020" s="26" t="s">
        <v>12</v>
      </c>
      <c r="B1020" s="27" t="s">
        <v>318</v>
      </c>
      <c r="C1020" s="27" t="s">
        <v>146</v>
      </c>
      <c r="D1020" s="27" t="s">
        <v>146</v>
      </c>
      <c r="E1020" s="27" t="s">
        <v>364</v>
      </c>
      <c r="F1020" s="27" t="s">
        <v>13</v>
      </c>
      <c r="G1020" s="9">
        <f t="shared" si="2069"/>
        <v>32</v>
      </c>
      <c r="H1020" s="9">
        <f t="shared" si="2069"/>
        <v>0</v>
      </c>
      <c r="I1020" s="9">
        <f t="shared" si="2069"/>
        <v>0</v>
      </c>
      <c r="J1020" s="9">
        <f t="shared" si="2069"/>
        <v>0</v>
      </c>
      <c r="K1020" s="9">
        <f t="shared" si="2069"/>
        <v>0</v>
      </c>
      <c r="L1020" s="9">
        <f t="shared" si="2069"/>
        <v>0</v>
      </c>
      <c r="M1020" s="9">
        <f t="shared" si="2069"/>
        <v>32</v>
      </c>
      <c r="N1020" s="9">
        <f t="shared" si="2069"/>
        <v>0</v>
      </c>
      <c r="O1020" s="9">
        <f t="shared" si="2069"/>
        <v>0</v>
      </c>
      <c r="P1020" s="9">
        <f t="shared" si="2069"/>
        <v>0</v>
      </c>
      <c r="Q1020" s="9">
        <f t="shared" si="2069"/>
        <v>0</v>
      </c>
      <c r="R1020" s="9">
        <f t="shared" si="2069"/>
        <v>0</v>
      </c>
      <c r="S1020" s="9">
        <f t="shared" si="2069"/>
        <v>32</v>
      </c>
      <c r="T1020" s="9">
        <f t="shared" si="2069"/>
        <v>0</v>
      </c>
      <c r="U1020" s="9">
        <f t="shared" si="2070"/>
        <v>0</v>
      </c>
      <c r="V1020" s="9">
        <f t="shared" si="2070"/>
        <v>0</v>
      </c>
      <c r="W1020" s="9">
        <f t="shared" si="2070"/>
        <v>0</v>
      </c>
      <c r="X1020" s="9">
        <f t="shared" si="2070"/>
        <v>0</v>
      </c>
      <c r="Y1020" s="9">
        <f t="shared" si="2070"/>
        <v>32</v>
      </c>
      <c r="Z1020" s="9">
        <f t="shared" si="2070"/>
        <v>0</v>
      </c>
      <c r="AA1020" s="9">
        <f t="shared" si="2070"/>
        <v>0</v>
      </c>
      <c r="AB1020" s="9">
        <f t="shared" si="2070"/>
        <v>0</v>
      </c>
      <c r="AC1020" s="9">
        <f t="shared" si="2070"/>
        <v>0</v>
      </c>
      <c r="AD1020" s="9">
        <f t="shared" si="2070"/>
        <v>0</v>
      </c>
      <c r="AE1020" s="9">
        <f t="shared" si="2070"/>
        <v>32</v>
      </c>
      <c r="AF1020" s="9">
        <f t="shared" si="2070"/>
        <v>0</v>
      </c>
    </row>
    <row r="1021" spans="1:32" ht="20.25" hidden="1" customHeight="1">
      <c r="A1021" s="26" t="s">
        <v>14</v>
      </c>
      <c r="B1021" s="27" t="s">
        <v>318</v>
      </c>
      <c r="C1021" s="27" t="s">
        <v>146</v>
      </c>
      <c r="D1021" s="27" t="s">
        <v>146</v>
      </c>
      <c r="E1021" s="27" t="s">
        <v>364</v>
      </c>
      <c r="F1021" s="27" t="s">
        <v>35</v>
      </c>
      <c r="G1021" s="9">
        <v>32</v>
      </c>
      <c r="H1021" s="9"/>
      <c r="I1021" s="9"/>
      <c r="J1021" s="9"/>
      <c r="K1021" s="9"/>
      <c r="L1021" s="9"/>
      <c r="M1021" s="9">
        <f t="shared" ref="M1021" si="2071">G1021+I1021+J1021+K1021+L1021</f>
        <v>32</v>
      </c>
      <c r="N1021" s="9">
        <f t="shared" ref="N1021" si="2072">H1021+L1021</f>
        <v>0</v>
      </c>
      <c r="O1021" s="9"/>
      <c r="P1021" s="9"/>
      <c r="Q1021" s="9"/>
      <c r="R1021" s="9"/>
      <c r="S1021" s="9">
        <f t="shared" ref="S1021" si="2073">M1021+O1021+P1021+Q1021+R1021</f>
        <v>32</v>
      </c>
      <c r="T1021" s="9">
        <f t="shared" ref="T1021" si="2074">N1021+R1021</f>
        <v>0</v>
      </c>
      <c r="U1021" s="9"/>
      <c r="V1021" s="9"/>
      <c r="W1021" s="9"/>
      <c r="X1021" s="9"/>
      <c r="Y1021" s="9">
        <f t="shared" ref="Y1021" si="2075">S1021+U1021+V1021+W1021+X1021</f>
        <v>32</v>
      </c>
      <c r="Z1021" s="9">
        <f t="shared" ref="Z1021" si="2076">T1021+X1021</f>
        <v>0</v>
      </c>
      <c r="AA1021" s="9"/>
      <c r="AB1021" s="9"/>
      <c r="AC1021" s="9"/>
      <c r="AD1021" s="9"/>
      <c r="AE1021" s="9">
        <f t="shared" ref="AE1021" si="2077">Y1021+AA1021+AB1021+AC1021+AD1021</f>
        <v>32</v>
      </c>
      <c r="AF1021" s="9">
        <f t="shared" ref="AF1021" si="2078">Z1021+AD1021</f>
        <v>0</v>
      </c>
    </row>
    <row r="1022" spans="1:32" ht="50.4" hidden="1">
      <c r="A1022" s="26" t="s">
        <v>320</v>
      </c>
      <c r="B1022" s="27" t="s">
        <v>318</v>
      </c>
      <c r="C1022" s="27" t="s">
        <v>146</v>
      </c>
      <c r="D1022" s="27" t="s">
        <v>146</v>
      </c>
      <c r="E1022" s="27" t="s">
        <v>378</v>
      </c>
      <c r="F1022" s="27"/>
      <c r="G1022" s="9">
        <f>G1023</f>
        <v>166</v>
      </c>
      <c r="H1022" s="9">
        <f>H1023</f>
        <v>0</v>
      </c>
      <c r="I1022" s="9">
        <f t="shared" ref="I1022:AA1030" si="2079">I1023</f>
        <v>0</v>
      </c>
      <c r="J1022" s="9">
        <f t="shared" si="2079"/>
        <v>0</v>
      </c>
      <c r="K1022" s="9">
        <f t="shared" si="2079"/>
        <v>0</v>
      </c>
      <c r="L1022" s="9">
        <f t="shared" si="2079"/>
        <v>0</v>
      </c>
      <c r="M1022" s="9">
        <f t="shared" si="2079"/>
        <v>166</v>
      </c>
      <c r="N1022" s="9">
        <f t="shared" si="2079"/>
        <v>0</v>
      </c>
      <c r="O1022" s="9">
        <f t="shared" si="2079"/>
        <v>0</v>
      </c>
      <c r="P1022" s="9">
        <f t="shared" si="2079"/>
        <v>0</v>
      </c>
      <c r="Q1022" s="9">
        <f t="shared" si="2079"/>
        <v>0</v>
      </c>
      <c r="R1022" s="9">
        <f t="shared" si="2079"/>
        <v>0</v>
      </c>
      <c r="S1022" s="9">
        <f t="shared" si="2079"/>
        <v>166</v>
      </c>
      <c r="T1022" s="9">
        <f t="shared" si="2079"/>
        <v>0</v>
      </c>
      <c r="U1022" s="9">
        <f t="shared" si="2079"/>
        <v>0</v>
      </c>
      <c r="V1022" s="9">
        <f t="shared" si="2079"/>
        <v>0</v>
      </c>
      <c r="W1022" s="9">
        <f t="shared" si="2079"/>
        <v>0</v>
      </c>
      <c r="X1022" s="9">
        <f t="shared" si="2079"/>
        <v>0</v>
      </c>
      <c r="Y1022" s="9">
        <f t="shared" si="2079"/>
        <v>166</v>
      </c>
      <c r="Z1022" s="9">
        <f t="shared" si="2079"/>
        <v>0</v>
      </c>
      <c r="AA1022" s="9">
        <f t="shared" si="2079"/>
        <v>0</v>
      </c>
      <c r="AB1022" s="9">
        <f t="shared" ref="AA1022:AF1030" si="2080">AB1023</f>
        <v>0</v>
      </c>
      <c r="AC1022" s="9">
        <f t="shared" si="2080"/>
        <v>0</v>
      </c>
      <c r="AD1022" s="9">
        <f t="shared" si="2080"/>
        <v>0</v>
      </c>
      <c r="AE1022" s="9">
        <f t="shared" si="2080"/>
        <v>166</v>
      </c>
      <c r="AF1022" s="9">
        <f t="shared" si="2080"/>
        <v>0</v>
      </c>
    </row>
    <row r="1023" spans="1:32" ht="33.6" hidden="1">
      <c r="A1023" s="26" t="s">
        <v>77</v>
      </c>
      <c r="B1023" s="27" t="s">
        <v>318</v>
      </c>
      <c r="C1023" s="27" t="s">
        <v>146</v>
      </c>
      <c r="D1023" s="27" t="s">
        <v>146</v>
      </c>
      <c r="E1023" s="27" t="s">
        <v>382</v>
      </c>
      <c r="F1023" s="27"/>
      <c r="G1023" s="9">
        <f t="shared" ref="G1023:V1030" si="2081">G1024</f>
        <v>166</v>
      </c>
      <c r="H1023" s="9">
        <f t="shared" si="2081"/>
        <v>0</v>
      </c>
      <c r="I1023" s="9">
        <f t="shared" si="2081"/>
        <v>0</v>
      </c>
      <c r="J1023" s="9">
        <f t="shared" si="2081"/>
        <v>0</v>
      </c>
      <c r="K1023" s="9">
        <f t="shared" si="2081"/>
        <v>0</v>
      </c>
      <c r="L1023" s="9">
        <f t="shared" si="2081"/>
        <v>0</v>
      </c>
      <c r="M1023" s="9">
        <f t="shared" si="2081"/>
        <v>166</v>
      </c>
      <c r="N1023" s="9">
        <f t="shared" si="2081"/>
        <v>0</v>
      </c>
      <c r="O1023" s="9">
        <f t="shared" si="2081"/>
        <v>0</v>
      </c>
      <c r="P1023" s="9">
        <f t="shared" si="2081"/>
        <v>0</v>
      </c>
      <c r="Q1023" s="9">
        <f t="shared" si="2081"/>
        <v>0</v>
      </c>
      <c r="R1023" s="9">
        <f t="shared" si="2081"/>
        <v>0</v>
      </c>
      <c r="S1023" s="9">
        <f t="shared" si="2081"/>
        <v>166</v>
      </c>
      <c r="T1023" s="9">
        <f t="shared" si="2081"/>
        <v>0</v>
      </c>
      <c r="U1023" s="9">
        <f t="shared" si="2081"/>
        <v>0</v>
      </c>
      <c r="V1023" s="9">
        <f t="shared" si="2081"/>
        <v>0</v>
      </c>
      <c r="W1023" s="9">
        <f t="shared" si="2079"/>
        <v>0</v>
      </c>
      <c r="X1023" s="9">
        <f t="shared" si="2079"/>
        <v>0</v>
      </c>
      <c r="Y1023" s="9">
        <f t="shared" si="2079"/>
        <v>166</v>
      </c>
      <c r="Z1023" s="9">
        <f t="shared" si="2079"/>
        <v>0</v>
      </c>
      <c r="AA1023" s="9">
        <f t="shared" si="2079"/>
        <v>0</v>
      </c>
      <c r="AB1023" s="9">
        <f t="shared" si="2080"/>
        <v>0</v>
      </c>
      <c r="AC1023" s="9">
        <f t="shared" si="2080"/>
        <v>0</v>
      </c>
      <c r="AD1023" s="9">
        <f t="shared" si="2080"/>
        <v>0</v>
      </c>
      <c r="AE1023" s="9">
        <f t="shared" si="2080"/>
        <v>166</v>
      </c>
      <c r="AF1023" s="9">
        <f t="shared" si="2080"/>
        <v>0</v>
      </c>
    </row>
    <row r="1024" spans="1:32" ht="33.6" hidden="1">
      <c r="A1024" s="26" t="s">
        <v>331</v>
      </c>
      <c r="B1024" s="27" t="s">
        <v>318</v>
      </c>
      <c r="C1024" s="27" t="s">
        <v>146</v>
      </c>
      <c r="D1024" s="27" t="s">
        <v>146</v>
      </c>
      <c r="E1024" s="27" t="s">
        <v>381</v>
      </c>
      <c r="F1024" s="27"/>
      <c r="G1024" s="9">
        <f t="shared" si="2081"/>
        <v>166</v>
      </c>
      <c r="H1024" s="9">
        <f t="shared" si="2081"/>
        <v>0</v>
      </c>
      <c r="I1024" s="9">
        <f t="shared" si="2081"/>
        <v>0</v>
      </c>
      <c r="J1024" s="9">
        <f t="shared" si="2081"/>
        <v>0</v>
      </c>
      <c r="K1024" s="9">
        <f t="shared" si="2081"/>
        <v>0</v>
      </c>
      <c r="L1024" s="9">
        <f t="shared" si="2081"/>
        <v>0</v>
      </c>
      <c r="M1024" s="9">
        <f t="shared" si="2081"/>
        <v>166</v>
      </c>
      <c r="N1024" s="9">
        <f t="shared" si="2081"/>
        <v>0</v>
      </c>
      <c r="O1024" s="9">
        <f t="shared" si="2081"/>
        <v>0</v>
      </c>
      <c r="P1024" s="9">
        <f t="shared" si="2081"/>
        <v>0</v>
      </c>
      <c r="Q1024" s="9">
        <f t="shared" si="2081"/>
        <v>0</v>
      </c>
      <c r="R1024" s="9">
        <f t="shared" si="2081"/>
        <v>0</v>
      </c>
      <c r="S1024" s="9">
        <f t="shared" si="2081"/>
        <v>166</v>
      </c>
      <c r="T1024" s="9">
        <f t="shared" si="2081"/>
        <v>0</v>
      </c>
      <c r="U1024" s="9">
        <f t="shared" si="2079"/>
        <v>0</v>
      </c>
      <c r="V1024" s="9">
        <f t="shared" si="2079"/>
        <v>0</v>
      </c>
      <c r="W1024" s="9">
        <f t="shared" si="2079"/>
        <v>0</v>
      </c>
      <c r="X1024" s="9">
        <f t="shared" si="2079"/>
        <v>0</v>
      </c>
      <c r="Y1024" s="9">
        <f t="shared" si="2079"/>
        <v>166</v>
      </c>
      <c r="Z1024" s="9">
        <f t="shared" si="2079"/>
        <v>0</v>
      </c>
      <c r="AA1024" s="9">
        <f t="shared" si="2080"/>
        <v>0</v>
      </c>
      <c r="AB1024" s="9">
        <f t="shared" si="2080"/>
        <v>0</v>
      </c>
      <c r="AC1024" s="9">
        <f t="shared" si="2080"/>
        <v>0</v>
      </c>
      <c r="AD1024" s="9">
        <f t="shared" si="2080"/>
        <v>0</v>
      </c>
      <c r="AE1024" s="9">
        <f t="shared" si="2080"/>
        <v>166</v>
      </c>
      <c r="AF1024" s="9">
        <f t="shared" si="2080"/>
        <v>0</v>
      </c>
    </row>
    <row r="1025" spans="1:32" ht="33.6" hidden="1">
      <c r="A1025" s="26" t="s">
        <v>12</v>
      </c>
      <c r="B1025" s="27" t="s">
        <v>318</v>
      </c>
      <c r="C1025" s="27" t="s">
        <v>146</v>
      </c>
      <c r="D1025" s="27" t="s">
        <v>146</v>
      </c>
      <c r="E1025" s="27" t="s">
        <v>381</v>
      </c>
      <c r="F1025" s="27" t="s">
        <v>13</v>
      </c>
      <c r="G1025" s="9">
        <f t="shared" si="2081"/>
        <v>166</v>
      </c>
      <c r="H1025" s="9">
        <f t="shared" si="2081"/>
        <v>0</v>
      </c>
      <c r="I1025" s="9">
        <f t="shared" si="2081"/>
        <v>0</v>
      </c>
      <c r="J1025" s="9">
        <f t="shared" si="2081"/>
        <v>0</v>
      </c>
      <c r="K1025" s="9">
        <f t="shared" si="2081"/>
        <v>0</v>
      </c>
      <c r="L1025" s="9">
        <f t="shared" si="2081"/>
        <v>0</v>
      </c>
      <c r="M1025" s="9">
        <f t="shared" si="2081"/>
        <v>166</v>
      </c>
      <c r="N1025" s="9">
        <f t="shared" si="2081"/>
        <v>0</v>
      </c>
      <c r="O1025" s="9">
        <f t="shared" si="2081"/>
        <v>0</v>
      </c>
      <c r="P1025" s="9">
        <f t="shared" si="2081"/>
        <v>0</v>
      </c>
      <c r="Q1025" s="9">
        <f t="shared" si="2081"/>
        <v>0</v>
      </c>
      <c r="R1025" s="9">
        <f t="shared" si="2081"/>
        <v>0</v>
      </c>
      <c r="S1025" s="9">
        <f t="shared" si="2081"/>
        <v>166</v>
      </c>
      <c r="T1025" s="9">
        <f t="shared" si="2081"/>
        <v>0</v>
      </c>
      <c r="U1025" s="9">
        <f t="shared" si="2079"/>
        <v>0</v>
      </c>
      <c r="V1025" s="9">
        <f t="shared" si="2079"/>
        <v>0</v>
      </c>
      <c r="W1025" s="9">
        <f t="shared" si="2079"/>
        <v>0</v>
      </c>
      <c r="X1025" s="9">
        <f t="shared" si="2079"/>
        <v>0</v>
      </c>
      <c r="Y1025" s="9">
        <f t="shared" si="2079"/>
        <v>166</v>
      </c>
      <c r="Z1025" s="9">
        <f t="shared" si="2079"/>
        <v>0</v>
      </c>
      <c r="AA1025" s="9">
        <f t="shared" si="2080"/>
        <v>0</v>
      </c>
      <c r="AB1025" s="9">
        <f t="shared" si="2080"/>
        <v>0</v>
      </c>
      <c r="AC1025" s="9">
        <f t="shared" si="2080"/>
        <v>0</v>
      </c>
      <c r="AD1025" s="9">
        <f t="shared" si="2080"/>
        <v>0</v>
      </c>
      <c r="AE1025" s="9">
        <f t="shared" si="2080"/>
        <v>166</v>
      </c>
      <c r="AF1025" s="9">
        <f t="shared" si="2080"/>
        <v>0</v>
      </c>
    </row>
    <row r="1026" spans="1:32" ht="17.25" hidden="1" customHeight="1">
      <c r="A1026" s="26" t="s">
        <v>14</v>
      </c>
      <c r="B1026" s="27" t="s">
        <v>318</v>
      </c>
      <c r="C1026" s="27" t="s">
        <v>146</v>
      </c>
      <c r="D1026" s="27" t="s">
        <v>146</v>
      </c>
      <c r="E1026" s="27" t="s">
        <v>381</v>
      </c>
      <c r="F1026" s="27" t="s">
        <v>35</v>
      </c>
      <c r="G1026" s="9">
        <v>166</v>
      </c>
      <c r="H1026" s="9"/>
      <c r="I1026" s="9"/>
      <c r="J1026" s="9"/>
      <c r="K1026" s="9"/>
      <c r="L1026" s="9"/>
      <c r="M1026" s="9">
        <f t="shared" ref="M1026" si="2082">G1026+I1026+J1026+K1026+L1026</f>
        <v>166</v>
      </c>
      <c r="N1026" s="9">
        <f t="shared" ref="N1026" si="2083">H1026+L1026</f>
        <v>0</v>
      </c>
      <c r="O1026" s="9"/>
      <c r="P1026" s="9"/>
      <c r="Q1026" s="9"/>
      <c r="R1026" s="9"/>
      <c r="S1026" s="9">
        <f t="shared" ref="S1026" si="2084">M1026+O1026+P1026+Q1026+R1026</f>
        <v>166</v>
      </c>
      <c r="T1026" s="9">
        <f t="shared" ref="T1026" si="2085">N1026+R1026</f>
        <v>0</v>
      </c>
      <c r="U1026" s="9"/>
      <c r="V1026" s="9"/>
      <c r="W1026" s="9"/>
      <c r="X1026" s="9"/>
      <c r="Y1026" s="9">
        <f t="shared" ref="Y1026" si="2086">S1026+U1026+V1026+W1026+X1026</f>
        <v>166</v>
      </c>
      <c r="Z1026" s="9">
        <f t="shared" ref="Z1026" si="2087">T1026+X1026</f>
        <v>0</v>
      </c>
      <c r="AA1026" s="9"/>
      <c r="AB1026" s="9"/>
      <c r="AC1026" s="9"/>
      <c r="AD1026" s="9"/>
      <c r="AE1026" s="9">
        <f t="shared" ref="AE1026" si="2088">Y1026+AA1026+AB1026+AC1026+AD1026</f>
        <v>166</v>
      </c>
      <c r="AF1026" s="9">
        <f t="shared" ref="AF1026" si="2089">Z1026+AD1026</f>
        <v>0</v>
      </c>
    </row>
    <row r="1027" spans="1:32" ht="50.4" hidden="1">
      <c r="A1027" s="66" t="s">
        <v>511</v>
      </c>
      <c r="B1027" s="27" t="s">
        <v>318</v>
      </c>
      <c r="C1027" s="27" t="s">
        <v>146</v>
      </c>
      <c r="D1027" s="27" t="s">
        <v>146</v>
      </c>
      <c r="E1027" s="27" t="s">
        <v>393</v>
      </c>
      <c r="F1027" s="27"/>
      <c r="G1027" s="9">
        <f t="shared" si="2081"/>
        <v>680</v>
      </c>
      <c r="H1027" s="9">
        <f t="shared" si="2081"/>
        <v>0</v>
      </c>
      <c r="I1027" s="9">
        <f t="shared" si="2081"/>
        <v>0</v>
      </c>
      <c r="J1027" s="9">
        <f t="shared" si="2081"/>
        <v>0</v>
      </c>
      <c r="K1027" s="9">
        <f t="shared" si="2081"/>
        <v>0</v>
      </c>
      <c r="L1027" s="9">
        <f t="shared" si="2081"/>
        <v>0</v>
      </c>
      <c r="M1027" s="9">
        <f t="shared" si="2081"/>
        <v>680</v>
      </c>
      <c r="N1027" s="9">
        <f t="shared" si="2081"/>
        <v>0</v>
      </c>
      <c r="O1027" s="9">
        <f t="shared" si="2081"/>
        <v>0</v>
      </c>
      <c r="P1027" s="9">
        <f t="shared" si="2081"/>
        <v>0</v>
      </c>
      <c r="Q1027" s="9">
        <f t="shared" si="2081"/>
        <v>0</v>
      </c>
      <c r="R1027" s="9">
        <f t="shared" si="2081"/>
        <v>0</v>
      </c>
      <c r="S1027" s="9">
        <f t="shared" si="2081"/>
        <v>680</v>
      </c>
      <c r="T1027" s="9">
        <f t="shared" si="2081"/>
        <v>0</v>
      </c>
      <c r="U1027" s="9">
        <f t="shared" si="2079"/>
        <v>0</v>
      </c>
      <c r="V1027" s="9">
        <f t="shared" si="2079"/>
        <v>0</v>
      </c>
      <c r="W1027" s="9">
        <f t="shared" si="2079"/>
        <v>0</v>
      </c>
      <c r="X1027" s="9">
        <f t="shared" si="2079"/>
        <v>0</v>
      </c>
      <c r="Y1027" s="9">
        <f t="shared" si="2079"/>
        <v>680</v>
      </c>
      <c r="Z1027" s="9">
        <f t="shared" si="2079"/>
        <v>0</v>
      </c>
      <c r="AA1027" s="9">
        <f t="shared" si="2080"/>
        <v>0</v>
      </c>
      <c r="AB1027" s="9">
        <f t="shared" si="2080"/>
        <v>0</v>
      </c>
      <c r="AC1027" s="9">
        <f t="shared" si="2080"/>
        <v>0</v>
      </c>
      <c r="AD1027" s="9">
        <f t="shared" si="2080"/>
        <v>0</v>
      </c>
      <c r="AE1027" s="9">
        <f t="shared" si="2080"/>
        <v>680</v>
      </c>
      <c r="AF1027" s="9">
        <f t="shared" si="2080"/>
        <v>0</v>
      </c>
    </row>
    <row r="1028" spans="1:32" ht="33.6" hidden="1">
      <c r="A1028" s="26" t="s">
        <v>77</v>
      </c>
      <c r="B1028" s="27" t="s">
        <v>318</v>
      </c>
      <c r="C1028" s="27" t="s">
        <v>146</v>
      </c>
      <c r="D1028" s="27" t="s">
        <v>146</v>
      </c>
      <c r="E1028" s="27" t="s">
        <v>398</v>
      </c>
      <c r="F1028" s="27"/>
      <c r="G1028" s="9">
        <f t="shared" si="2081"/>
        <v>680</v>
      </c>
      <c r="H1028" s="9">
        <f t="shared" si="2081"/>
        <v>0</v>
      </c>
      <c r="I1028" s="9">
        <f t="shared" si="2081"/>
        <v>0</v>
      </c>
      <c r="J1028" s="9">
        <f t="shared" si="2081"/>
        <v>0</v>
      </c>
      <c r="K1028" s="9">
        <f t="shared" si="2081"/>
        <v>0</v>
      </c>
      <c r="L1028" s="9">
        <f t="shared" si="2081"/>
        <v>0</v>
      </c>
      <c r="M1028" s="9">
        <f t="shared" si="2081"/>
        <v>680</v>
      </c>
      <c r="N1028" s="9">
        <f t="shared" si="2081"/>
        <v>0</v>
      </c>
      <c r="O1028" s="9">
        <f t="shared" si="2081"/>
        <v>0</v>
      </c>
      <c r="P1028" s="9">
        <f t="shared" si="2081"/>
        <v>0</v>
      </c>
      <c r="Q1028" s="9">
        <f t="shared" si="2081"/>
        <v>0</v>
      </c>
      <c r="R1028" s="9">
        <f t="shared" si="2081"/>
        <v>0</v>
      </c>
      <c r="S1028" s="9">
        <f t="shared" si="2081"/>
        <v>680</v>
      </c>
      <c r="T1028" s="9">
        <f t="shared" si="2081"/>
        <v>0</v>
      </c>
      <c r="U1028" s="9">
        <f t="shared" si="2079"/>
        <v>0</v>
      </c>
      <c r="V1028" s="9">
        <f t="shared" si="2079"/>
        <v>0</v>
      </c>
      <c r="W1028" s="9">
        <f t="shared" si="2079"/>
        <v>0</v>
      </c>
      <c r="X1028" s="9">
        <f t="shared" si="2079"/>
        <v>0</v>
      </c>
      <c r="Y1028" s="9">
        <f t="shared" si="2079"/>
        <v>680</v>
      </c>
      <c r="Z1028" s="9">
        <f t="shared" si="2079"/>
        <v>0</v>
      </c>
      <c r="AA1028" s="9">
        <f t="shared" si="2080"/>
        <v>0</v>
      </c>
      <c r="AB1028" s="9">
        <f t="shared" si="2080"/>
        <v>0</v>
      </c>
      <c r="AC1028" s="9">
        <f t="shared" si="2080"/>
        <v>0</v>
      </c>
      <c r="AD1028" s="9">
        <f t="shared" si="2080"/>
        <v>0</v>
      </c>
      <c r="AE1028" s="9">
        <f t="shared" si="2080"/>
        <v>680</v>
      </c>
      <c r="AF1028" s="9">
        <f t="shared" si="2080"/>
        <v>0</v>
      </c>
    </row>
    <row r="1029" spans="1:32" ht="33.6" hidden="1">
      <c r="A1029" s="26" t="s">
        <v>331</v>
      </c>
      <c r="B1029" s="27" t="s">
        <v>318</v>
      </c>
      <c r="C1029" s="27" t="s">
        <v>146</v>
      </c>
      <c r="D1029" s="27" t="s">
        <v>146</v>
      </c>
      <c r="E1029" s="27" t="s">
        <v>399</v>
      </c>
      <c r="F1029" s="27"/>
      <c r="G1029" s="9">
        <f t="shared" si="2081"/>
        <v>680</v>
      </c>
      <c r="H1029" s="9">
        <f t="shared" si="2081"/>
        <v>0</v>
      </c>
      <c r="I1029" s="9">
        <f t="shared" si="2081"/>
        <v>0</v>
      </c>
      <c r="J1029" s="9">
        <f t="shared" si="2081"/>
        <v>0</v>
      </c>
      <c r="K1029" s="9">
        <f t="shared" si="2081"/>
        <v>0</v>
      </c>
      <c r="L1029" s="9">
        <f t="shared" si="2081"/>
        <v>0</v>
      </c>
      <c r="M1029" s="9">
        <f t="shared" si="2081"/>
        <v>680</v>
      </c>
      <c r="N1029" s="9">
        <f t="shared" si="2081"/>
        <v>0</v>
      </c>
      <c r="O1029" s="9">
        <f t="shared" si="2081"/>
        <v>0</v>
      </c>
      <c r="P1029" s="9">
        <f t="shared" si="2081"/>
        <v>0</v>
      </c>
      <c r="Q1029" s="9">
        <f t="shared" si="2081"/>
        <v>0</v>
      </c>
      <c r="R1029" s="9">
        <f t="shared" si="2081"/>
        <v>0</v>
      </c>
      <c r="S1029" s="9">
        <f t="shared" si="2081"/>
        <v>680</v>
      </c>
      <c r="T1029" s="9">
        <f t="shared" si="2081"/>
        <v>0</v>
      </c>
      <c r="U1029" s="9">
        <f t="shared" si="2079"/>
        <v>0</v>
      </c>
      <c r="V1029" s="9">
        <f t="shared" si="2079"/>
        <v>0</v>
      </c>
      <c r="W1029" s="9">
        <f t="shared" si="2079"/>
        <v>0</v>
      </c>
      <c r="X1029" s="9">
        <f t="shared" si="2079"/>
        <v>0</v>
      </c>
      <c r="Y1029" s="9">
        <f t="shared" si="2079"/>
        <v>680</v>
      </c>
      <c r="Z1029" s="9">
        <f t="shared" si="2079"/>
        <v>0</v>
      </c>
      <c r="AA1029" s="9">
        <f t="shared" si="2080"/>
        <v>0</v>
      </c>
      <c r="AB1029" s="9">
        <f t="shared" si="2080"/>
        <v>0</v>
      </c>
      <c r="AC1029" s="9">
        <f t="shared" si="2080"/>
        <v>0</v>
      </c>
      <c r="AD1029" s="9">
        <f t="shared" si="2080"/>
        <v>0</v>
      </c>
      <c r="AE1029" s="9">
        <f t="shared" si="2080"/>
        <v>680</v>
      </c>
      <c r="AF1029" s="9">
        <f t="shared" si="2080"/>
        <v>0</v>
      </c>
    </row>
    <row r="1030" spans="1:32" ht="33.6" hidden="1">
      <c r="A1030" s="26" t="s">
        <v>12</v>
      </c>
      <c r="B1030" s="27" t="s">
        <v>318</v>
      </c>
      <c r="C1030" s="27" t="s">
        <v>146</v>
      </c>
      <c r="D1030" s="27" t="s">
        <v>146</v>
      </c>
      <c r="E1030" s="27" t="s">
        <v>399</v>
      </c>
      <c r="F1030" s="27" t="s">
        <v>13</v>
      </c>
      <c r="G1030" s="9">
        <f t="shared" si="2081"/>
        <v>680</v>
      </c>
      <c r="H1030" s="9">
        <f t="shared" si="2081"/>
        <v>0</v>
      </c>
      <c r="I1030" s="9">
        <f t="shared" si="2081"/>
        <v>0</v>
      </c>
      <c r="J1030" s="9">
        <f t="shared" si="2081"/>
        <v>0</v>
      </c>
      <c r="K1030" s="9">
        <f t="shared" si="2081"/>
        <v>0</v>
      </c>
      <c r="L1030" s="9">
        <f t="shared" si="2081"/>
        <v>0</v>
      </c>
      <c r="M1030" s="9">
        <f t="shared" si="2081"/>
        <v>680</v>
      </c>
      <c r="N1030" s="9">
        <f t="shared" si="2081"/>
        <v>0</v>
      </c>
      <c r="O1030" s="9">
        <f t="shared" si="2081"/>
        <v>0</v>
      </c>
      <c r="P1030" s="9">
        <f t="shared" si="2081"/>
        <v>0</v>
      </c>
      <c r="Q1030" s="9">
        <f t="shared" si="2081"/>
        <v>0</v>
      </c>
      <c r="R1030" s="9">
        <f t="shared" si="2081"/>
        <v>0</v>
      </c>
      <c r="S1030" s="9">
        <f t="shared" si="2081"/>
        <v>680</v>
      </c>
      <c r="T1030" s="9">
        <f t="shared" si="2081"/>
        <v>0</v>
      </c>
      <c r="U1030" s="9">
        <f t="shared" si="2079"/>
        <v>0</v>
      </c>
      <c r="V1030" s="9">
        <f t="shared" si="2079"/>
        <v>0</v>
      </c>
      <c r="W1030" s="9">
        <f t="shared" si="2079"/>
        <v>0</v>
      </c>
      <c r="X1030" s="9">
        <f t="shared" si="2079"/>
        <v>0</v>
      </c>
      <c r="Y1030" s="9">
        <f t="shared" si="2079"/>
        <v>680</v>
      </c>
      <c r="Z1030" s="9">
        <f t="shared" si="2079"/>
        <v>0</v>
      </c>
      <c r="AA1030" s="9">
        <f t="shared" si="2080"/>
        <v>0</v>
      </c>
      <c r="AB1030" s="9">
        <f t="shared" si="2080"/>
        <v>0</v>
      </c>
      <c r="AC1030" s="9">
        <f t="shared" si="2080"/>
        <v>0</v>
      </c>
      <c r="AD1030" s="9">
        <f t="shared" si="2080"/>
        <v>0</v>
      </c>
      <c r="AE1030" s="9">
        <f t="shared" si="2080"/>
        <v>680</v>
      </c>
      <c r="AF1030" s="9">
        <f t="shared" si="2080"/>
        <v>0</v>
      </c>
    </row>
    <row r="1031" spans="1:32" ht="20.25" hidden="1" customHeight="1">
      <c r="A1031" s="26" t="s">
        <v>14</v>
      </c>
      <c r="B1031" s="27" t="s">
        <v>318</v>
      </c>
      <c r="C1031" s="27" t="s">
        <v>146</v>
      </c>
      <c r="D1031" s="27" t="s">
        <v>146</v>
      </c>
      <c r="E1031" s="27" t="s">
        <v>399</v>
      </c>
      <c r="F1031" s="27" t="s">
        <v>35</v>
      </c>
      <c r="G1031" s="9">
        <v>680</v>
      </c>
      <c r="H1031" s="9"/>
      <c r="I1031" s="9"/>
      <c r="J1031" s="9"/>
      <c r="K1031" s="9"/>
      <c r="L1031" s="9"/>
      <c r="M1031" s="9">
        <f t="shared" ref="M1031" si="2090">G1031+I1031+J1031+K1031+L1031</f>
        <v>680</v>
      </c>
      <c r="N1031" s="9">
        <f t="shared" ref="N1031" si="2091">H1031+L1031</f>
        <v>0</v>
      </c>
      <c r="O1031" s="9"/>
      <c r="P1031" s="9"/>
      <c r="Q1031" s="9"/>
      <c r="R1031" s="9"/>
      <c r="S1031" s="9">
        <f t="shared" ref="S1031" si="2092">M1031+O1031+P1031+Q1031+R1031</f>
        <v>680</v>
      </c>
      <c r="T1031" s="9">
        <f t="shared" ref="T1031" si="2093">N1031+R1031</f>
        <v>0</v>
      </c>
      <c r="U1031" s="9"/>
      <c r="V1031" s="9"/>
      <c r="W1031" s="9"/>
      <c r="X1031" s="9"/>
      <c r="Y1031" s="9">
        <f t="shared" ref="Y1031" si="2094">S1031+U1031+V1031+W1031+X1031</f>
        <v>680</v>
      </c>
      <c r="Z1031" s="9">
        <f t="shared" ref="Z1031" si="2095">T1031+X1031</f>
        <v>0</v>
      </c>
      <c r="AA1031" s="9"/>
      <c r="AB1031" s="9"/>
      <c r="AC1031" s="9"/>
      <c r="AD1031" s="9"/>
      <c r="AE1031" s="9">
        <f t="shared" ref="AE1031" si="2096">Y1031+AA1031+AB1031+AC1031+AD1031</f>
        <v>680</v>
      </c>
      <c r="AF1031" s="9">
        <f t="shared" ref="AF1031" si="2097">Z1031+AD1031</f>
        <v>0</v>
      </c>
    </row>
    <row r="1032" spans="1:32" ht="21" hidden="1" customHeight="1">
      <c r="A1032" s="26"/>
      <c r="B1032" s="27"/>
      <c r="C1032" s="27"/>
      <c r="D1032" s="27"/>
      <c r="E1032" s="27"/>
      <c r="F1032" s="27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</row>
    <row r="1033" spans="1:32" ht="17.399999999999999" hidden="1">
      <c r="A1033" s="34" t="s">
        <v>333</v>
      </c>
      <c r="B1033" s="25" t="s">
        <v>318</v>
      </c>
      <c r="C1033" s="25" t="s">
        <v>17</v>
      </c>
      <c r="D1033" s="25" t="s">
        <v>8</v>
      </c>
      <c r="E1033" s="25"/>
      <c r="F1033" s="25"/>
      <c r="G1033" s="15">
        <f t="shared" ref="G1033:V1037" si="2098">G1034</f>
        <v>50</v>
      </c>
      <c r="H1033" s="15">
        <f t="shared" si="2098"/>
        <v>0</v>
      </c>
      <c r="I1033" s="15">
        <f t="shared" si="2098"/>
        <v>0</v>
      </c>
      <c r="J1033" s="15">
        <f t="shared" si="2098"/>
        <v>0</v>
      </c>
      <c r="K1033" s="15">
        <f t="shared" si="2098"/>
        <v>0</v>
      </c>
      <c r="L1033" s="15">
        <f t="shared" si="2098"/>
        <v>0</v>
      </c>
      <c r="M1033" s="15">
        <f t="shared" si="2098"/>
        <v>50</v>
      </c>
      <c r="N1033" s="15">
        <f t="shared" si="2098"/>
        <v>0</v>
      </c>
      <c r="O1033" s="15">
        <f t="shared" si="2098"/>
        <v>0</v>
      </c>
      <c r="P1033" s="15">
        <f t="shared" si="2098"/>
        <v>0</v>
      </c>
      <c r="Q1033" s="15">
        <f t="shared" si="2098"/>
        <v>0</v>
      </c>
      <c r="R1033" s="15">
        <f t="shared" si="2098"/>
        <v>0</v>
      </c>
      <c r="S1033" s="15">
        <f t="shared" si="2098"/>
        <v>50</v>
      </c>
      <c r="T1033" s="15">
        <f t="shared" si="2098"/>
        <v>0</v>
      </c>
      <c r="U1033" s="15">
        <f t="shared" si="2098"/>
        <v>0</v>
      </c>
      <c r="V1033" s="15">
        <f t="shared" si="2098"/>
        <v>0</v>
      </c>
      <c r="W1033" s="15">
        <f t="shared" ref="U1033:AF1037" si="2099">W1034</f>
        <v>0</v>
      </c>
      <c r="X1033" s="15">
        <f t="shared" si="2099"/>
        <v>0</v>
      </c>
      <c r="Y1033" s="15">
        <f t="shared" si="2099"/>
        <v>50</v>
      </c>
      <c r="Z1033" s="15">
        <f t="shared" si="2099"/>
        <v>0</v>
      </c>
      <c r="AA1033" s="15">
        <f t="shared" si="2099"/>
        <v>0</v>
      </c>
      <c r="AB1033" s="15">
        <f t="shared" si="2099"/>
        <v>0</v>
      </c>
      <c r="AC1033" s="15">
        <f t="shared" si="2099"/>
        <v>0</v>
      </c>
      <c r="AD1033" s="15">
        <f t="shared" si="2099"/>
        <v>0</v>
      </c>
      <c r="AE1033" s="15">
        <f t="shared" si="2099"/>
        <v>50</v>
      </c>
      <c r="AF1033" s="15">
        <f t="shared" si="2099"/>
        <v>0</v>
      </c>
    </row>
    <row r="1034" spans="1:32" ht="33.6" hidden="1">
      <c r="A1034" s="29" t="s">
        <v>436</v>
      </c>
      <c r="B1034" s="27" t="s">
        <v>318</v>
      </c>
      <c r="C1034" s="27" t="s">
        <v>17</v>
      </c>
      <c r="D1034" s="27" t="s">
        <v>8</v>
      </c>
      <c r="E1034" s="27" t="s">
        <v>354</v>
      </c>
      <c r="F1034" s="27" t="s">
        <v>324</v>
      </c>
      <c r="G1034" s="9">
        <f t="shared" si="2098"/>
        <v>50</v>
      </c>
      <c r="H1034" s="9">
        <f t="shared" si="2098"/>
        <v>0</v>
      </c>
      <c r="I1034" s="9">
        <f t="shared" si="2098"/>
        <v>0</v>
      </c>
      <c r="J1034" s="9">
        <f t="shared" si="2098"/>
        <v>0</v>
      </c>
      <c r="K1034" s="9">
        <f t="shared" si="2098"/>
        <v>0</v>
      </c>
      <c r="L1034" s="9">
        <f t="shared" si="2098"/>
        <v>0</v>
      </c>
      <c r="M1034" s="9">
        <f t="shared" si="2098"/>
        <v>50</v>
      </c>
      <c r="N1034" s="9">
        <f t="shared" si="2098"/>
        <v>0</v>
      </c>
      <c r="O1034" s="9">
        <f t="shared" si="2098"/>
        <v>0</v>
      </c>
      <c r="P1034" s="9">
        <f t="shared" si="2098"/>
        <v>0</v>
      </c>
      <c r="Q1034" s="9">
        <f t="shared" si="2098"/>
        <v>0</v>
      </c>
      <c r="R1034" s="9">
        <f t="shared" si="2098"/>
        <v>0</v>
      </c>
      <c r="S1034" s="9">
        <f t="shared" si="2098"/>
        <v>50</v>
      </c>
      <c r="T1034" s="9">
        <f t="shared" si="2098"/>
        <v>0</v>
      </c>
      <c r="U1034" s="9">
        <f t="shared" si="2099"/>
        <v>0</v>
      </c>
      <c r="V1034" s="9">
        <f t="shared" si="2099"/>
        <v>0</v>
      </c>
      <c r="W1034" s="9">
        <f t="shared" si="2099"/>
        <v>0</v>
      </c>
      <c r="X1034" s="9">
        <f t="shared" si="2099"/>
        <v>0</v>
      </c>
      <c r="Y1034" s="9">
        <f t="shared" si="2099"/>
        <v>50</v>
      </c>
      <c r="Z1034" s="9">
        <f t="shared" si="2099"/>
        <v>0</v>
      </c>
      <c r="AA1034" s="9">
        <f t="shared" si="2099"/>
        <v>0</v>
      </c>
      <c r="AB1034" s="9">
        <f t="shared" si="2099"/>
        <v>0</v>
      </c>
      <c r="AC1034" s="9">
        <f t="shared" si="2099"/>
        <v>0</v>
      </c>
      <c r="AD1034" s="9">
        <f t="shared" si="2099"/>
        <v>0</v>
      </c>
      <c r="AE1034" s="9">
        <f t="shared" si="2099"/>
        <v>50</v>
      </c>
      <c r="AF1034" s="9">
        <f t="shared" si="2099"/>
        <v>0</v>
      </c>
    </row>
    <row r="1035" spans="1:32" ht="17.25" hidden="1" customHeight="1">
      <c r="A1035" s="26" t="s">
        <v>15</v>
      </c>
      <c r="B1035" s="27" t="s">
        <v>318</v>
      </c>
      <c r="C1035" s="27" t="s">
        <v>17</v>
      </c>
      <c r="D1035" s="27" t="s">
        <v>8</v>
      </c>
      <c r="E1035" s="27" t="s">
        <v>355</v>
      </c>
      <c r="F1035" s="27"/>
      <c r="G1035" s="9">
        <f t="shared" si="2098"/>
        <v>50</v>
      </c>
      <c r="H1035" s="9">
        <f t="shared" si="2098"/>
        <v>0</v>
      </c>
      <c r="I1035" s="9">
        <f t="shared" si="2098"/>
        <v>0</v>
      </c>
      <c r="J1035" s="9">
        <f t="shared" si="2098"/>
        <v>0</v>
      </c>
      <c r="K1035" s="9">
        <f t="shared" si="2098"/>
        <v>0</v>
      </c>
      <c r="L1035" s="9">
        <f t="shared" si="2098"/>
        <v>0</v>
      </c>
      <c r="M1035" s="9">
        <f t="shared" si="2098"/>
        <v>50</v>
      </c>
      <c r="N1035" s="9">
        <f t="shared" si="2098"/>
        <v>0</v>
      </c>
      <c r="O1035" s="9">
        <f t="shared" si="2098"/>
        <v>0</v>
      </c>
      <c r="P1035" s="9">
        <f t="shared" si="2098"/>
        <v>0</v>
      </c>
      <c r="Q1035" s="9">
        <f t="shared" si="2098"/>
        <v>0</v>
      </c>
      <c r="R1035" s="9">
        <f t="shared" si="2098"/>
        <v>0</v>
      </c>
      <c r="S1035" s="9">
        <f t="shared" si="2098"/>
        <v>50</v>
      </c>
      <c r="T1035" s="9">
        <f t="shared" si="2098"/>
        <v>0</v>
      </c>
      <c r="U1035" s="9">
        <f t="shared" si="2099"/>
        <v>0</v>
      </c>
      <c r="V1035" s="9">
        <f t="shared" si="2099"/>
        <v>0</v>
      </c>
      <c r="W1035" s="9">
        <f t="shared" si="2099"/>
        <v>0</v>
      </c>
      <c r="X1035" s="9">
        <f t="shared" si="2099"/>
        <v>0</v>
      </c>
      <c r="Y1035" s="9">
        <f t="shared" si="2099"/>
        <v>50</v>
      </c>
      <c r="Z1035" s="9">
        <f t="shared" si="2099"/>
        <v>0</v>
      </c>
      <c r="AA1035" s="9">
        <f t="shared" si="2099"/>
        <v>0</v>
      </c>
      <c r="AB1035" s="9">
        <f t="shared" si="2099"/>
        <v>0</v>
      </c>
      <c r="AC1035" s="9">
        <f t="shared" si="2099"/>
        <v>0</v>
      </c>
      <c r="AD1035" s="9">
        <f t="shared" si="2099"/>
        <v>0</v>
      </c>
      <c r="AE1035" s="9">
        <f t="shared" si="2099"/>
        <v>50</v>
      </c>
      <c r="AF1035" s="9">
        <f t="shared" si="2099"/>
        <v>0</v>
      </c>
    </row>
    <row r="1036" spans="1:32" ht="33.6" hidden="1">
      <c r="A1036" s="26" t="s">
        <v>334</v>
      </c>
      <c r="B1036" s="27" t="s">
        <v>318</v>
      </c>
      <c r="C1036" s="27" t="s">
        <v>17</v>
      </c>
      <c r="D1036" s="27" t="s">
        <v>8</v>
      </c>
      <c r="E1036" s="27" t="s">
        <v>357</v>
      </c>
      <c r="F1036" s="27"/>
      <c r="G1036" s="9">
        <f t="shared" si="2098"/>
        <v>50</v>
      </c>
      <c r="H1036" s="9">
        <f t="shared" si="2098"/>
        <v>0</v>
      </c>
      <c r="I1036" s="9">
        <f t="shared" si="2098"/>
        <v>0</v>
      </c>
      <c r="J1036" s="9">
        <f t="shared" si="2098"/>
        <v>0</v>
      </c>
      <c r="K1036" s="9">
        <f t="shared" si="2098"/>
        <v>0</v>
      </c>
      <c r="L1036" s="9">
        <f t="shared" si="2098"/>
        <v>0</v>
      </c>
      <c r="M1036" s="9">
        <f t="shared" si="2098"/>
        <v>50</v>
      </c>
      <c r="N1036" s="9">
        <f t="shared" si="2098"/>
        <v>0</v>
      </c>
      <c r="O1036" s="9">
        <f t="shared" si="2098"/>
        <v>0</v>
      </c>
      <c r="P1036" s="9">
        <f t="shared" si="2098"/>
        <v>0</v>
      </c>
      <c r="Q1036" s="9">
        <f t="shared" si="2098"/>
        <v>0</v>
      </c>
      <c r="R1036" s="9">
        <f t="shared" si="2098"/>
        <v>0</v>
      </c>
      <c r="S1036" s="9">
        <f t="shared" si="2098"/>
        <v>50</v>
      </c>
      <c r="T1036" s="9">
        <f t="shared" si="2098"/>
        <v>0</v>
      </c>
      <c r="U1036" s="9">
        <f t="shared" si="2099"/>
        <v>0</v>
      </c>
      <c r="V1036" s="9">
        <f t="shared" si="2099"/>
        <v>0</v>
      </c>
      <c r="W1036" s="9">
        <f t="shared" si="2099"/>
        <v>0</v>
      </c>
      <c r="X1036" s="9">
        <f t="shared" si="2099"/>
        <v>0</v>
      </c>
      <c r="Y1036" s="9">
        <f t="shared" si="2099"/>
        <v>50</v>
      </c>
      <c r="Z1036" s="9">
        <f t="shared" si="2099"/>
        <v>0</v>
      </c>
      <c r="AA1036" s="9">
        <f t="shared" si="2099"/>
        <v>0</v>
      </c>
      <c r="AB1036" s="9">
        <f t="shared" si="2099"/>
        <v>0</v>
      </c>
      <c r="AC1036" s="9">
        <f t="shared" si="2099"/>
        <v>0</v>
      </c>
      <c r="AD1036" s="9">
        <f t="shared" si="2099"/>
        <v>0</v>
      </c>
      <c r="AE1036" s="9">
        <f t="shared" si="2099"/>
        <v>50</v>
      </c>
      <c r="AF1036" s="9">
        <f t="shared" si="2099"/>
        <v>0</v>
      </c>
    </row>
    <row r="1037" spans="1:32" ht="33.6" hidden="1">
      <c r="A1037" s="26" t="s">
        <v>243</v>
      </c>
      <c r="B1037" s="27" t="s">
        <v>318</v>
      </c>
      <c r="C1037" s="27" t="s">
        <v>17</v>
      </c>
      <c r="D1037" s="27" t="s">
        <v>8</v>
      </c>
      <c r="E1037" s="27" t="s">
        <v>357</v>
      </c>
      <c r="F1037" s="27" t="s">
        <v>31</v>
      </c>
      <c r="G1037" s="9">
        <f t="shared" si="2098"/>
        <v>50</v>
      </c>
      <c r="H1037" s="9">
        <f t="shared" si="2098"/>
        <v>0</v>
      </c>
      <c r="I1037" s="9">
        <f t="shared" si="2098"/>
        <v>0</v>
      </c>
      <c r="J1037" s="9">
        <f t="shared" si="2098"/>
        <v>0</v>
      </c>
      <c r="K1037" s="9">
        <f t="shared" si="2098"/>
        <v>0</v>
      </c>
      <c r="L1037" s="9">
        <f t="shared" si="2098"/>
        <v>0</v>
      </c>
      <c r="M1037" s="9">
        <f t="shared" si="2098"/>
        <v>50</v>
      </c>
      <c r="N1037" s="9">
        <f t="shared" si="2098"/>
        <v>0</v>
      </c>
      <c r="O1037" s="9">
        <f t="shared" si="2098"/>
        <v>0</v>
      </c>
      <c r="P1037" s="9">
        <f t="shared" si="2098"/>
        <v>0</v>
      </c>
      <c r="Q1037" s="9">
        <f t="shared" si="2098"/>
        <v>0</v>
      </c>
      <c r="R1037" s="9">
        <f t="shared" si="2098"/>
        <v>0</v>
      </c>
      <c r="S1037" s="9">
        <f t="shared" si="2098"/>
        <v>50</v>
      </c>
      <c r="T1037" s="9">
        <f t="shared" si="2098"/>
        <v>0</v>
      </c>
      <c r="U1037" s="9">
        <f t="shared" si="2099"/>
        <v>0</v>
      </c>
      <c r="V1037" s="9">
        <f t="shared" si="2099"/>
        <v>0</v>
      </c>
      <c r="W1037" s="9">
        <f t="shared" si="2099"/>
        <v>0</v>
      </c>
      <c r="X1037" s="9">
        <f t="shared" si="2099"/>
        <v>0</v>
      </c>
      <c r="Y1037" s="9">
        <f t="shared" si="2099"/>
        <v>50</v>
      </c>
      <c r="Z1037" s="9">
        <f t="shared" si="2099"/>
        <v>0</v>
      </c>
      <c r="AA1037" s="9">
        <f t="shared" si="2099"/>
        <v>0</v>
      </c>
      <c r="AB1037" s="9">
        <f t="shared" si="2099"/>
        <v>0</v>
      </c>
      <c r="AC1037" s="9">
        <f t="shared" si="2099"/>
        <v>0</v>
      </c>
      <c r="AD1037" s="9">
        <f t="shared" si="2099"/>
        <v>0</v>
      </c>
      <c r="AE1037" s="9">
        <f t="shared" si="2099"/>
        <v>50</v>
      </c>
      <c r="AF1037" s="9">
        <f t="shared" si="2099"/>
        <v>0</v>
      </c>
    </row>
    <row r="1038" spans="1:32" ht="33.6" hidden="1">
      <c r="A1038" s="26" t="s">
        <v>37</v>
      </c>
      <c r="B1038" s="27" t="s">
        <v>318</v>
      </c>
      <c r="C1038" s="27" t="s">
        <v>17</v>
      </c>
      <c r="D1038" s="27" t="s">
        <v>8</v>
      </c>
      <c r="E1038" s="27" t="s">
        <v>357</v>
      </c>
      <c r="F1038" s="27" t="s">
        <v>38</v>
      </c>
      <c r="G1038" s="9">
        <v>50</v>
      </c>
      <c r="H1038" s="9"/>
      <c r="I1038" s="9"/>
      <c r="J1038" s="9"/>
      <c r="K1038" s="9"/>
      <c r="L1038" s="9"/>
      <c r="M1038" s="9">
        <f t="shared" ref="M1038" si="2100">G1038+I1038+J1038+K1038+L1038</f>
        <v>50</v>
      </c>
      <c r="N1038" s="9">
        <f t="shared" ref="N1038" si="2101">H1038+L1038</f>
        <v>0</v>
      </c>
      <c r="O1038" s="9"/>
      <c r="P1038" s="9"/>
      <c r="Q1038" s="9"/>
      <c r="R1038" s="9"/>
      <c r="S1038" s="9">
        <f t="shared" ref="S1038" si="2102">M1038+O1038+P1038+Q1038+R1038</f>
        <v>50</v>
      </c>
      <c r="T1038" s="9">
        <f t="shared" ref="T1038" si="2103">N1038+R1038</f>
        <v>0</v>
      </c>
      <c r="U1038" s="9"/>
      <c r="V1038" s="9"/>
      <c r="W1038" s="9"/>
      <c r="X1038" s="9"/>
      <c r="Y1038" s="9">
        <f t="shared" ref="Y1038" si="2104">S1038+U1038+V1038+W1038+X1038</f>
        <v>50</v>
      </c>
      <c r="Z1038" s="9">
        <f t="shared" ref="Z1038" si="2105">T1038+X1038</f>
        <v>0</v>
      </c>
      <c r="AA1038" s="9"/>
      <c r="AB1038" s="9"/>
      <c r="AC1038" s="9"/>
      <c r="AD1038" s="9"/>
      <c r="AE1038" s="9">
        <f t="shared" ref="AE1038" si="2106">Y1038+AA1038+AB1038+AC1038+AD1038</f>
        <v>50</v>
      </c>
      <c r="AF1038" s="9">
        <f t="shared" ref="AF1038" si="2107">Z1038+AD1038</f>
        <v>0</v>
      </c>
    </row>
    <row r="1039" spans="1:32" ht="20.25" hidden="1" customHeight="1">
      <c r="A1039" s="26"/>
      <c r="B1039" s="27"/>
      <c r="C1039" s="27"/>
      <c r="D1039" s="27"/>
      <c r="E1039" s="27"/>
      <c r="F1039" s="27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</row>
    <row r="1040" spans="1:32" ht="34.799999999999997" hidden="1">
      <c r="A1040" s="24" t="s">
        <v>335</v>
      </c>
      <c r="B1040" s="25" t="s">
        <v>318</v>
      </c>
      <c r="C1040" s="25" t="s">
        <v>17</v>
      </c>
      <c r="D1040" s="25" t="s">
        <v>146</v>
      </c>
      <c r="E1040" s="25" t="s">
        <v>324</v>
      </c>
      <c r="F1040" s="25" t="s">
        <v>324</v>
      </c>
      <c r="G1040" s="15">
        <f>G1041</f>
        <v>4493</v>
      </c>
      <c r="H1040" s="15">
        <f>H1041</f>
        <v>0</v>
      </c>
      <c r="I1040" s="15">
        <f t="shared" ref="I1040:X1041" si="2108">I1041</f>
        <v>0</v>
      </c>
      <c r="J1040" s="15">
        <f t="shared" si="2108"/>
        <v>0</v>
      </c>
      <c r="K1040" s="15">
        <f t="shared" si="2108"/>
        <v>0</v>
      </c>
      <c r="L1040" s="15">
        <f t="shared" si="2108"/>
        <v>0</v>
      </c>
      <c r="M1040" s="15">
        <f t="shared" si="2108"/>
        <v>4493</v>
      </c>
      <c r="N1040" s="15">
        <f t="shared" si="2108"/>
        <v>0</v>
      </c>
      <c r="O1040" s="15">
        <f t="shared" si="2108"/>
        <v>0</v>
      </c>
      <c r="P1040" s="15">
        <f t="shared" si="2108"/>
        <v>0</v>
      </c>
      <c r="Q1040" s="15">
        <f t="shared" si="2108"/>
        <v>0</v>
      </c>
      <c r="R1040" s="15">
        <f t="shared" si="2108"/>
        <v>0</v>
      </c>
      <c r="S1040" s="15">
        <f t="shared" si="2108"/>
        <v>4493</v>
      </c>
      <c r="T1040" s="15">
        <f t="shared" si="2108"/>
        <v>0</v>
      </c>
      <c r="U1040" s="15">
        <f t="shared" si="2108"/>
        <v>0</v>
      </c>
      <c r="V1040" s="15">
        <f t="shared" si="2108"/>
        <v>0</v>
      </c>
      <c r="W1040" s="15">
        <f t="shared" si="2108"/>
        <v>0</v>
      </c>
      <c r="X1040" s="15">
        <f t="shared" si="2108"/>
        <v>0</v>
      </c>
      <c r="Y1040" s="15">
        <f t="shared" ref="U1040:AF1044" si="2109">Y1041</f>
        <v>4493</v>
      </c>
      <c r="Z1040" s="15">
        <f t="shared" si="2109"/>
        <v>0</v>
      </c>
      <c r="AA1040" s="15">
        <f t="shared" si="2109"/>
        <v>0</v>
      </c>
      <c r="AB1040" s="15">
        <f t="shared" si="2109"/>
        <v>0</v>
      </c>
      <c r="AC1040" s="15">
        <f t="shared" si="2109"/>
        <v>0</v>
      </c>
      <c r="AD1040" s="15">
        <f t="shared" si="2109"/>
        <v>0</v>
      </c>
      <c r="AE1040" s="15">
        <f t="shared" si="2109"/>
        <v>4493</v>
      </c>
      <c r="AF1040" s="15">
        <f t="shared" si="2109"/>
        <v>0</v>
      </c>
    </row>
    <row r="1041" spans="1:32" ht="33.6" hidden="1">
      <c r="A1041" s="29" t="s">
        <v>436</v>
      </c>
      <c r="B1041" s="27" t="s">
        <v>318</v>
      </c>
      <c r="C1041" s="27" t="s">
        <v>17</v>
      </c>
      <c r="D1041" s="27" t="s">
        <v>146</v>
      </c>
      <c r="E1041" s="27" t="s">
        <v>354</v>
      </c>
      <c r="F1041" s="27" t="s">
        <v>324</v>
      </c>
      <c r="G1041" s="9">
        <f>G1042</f>
        <v>4493</v>
      </c>
      <c r="H1041" s="9">
        <f>H1042</f>
        <v>0</v>
      </c>
      <c r="I1041" s="9">
        <f t="shared" si="2108"/>
        <v>0</v>
      </c>
      <c r="J1041" s="9">
        <f t="shared" si="2108"/>
        <v>0</v>
      </c>
      <c r="K1041" s="9">
        <f t="shared" si="2108"/>
        <v>0</v>
      </c>
      <c r="L1041" s="9">
        <f t="shared" si="2108"/>
        <v>0</v>
      </c>
      <c r="M1041" s="9">
        <f t="shared" si="2108"/>
        <v>4493</v>
      </c>
      <c r="N1041" s="9">
        <f t="shared" si="2108"/>
        <v>0</v>
      </c>
      <c r="O1041" s="9">
        <f t="shared" si="2108"/>
        <v>0</v>
      </c>
      <c r="P1041" s="9">
        <f t="shared" si="2108"/>
        <v>0</v>
      </c>
      <c r="Q1041" s="9">
        <f t="shared" si="2108"/>
        <v>0</v>
      </c>
      <c r="R1041" s="9">
        <f t="shared" si="2108"/>
        <v>0</v>
      </c>
      <c r="S1041" s="9">
        <f t="shared" si="2108"/>
        <v>4493</v>
      </c>
      <c r="T1041" s="9">
        <f t="shared" si="2108"/>
        <v>0</v>
      </c>
      <c r="U1041" s="9">
        <f t="shared" si="2109"/>
        <v>0</v>
      </c>
      <c r="V1041" s="9">
        <f t="shared" si="2109"/>
        <v>0</v>
      </c>
      <c r="W1041" s="9">
        <f t="shared" si="2109"/>
        <v>0</v>
      </c>
      <c r="X1041" s="9">
        <f t="shared" si="2109"/>
        <v>0</v>
      </c>
      <c r="Y1041" s="9">
        <f t="shared" si="2109"/>
        <v>4493</v>
      </c>
      <c r="Z1041" s="9">
        <f t="shared" si="2109"/>
        <v>0</v>
      </c>
      <c r="AA1041" s="9">
        <f t="shared" si="2109"/>
        <v>0</v>
      </c>
      <c r="AB1041" s="9">
        <f t="shared" si="2109"/>
        <v>0</v>
      </c>
      <c r="AC1041" s="9">
        <f t="shared" si="2109"/>
        <v>0</v>
      </c>
      <c r="AD1041" s="9">
        <f t="shared" si="2109"/>
        <v>0</v>
      </c>
      <c r="AE1041" s="9">
        <f t="shared" si="2109"/>
        <v>4493</v>
      </c>
      <c r="AF1041" s="9">
        <f t="shared" si="2109"/>
        <v>0</v>
      </c>
    </row>
    <row r="1042" spans="1:32" ht="22.5" hidden="1" customHeight="1">
      <c r="A1042" s="26" t="s">
        <v>15</v>
      </c>
      <c r="B1042" s="27" t="s">
        <v>318</v>
      </c>
      <c r="C1042" s="27" t="s">
        <v>17</v>
      </c>
      <c r="D1042" s="27" t="s">
        <v>146</v>
      </c>
      <c r="E1042" s="27" t="s">
        <v>355</v>
      </c>
      <c r="F1042" s="27"/>
      <c r="G1042" s="9">
        <f t="shared" ref="G1042:V1044" si="2110">G1043</f>
        <v>4493</v>
      </c>
      <c r="H1042" s="9">
        <f t="shared" si="2110"/>
        <v>0</v>
      </c>
      <c r="I1042" s="9">
        <f t="shared" si="2110"/>
        <v>0</v>
      </c>
      <c r="J1042" s="9">
        <f t="shared" si="2110"/>
        <v>0</v>
      </c>
      <c r="K1042" s="9">
        <f t="shared" si="2110"/>
        <v>0</v>
      </c>
      <c r="L1042" s="9">
        <f t="shared" si="2110"/>
        <v>0</v>
      </c>
      <c r="M1042" s="9">
        <f t="shared" si="2110"/>
        <v>4493</v>
      </c>
      <c r="N1042" s="9">
        <f t="shared" si="2110"/>
        <v>0</v>
      </c>
      <c r="O1042" s="9">
        <f t="shared" si="2110"/>
        <v>0</v>
      </c>
      <c r="P1042" s="9">
        <f t="shared" si="2110"/>
        <v>0</v>
      </c>
      <c r="Q1042" s="9">
        <f t="shared" si="2110"/>
        <v>0</v>
      </c>
      <c r="R1042" s="9">
        <f t="shared" si="2110"/>
        <v>0</v>
      </c>
      <c r="S1042" s="9">
        <f t="shared" si="2110"/>
        <v>4493</v>
      </c>
      <c r="T1042" s="9">
        <f t="shared" si="2110"/>
        <v>0</v>
      </c>
      <c r="U1042" s="9">
        <f t="shared" si="2110"/>
        <v>0</v>
      </c>
      <c r="V1042" s="9">
        <f t="shared" si="2110"/>
        <v>0</v>
      </c>
      <c r="W1042" s="9">
        <f t="shared" si="2109"/>
        <v>0</v>
      </c>
      <c r="X1042" s="9">
        <f t="shared" si="2109"/>
        <v>0</v>
      </c>
      <c r="Y1042" s="9">
        <f t="shared" si="2109"/>
        <v>4493</v>
      </c>
      <c r="Z1042" s="9">
        <f t="shared" si="2109"/>
        <v>0</v>
      </c>
      <c r="AA1042" s="9">
        <f t="shared" si="2109"/>
        <v>0</v>
      </c>
      <c r="AB1042" s="9">
        <f t="shared" si="2109"/>
        <v>0</v>
      </c>
      <c r="AC1042" s="9">
        <f t="shared" si="2109"/>
        <v>0</v>
      </c>
      <c r="AD1042" s="9">
        <f t="shared" si="2109"/>
        <v>0</v>
      </c>
      <c r="AE1042" s="9">
        <f t="shared" si="2109"/>
        <v>4493</v>
      </c>
      <c r="AF1042" s="9">
        <f t="shared" si="2109"/>
        <v>0</v>
      </c>
    </row>
    <row r="1043" spans="1:32" ht="33.6" hidden="1">
      <c r="A1043" s="26" t="s">
        <v>336</v>
      </c>
      <c r="B1043" s="27" t="s">
        <v>318</v>
      </c>
      <c r="C1043" s="27" t="s">
        <v>17</v>
      </c>
      <c r="D1043" s="27" t="s">
        <v>146</v>
      </c>
      <c r="E1043" s="27" t="s">
        <v>516</v>
      </c>
      <c r="F1043" s="27"/>
      <c r="G1043" s="9">
        <f t="shared" si="2110"/>
        <v>4493</v>
      </c>
      <c r="H1043" s="9">
        <f t="shared" si="2110"/>
        <v>0</v>
      </c>
      <c r="I1043" s="9">
        <f t="shared" si="2110"/>
        <v>0</v>
      </c>
      <c r="J1043" s="9">
        <f t="shared" si="2110"/>
        <v>0</v>
      </c>
      <c r="K1043" s="9">
        <f t="shared" si="2110"/>
        <v>0</v>
      </c>
      <c r="L1043" s="9">
        <f t="shared" si="2110"/>
        <v>0</v>
      </c>
      <c r="M1043" s="9">
        <f t="shared" si="2110"/>
        <v>4493</v>
      </c>
      <c r="N1043" s="9">
        <f t="shared" si="2110"/>
        <v>0</v>
      </c>
      <c r="O1043" s="9">
        <f t="shared" si="2110"/>
        <v>0</v>
      </c>
      <c r="P1043" s="9">
        <f t="shared" si="2110"/>
        <v>0</v>
      </c>
      <c r="Q1043" s="9">
        <f t="shared" si="2110"/>
        <v>0</v>
      </c>
      <c r="R1043" s="9">
        <f t="shared" si="2110"/>
        <v>0</v>
      </c>
      <c r="S1043" s="9">
        <f t="shared" si="2110"/>
        <v>4493</v>
      </c>
      <c r="T1043" s="9">
        <f t="shared" si="2110"/>
        <v>0</v>
      </c>
      <c r="U1043" s="9">
        <f t="shared" si="2109"/>
        <v>0</v>
      </c>
      <c r="V1043" s="9">
        <f t="shared" si="2109"/>
        <v>0</v>
      </c>
      <c r="W1043" s="9">
        <f t="shared" si="2109"/>
        <v>0</v>
      </c>
      <c r="X1043" s="9">
        <f t="shared" si="2109"/>
        <v>0</v>
      </c>
      <c r="Y1043" s="9">
        <f t="shared" si="2109"/>
        <v>4493</v>
      </c>
      <c r="Z1043" s="9">
        <f t="shared" si="2109"/>
        <v>0</v>
      </c>
      <c r="AA1043" s="9">
        <f t="shared" si="2109"/>
        <v>0</v>
      </c>
      <c r="AB1043" s="9">
        <f t="shared" si="2109"/>
        <v>0</v>
      </c>
      <c r="AC1043" s="9">
        <f t="shared" si="2109"/>
        <v>0</v>
      </c>
      <c r="AD1043" s="9">
        <f t="shared" si="2109"/>
        <v>0</v>
      </c>
      <c r="AE1043" s="9">
        <f t="shared" si="2109"/>
        <v>4493</v>
      </c>
      <c r="AF1043" s="9">
        <f t="shared" si="2109"/>
        <v>0</v>
      </c>
    </row>
    <row r="1044" spans="1:32" ht="33.6" hidden="1">
      <c r="A1044" s="26" t="s">
        <v>243</v>
      </c>
      <c r="B1044" s="27" t="s">
        <v>318</v>
      </c>
      <c r="C1044" s="27" t="s">
        <v>17</v>
      </c>
      <c r="D1044" s="27" t="s">
        <v>146</v>
      </c>
      <c r="E1044" s="27" t="s">
        <v>516</v>
      </c>
      <c r="F1044" s="27" t="s">
        <v>31</v>
      </c>
      <c r="G1044" s="9">
        <f t="shared" si="2110"/>
        <v>4493</v>
      </c>
      <c r="H1044" s="9">
        <f t="shared" si="2110"/>
        <v>0</v>
      </c>
      <c r="I1044" s="9">
        <f t="shared" si="2110"/>
        <v>0</v>
      </c>
      <c r="J1044" s="9">
        <f t="shared" si="2110"/>
        <v>0</v>
      </c>
      <c r="K1044" s="9">
        <f t="shared" si="2110"/>
        <v>0</v>
      </c>
      <c r="L1044" s="9">
        <f t="shared" si="2110"/>
        <v>0</v>
      </c>
      <c r="M1044" s="9">
        <f t="shared" si="2110"/>
        <v>4493</v>
      </c>
      <c r="N1044" s="9">
        <f t="shared" si="2110"/>
        <v>0</v>
      </c>
      <c r="O1044" s="9">
        <f t="shared" si="2110"/>
        <v>0</v>
      </c>
      <c r="P1044" s="9">
        <f t="shared" si="2110"/>
        <v>0</v>
      </c>
      <c r="Q1044" s="9">
        <f t="shared" si="2110"/>
        <v>0</v>
      </c>
      <c r="R1044" s="9">
        <f t="shared" si="2110"/>
        <v>0</v>
      </c>
      <c r="S1044" s="9">
        <f t="shared" si="2110"/>
        <v>4493</v>
      </c>
      <c r="T1044" s="9">
        <f t="shared" si="2110"/>
        <v>0</v>
      </c>
      <c r="U1044" s="9">
        <f t="shared" si="2109"/>
        <v>0</v>
      </c>
      <c r="V1044" s="9">
        <f t="shared" si="2109"/>
        <v>0</v>
      </c>
      <c r="W1044" s="9">
        <f t="shared" si="2109"/>
        <v>0</v>
      </c>
      <c r="X1044" s="9">
        <f t="shared" si="2109"/>
        <v>0</v>
      </c>
      <c r="Y1044" s="9">
        <f t="shared" si="2109"/>
        <v>4493</v>
      </c>
      <c r="Z1044" s="9">
        <f t="shared" si="2109"/>
        <v>0</v>
      </c>
      <c r="AA1044" s="9">
        <f t="shared" si="2109"/>
        <v>0</v>
      </c>
      <c r="AB1044" s="9">
        <f t="shared" si="2109"/>
        <v>0</v>
      </c>
      <c r="AC1044" s="9">
        <f t="shared" si="2109"/>
        <v>0</v>
      </c>
      <c r="AD1044" s="9">
        <f t="shared" si="2109"/>
        <v>0</v>
      </c>
      <c r="AE1044" s="9">
        <f t="shared" si="2109"/>
        <v>4493</v>
      </c>
      <c r="AF1044" s="9">
        <f t="shared" si="2109"/>
        <v>0</v>
      </c>
    </row>
    <row r="1045" spans="1:32" ht="33.6" hidden="1">
      <c r="A1045" s="26" t="s">
        <v>37</v>
      </c>
      <c r="B1045" s="27" t="s">
        <v>318</v>
      </c>
      <c r="C1045" s="27" t="s">
        <v>17</v>
      </c>
      <c r="D1045" s="27" t="s">
        <v>146</v>
      </c>
      <c r="E1045" s="27" t="s">
        <v>516</v>
      </c>
      <c r="F1045" s="27" t="s">
        <v>38</v>
      </c>
      <c r="G1045" s="9">
        <v>4493</v>
      </c>
      <c r="H1045" s="9"/>
      <c r="I1045" s="9"/>
      <c r="J1045" s="9"/>
      <c r="K1045" s="9"/>
      <c r="L1045" s="9"/>
      <c r="M1045" s="9">
        <f t="shared" ref="M1045" si="2111">G1045+I1045+J1045+K1045+L1045</f>
        <v>4493</v>
      </c>
      <c r="N1045" s="9">
        <f t="shared" ref="N1045" si="2112">H1045+L1045</f>
        <v>0</v>
      </c>
      <c r="O1045" s="9"/>
      <c r="P1045" s="9"/>
      <c r="Q1045" s="9"/>
      <c r="R1045" s="9"/>
      <c r="S1045" s="9">
        <f t="shared" ref="S1045" si="2113">M1045+O1045+P1045+Q1045+R1045</f>
        <v>4493</v>
      </c>
      <c r="T1045" s="9">
        <f t="shared" ref="T1045" si="2114">N1045+R1045</f>
        <v>0</v>
      </c>
      <c r="U1045" s="9"/>
      <c r="V1045" s="9"/>
      <c r="W1045" s="9"/>
      <c r="X1045" s="9"/>
      <c r="Y1045" s="9">
        <f t="shared" ref="Y1045" si="2115">S1045+U1045+V1045+W1045+X1045</f>
        <v>4493</v>
      </c>
      <c r="Z1045" s="9">
        <f t="shared" ref="Z1045" si="2116">T1045+X1045</f>
        <v>0</v>
      </c>
      <c r="AA1045" s="9"/>
      <c r="AB1045" s="9"/>
      <c r="AC1045" s="9"/>
      <c r="AD1045" s="9"/>
      <c r="AE1045" s="9">
        <f t="shared" ref="AE1045" si="2117">Y1045+AA1045+AB1045+AC1045+AD1045</f>
        <v>4493</v>
      </c>
      <c r="AF1045" s="9">
        <f t="shared" ref="AF1045" si="2118">Z1045+AD1045</f>
        <v>0</v>
      </c>
    </row>
    <row r="1046" spans="1:32" ht="18.75" hidden="1" customHeight="1">
      <c r="A1046" s="26"/>
      <c r="B1046" s="27"/>
      <c r="C1046" s="27"/>
      <c r="D1046" s="27"/>
      <c r="E1046" s="27"/>
      <c r="F1046" s="27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</row>
    <row r="1047" spans="1:32" ht="61.2" hidden="1">
      <c r="A1047" s="68" t="s">
        <v>494</v>
      </c>
      <c r="B1047" s="30" t="s">
        <v>255</v>
      </c>
      <c r="C1047" s="30"/>
      <c r="D1047" s="30"/>
      <c r="E1047" s="30"/>
      <c r="F1047" s="30"/>
      <c r="G1047" s="12">
        <f t="shared" ref="G1047:T1047" si="2119">G1049+G1056+G1086+G1093+G1102+G1184</f>
        <v>253918</v>
      </c>
      <c r="H1047" s="12">
        <f t="shared" si="2119"/>
        <v>0</v>
      </c>
      <c r="I1047" s="12">
        <f t="shared" si="2119"/>
        <v>0</v>
      </c>
      <c r="J1047" s="12">
        <f t="shared" si="2119"/>
        <v>5150</v>
      </c>
      <c r="K1047" s="12">
        <f t="shared" si="2119"/>
        <v>0</v>
      </c>
      <c r="L1047" s="12">
        <f t="shared" si="2119"/>
        <v>1213</v>
      </c>
      <c r="M1047" s="12">
        <f t="shared" si="2119"/>
        <v>260281</v>
      </c>
      <c r="N1047" s="12">
        <f t="shared" si="2119"/>
        <v>1213</v>
      </c>
      <c r="O1047" s="12">
        <f t="shared" si="2119"/>
        <v>0</v>
      </c>
      <c r="P1047" s="12">
        <f t="shared" si="2119"/>
        <v>2996</v>
      </c>
      <c r="Q1047" s="12">
        <f t="shared" si="2119"/>
        <v>0</v>
      </c>
      <c r="R1047" s="12">
        <f t="shared" si="2119"/>
        <v>564</v>
      </c>
      <c r="S1047" s="12">
        <f t="shared" si="2119"/>
        <v>263841</v>
      </c>
      <c r="T1047" s="12">
        <f t="shared" si="2119"/>
        <v>1777</v>
      </c>
      <c r="U1047" s="12">
        <f t="shared" ref="U1047:Z1047" si="2120">U1049+U1056+U1086+U1093+U1102+U1184</f>
        <v>0</v>
      </c>
      <c r="V1047" s="12">
        <f t="shared" si="2120"/>
        <v>232</v>
      </c>
      <c r="W1047" s="12">
        <f t="shared" si="2120"/>
        <v>0</v>
      </c>
      <c r="X1047" s="12">
        <f t="shared" si="2120"/>
        <v>0</v>
      </c>
      <c r="Y1047" s="12">
        <f t="shared" si="2120"/>
        <v>264073</v>
      </c>
      <c r="Z1047" s="12">
        <f t="shared" si="2120"/>
        <v>1777</v>
      </c>
      <c r="AA1047" s="12">
        <f t="shared" ref="AA1047:AF1047" si="2121">AA1049+AA1056+AA1086+AA1093+AA1102+AA1184</f>
        <v>0</v>
      </c>
      <c r="AB1047" s="12">
        <f t="shared" si="2121"/>
        <v>1371</v>
      </c>
      <c r="AC1047" s="12">
        <f t="shared" si="2121"/>
        <v>0</v>
      </c>
      <c r="AD1047" s="12">
        <f t="shared" si="2121"/>
        <v>0</v>
      </c>
      <c r="AE1047" s="12">
        <f t="shared" si="2121"/>
        <v>265444</v>
      </c>
      <c r="AF1047" s="12">
        <f t="shared" si="2121"/>
        <v>1777</v>
      </c>
    </row>
    <row r="1048" spans="1:32" ht="20.399999999999999" hidden="1">
      <c r="A1048" s="68"/>
      <c r="B1048" s="30"/>
      <c r="C1048" s="30"/>
      <c r="D1048" s="30"/>
      <c r="E1048" s="30"/>
      <c r="F1048" s="30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</row>
    <row r="1049" spans="1:32" ht="24.75" hidden="1" customHeight="1">
      <c r="A1049" s="41" t="s">
        <v>555</v>
      </c>
      <c r="B1049" s="25" t="s">
        <v>255</v>
      </c>
      <c r="C1049" s="25" t="s">
        <v>22</v>
      </c>
      <c r="D1049" s="25" t="s">
        <v>7</v>
      </c>
      <c r="E1049" s="48"/>
      <c r="F1049" s="27"/>
      <c r="G1049" s="13">
        <f t="shared" ref="G1049:V1053" si="2122">G1050</f>
        <v>168</v>
      </c>
      <c r="H1049" s="13">
        <f t="shared" si="2122"/>
        <v>0</v>
      </c>
      <c r="I1049" s="13">
        <f t="shared" si="2122"/>
        <v>0</v>
      </c>
      <c r="J1049" s="13">
        <f t="shared" si="2122"/>
        <v>0</v>
      </c>
      <c r="K1049" s="13">
        <f t="shared" si="2122"/>
        <v>0</v>
      </c>
      <c r="L1049" s="13">
        <f t="shared" si="2122"/>
        <v>0</v>
      </c>
      <c r="M1049" s="13">
        <f t="shared" si="2122"/>
        <v>168</v>
      </c>
      <c r="N1049" s="13">
        <f t="shared" si="2122"/>
        <v>0</v>
      </c>
      <c r="O1049" s="13">
        <f t="shared" si="2122"/>
        <v>0</v>
      </c>
      <c r="P1049" s="13">
        <f t="shared" si="2122"/>
        <v>0</v>
      </c>
      <c r="Q1049" s="13">
        <f t="shared" si="2122"/>
        <v>0</v>
      </c>
      <c r="R1049" s="13">
        <f t="shared" si="2122"/>
        <v>0</v>
      </c>
      <c r="S1049" s="13">
        <f t="shared" si="2122"/>
        <v>168</v>
      </c>
      <c r="T1049" s="13">
        <f t="shared" si="2122"/>
        <v>0</v>
      </c>
      <c r="U1049" s="13">
        <f t="shared" si="2122"/>
        <v>0</v>
      </c>
      <c r="V1049" s="13">
        <f t="shared" si="2122"/>
        <v>0</v>
      </c>
      <c r="W1049" s="13">
        <f t="shared" ref="U1049:AF1053" si="2123">W1050</f>
        <v>0</v>
      </c>
      <c r="X1049" s="13">
        <f t="shared" si="2123"/>
        <v>0</v>
      </c>
      <c r="Y1049" s="13">
        <f t="shared" si="2123"/>
        <v>168</v>
      </c>
      <c r="Z1049" s="13">
        <f t="shared" si="2123"/>
        <v>0</v>
      </c>
      <c r="AA1049" s="13">
        <f t="shared" si="2123"/>
        <v>0</v>
      </c>
      <c r="AB1049" s="13">
        <f t="shared" si="2123"/>
        <v>0</v>
      </c>
      <c r="AC1049" s="13">
        <f t="shared" si="2123"/>
        <v>0</v>
      </c>
      <c r="AD1049" s="13">
        <f t="shared" si="2123"/>
        <v>0</v>
      </c>
      <c r="AE1049" s="13">
        <f t="shared" si="2123"/>
        <v>168</v>
      </c>
      <c r="AF1049" s="13">
        <f t="shared" si="2123"/>
        <v>0</v>
      </c>
    </row>
    <row r="1050" spans="1:32" ht="19.5" hidden="1" customHeight="1">
      <c r="A1050" s="29" t="s">
        <v>62</v>
      </c>
      <c r="B1050" s="31" t="s">
        <v>255</v>
      </c>
      <c r="C1050" s="27" t="s">
        <v>22</v>
      </c>
      <c r="D1050" s="27" t="s">
        <v>7</v>
      </c>
      <c r="E1050" s="49" t="s">
        <v>63</v>
      </c>
      <c r="F1050" s="27"/>
      <c r="G1050" s="11">
        <f t="shared" si="2122"/>
        <v>168</v>
      </c>
      <c r="H1050" s="11">
        <f t="shared" si="2122"/>
        <v>0</v>
      </c>
      <c r="I1050" s="11">
        <f t="shared" si="2122"/>
        <v>0</v>
      </c>
      <c r="J1050" s="11">
        <f t="shared" si="2122"/>
        <v>0</v>
      </c>
      <c r="K1050" s="11">
        <f t="shared" si="2122"/>
        <v>0</v>
      </c>
      <c r="L1050" s="11">
        <f t="shared" si="2122"/>
        <v>0</v>
      </c>
      <c r="M1050" s="11">
        <f t="shared" si="2122"/>
        <v>168</v>
      </c>
      <c r="N1050" s="11">
        <f t="shared" si="2122"/>
        <v>0</v>
      </c>
      <c r="O1050" s="11">
        <f t="shared" si="2122"/>
        <v>0</v>
      </c>
      <c r="P1050" s="11">
        <f t="shared" si="2122"/>
        <v>0</v>
      </c>
      <c r="Q1050" s="11">
        <f t="shared" si="2122"/>
        <v>0</v>
      </c>
      <c r="R1050" s="11">
        <f t="shared" si="2122"/>
        <v>0</v>
      </c>
      <c r="S1050" s="11">
        <f t="shared" si="2122"/>
        <v>168</v>
      </c>
      <c r="T1050" s="11">
        <f t="shared" si="2122"/>
        <v>0</v>
      </c>
      <c r="U1050" s="11">
        <f t="shared" si="2123"/>
        <v>0</v>
      </c>
      <c r="V1050" s="11">
        <f t="shared" si="2123"/>
        <v>0</v>
      </c>
      <c r="W1050" s="11">
        <f t="shared" si="2123"/>
        <v>0</v>
      </c>
      <c r="X1050" s="11">
        <f t="shared" si="2123"/>
        <v>0</v>
      </c>
      <c r="Y1050" s="11">
        <f t="shared" si="2123"/>
        <v>168</v>
      </c>
      <c r="Z1050" s="11">
        <f t="shared" si="2123"/>
        <v>0</v>
      </c>
      <c r="AA1050" s="11">
        <f t="shared" si="2123"/>
        <v>0</v>
      </c>
      <c r="AB1050" s="11">
        <f t="shared" si="2123"/>
        <v>0</v>
      </c>
      <c r="AC1050" s="11">
        <f t="shared" si="2123"/>
        <v>0</v>
      </c>
      <c r="AD1050" s="11">
        <f t="shared" si="2123"/>
        <v>0</v>
      </c>
      <c r="AE1050" s="11">
        <f t="shared" si="2123"/>
        <v>168</v>
      </c>
      <c r="AF1050" s="11">
        <f t="shared" si="2123"/>
        <v>0</v>
      </c>
    </row>
    <row r="1051" spans="1:32" ht="17.25" hidden="1" customHeight="1">
      <c r="A1051" s="29" t="s">
        <v>15</v>
      </c>
      <c r="B1051" s="31" t="s">
        <v>255</v>
      </c>
      <c r="C1051" s="27" t="s">
        <v>22</v>
      </c>
      <c r="D1051" s="27" t="s">
        <v>7</v>
      </c>
      <c r="E1051" s="49" t="s">
        <v>64</v>
      </c>
      <c r="F1051" s="27"/>
      <c r="G1051" s="11">
        <f t="shared" si="2122"/>
        <v>168</v>
      </c>
      <c r="H1051" s="11">
        <f t="shared" si="2122"/>
        <v>0</v>
      </c>
      <c r="I1051" s="11">
        <f t="shared" si="2122"/>
        <v>0</v>
      </c>
      <c r="J1051" s="11">
        <f t="shared" si="2122"/>
        <v>0</v>
      </c>
      <c r="K1051" s="11">
        <f t="shared" si="2122"/>
        <v>0</v>
      </c>
      <c r="L1051" s="11">
        <f t="shared" si="2122"/>
        <v>0</v>
      </c>
      <c r="M1051" s="11">
        <f t="shared" si="2122"/>
        <v>168</v>
      </c>
      <c r="N1051" s="11">
        <f t="shared" si="2122"/>
        <v>0</v>
      </c>
      <c r="O1051" s="11">
        <f t="shared" si="2122"/>
        <v>0</v>
      </c>
      <c r="P1051" s="11">
        <f t="shared" si="2122"/>
        <v>0</v>
      </c>
      <c r="Q1051" s="11">
        <f t="shared" si="2122"/>
        <v>0</v>
      </c>
      <c r="R1051" s="11">
        <f t="shared" si="2122"/>
        <v>0</v>
      </c>
      <c r="S1051" s="11">
        <f t="shared" si="2122"/>
        <v>168</v>
      </c>
      <c r="T1051" s="11">
        <f t="shared" si="2122"/>
        <v>0</v>
      </c>
      <c r="U1051" s="11">
        <f t="shared" si="2123"/>
        <v>0</v>
      </c>
      <c r="V1051" s="11">
        <f t="shared" si="2123"/>
        <v>0</v>
      </c>
      <c r="W1051" s="11">
        <f t="shared" si="2123"/>
        <v>0</v>
      </c>
      <c r="X1051" s="11">
        <f t="shared" si="2123"/>
        <v>0</v>
      </c>
      <c r="Y1051" s="11">
        <f t="shared" si="2123"/>
        <v>168</v>
      </c>
      <c r="Z1051" s="11">
        <f t="shared" si="2123"/>
        <v>0</v>
      </c>
      <c r="AA1051" s="11">
        <f t="shared" si="2123"/>
        <v>0</v>
      </c>
      <c r="AB1051" s="11">
        <f t="shared" si="2123"/>
        <v>0</v>
      </c>
      <c r="AC1051" s="11">
        <f t="shared" si="2123"/>
        <v>0</v>
      </c>
      <c r="AD1051" s="11">
        <f t="shared" si="2123"/>
        <v>0</v>
      </c>
      <c r="AE1051" s="11">
        <f t="shared" si="2123"/>
        <v>168</v>
      </c>
      <c r="AF1051" s="11">
        <f t="shared" si="2123"/>
        <v>0</v>
      </c>
    </row>
    <row r="1052" spans="1:32" ht="17.25" hidden="1" customHeight="1">
      <c r="A1052" s="29" t="s">
        <v>553</v>
      </c>
      <c r="B1052" s="31" t="s">
        <v>255</v>
      </c>
      <c r="C1052" s="27" t="s">
        <v>22</v>
      </c>
      <c r="D1052" s="27" t="s">
        <v>7</v>
      </c>
      <c r="E1052" s="49" t="s">
        <v>522</v>
      </c>
      <c r="F1052" s="27"/>
      <c r="G1052" s="11">
        <f t="shared" si="2122"/>
        <v>168</v>
      </c>
      <c r="H1052" s="11">
        <f t="shared" si="2122"/>
        <v>0</v>
      </c>
      <c r="I1052" s="11">
        <f t="shared" si="2122"/>
        <v>0</v>
      </c>
      <c r="J1052" s="11">
        <f t="shared" si="2122"/>
        <v>0</v>
      </c>
      <c r="K1052" s="11">
        <f t="shared" si="2122"/>
        <v>0</v>
      </c>
      <c r="L1052" s="11">
        <f t="shared" si="2122"/>
        <v>0</v>
      </c>
      <c r="M1052" s="11">
        <f t="shared" si="2122"/>
        <v>168</v>
      </c>
      <c r="N1052" s="11">
        <f t="shared" si="2122"/>
        <v>0</v>
      </c>
      <c r="O1052" s="11">
        <f t="shared" si="2122"/>
        <v>0</v>
      </c>
      <c r="P1052" s="11">
        <f t="shared" si="2122"/>
        <v>0</v>
      </c>
      <c r="Q1052" s="11">
        <f t="shared" si="2122"/>
        <v>0</v>
      </c>
      <c r="R1052" s="11">
        <f t="shared" si="2122"/>
        <v>0</v>
      </c>
      <c r="S1052" s="11">
        <f t="shared" si="2122"/>
        <v>168</v>
      </c>
      <c r="T1052" s="11">
        <f t="shared" si="2122"/>
        <v>0</v>
      </c>
      <c r="U1052" s="11">
        <f t="shared" si="2123"/>
        <v>0</v>
      </c>
      <c r="V1052" s="11">
        <f t="shared" si="2123"/>
        <v>0</v>
      </c>
      <c r="W1052" s="11">
        <f t="shared" si="2123"/>
        <v>0</v>
      </c>
      <c r="X1052" s="11">
        <f t="shared" si="2123"/>
        <v>0</v>
      </c>
      <c r="Y1052" s="11">
        <f t="shared" si="2123"/>
        <v>168</v>
      </c>
      <c r="Z1052" s="11">
        <f t="shared" si="2123"/>
        <v>0</v>
      </c>
      <c r="AA1052" s="11">
        <f t="shared" si="2123"/>
        <v>0</v>
      </c>
      <c r="AB1052" s="11">
        <f t="shared" si="2123"/>
        <v>0</v>
      </c>
      <c r="AC1052" s="11">
        <f t="shared" si="2123"/>
        <v>0</v>
      </c>
      <c r="AD1052" s="11">
        <f t="shared" si="2123"/>
        <v>0</v>
      </c>
      <c r="AE1052" s="11">
        <f t="shared" si="2123"/>
        <v>168</v>
      </c>
      <c r="AF1052" s="11">
        <f t="shared" si="2123"/>
        <v>0</v>
      </c>
    </row>
    <row r="1053" spans="1:32" ht="33.6" hidden="1">
      <c r="A1053" s="50" t="s">
        <v>243</v>
      </c>
      <c r="B1053" s="31" t="s">
        <v>255</v>
      </c>
      <c r="C1053" s="27" t="s">
        <v>22</v>
      </c>
      <c r="D1053" s="27" t="s">
        <v>7</v>
      </c>
      <c r="E1053" s="49" t="s">
        <v>522</v>
      </c>
      <c r="F1053" s="27" t="s">
        <v>31</v>
      </c>
      <c r="G1053" s="11">
        <f t="shared" si="2122"/>
        <v>168</v>
      </c>
      <c r="H1053" s="11">
        <f t="shared" si="2122"/>
        <v>0</v>
      </c>
      <c r="I1053" s="11">
        <f t="shared" si="2122"/>
        <v>0</v>
      </c>
      <c r="J1053" s="11">
        <f t="shared" si="2122"/>
        <v>0</v>
      </c>
      <c r="K1053" s="11">
        <f t="shared" si="2122"/>
        <v>0</v>
      </c>
      <c r="L1053" s="11">
        <f t="shared" si="2122"/>
        <v>0</v>
      </c>
      <c r="M1053" s="11">
        <f t="shared" si="2122"/>
        <v>168</v>
      </c>
      <c r="N1053" s="11">
        <f t="shared" si="2122"/>
        <v>0</v>
      </c>
      <c r="O1053" s="11">
        <f t="shared" si="2122"/>
        <v>0</v>
      </c>
      <c r="P1053" s="11">
        <f t="shared" si="2122"/>
        <v>0</v>
      </c>
      <c r="Q1053" s="11">
        <f t="shared" si="2122"/>
        <v>0</v>
      </c>
      <c r="R1053" s="11">
        <f t="shared" si="2122"/>
        <v>0</v>
      </c>
      <c r="S1053" s="11">
        <f t="shared" si="2122"/>
        <v>168</v>
      </c>
      <c r="T1053" s="11">
        <f t="shared" si="2122"/>
        <v>0</v>
      </c>
      <c r="U1053" s="11">
        <f t="shared" si="2123"/>
        <v>0</v>
      </c>
      <c r="V1053" s="11">
        <f t="shared" si="2123"/>
        <v>0</v>
      </c>
      <c r="W1053" s="11">
        <f t="shared" si="2123"/>
        <v>0</v>
      </c>
      <c r="X1053" s="11">
        <f t="shared" si="2123"/>
        <v>0</v>
      </c>
      <c r="Y1053" s="11">
        <f t="shared" si="2123"/>
        <v>168</v>
      </c>
      <c r="Z1053" s="11">
        <f t="shared" si="2123"/>
        <v>0</v>
      </c>
      <c r="AA1053" s="11">
        <f t="shared" si="2123"/>
        <v>0</v>
      </c>
      <c r="AB1053" s="11">
        <f t="shared" si="2123"/>
        <v>0</v>
      </c>
      <c r="AC1053" s="11">
        <f t="shared" si="2123"/>
        <v>0</v>
      </c>
      <c r="AD1053" s="11">
        <f t="shared" si="2123"/>
        <v>0</v>
      </c>
      <c r="AE1053" s="11">
        <f t="shared" si="2123"/>
        <v>168</v>
      </c>
      <c r="AF1053" s="11">
        <f t="shared" si="2123"/>
        <v>0</v>
      </c>
    </row>
    <row r="1054" spans="1:32" ht="34.200000000000003" hidden="1">
      <c r="A1054" s="50" t="s">
        <v>37</v>
      </c>
      <c r="B1054" s="31" t="s">
        <v>255</v>
      </c>
      <c r="C1054" s="27" t="s">
        <v>22</v>
      </c>
      <c r="D1054" s="27" t="s">
        <v>7</v>
      </c>
      <c r="E1054" s="49" t="s">
        <v>522</v>
      </c>
      <c r="F1054" s="27" t="s">
        <v>38</v>
      </c>
      <c r="G1054" s="11">
        <v>168</v>
      </c>
      <c r="H1054" s="12"/>
      <c r="I1054" s="11"/>
      <c r="J1054" s="12"/>
      <c r="K1054" s="11"/>
      <c r="L1054" s="12"/>
      <c r="M1054" s="9">
        <f t="shared" ref="M1054" si="2124">G1054+I1054+J1054+K1054+L1054</f>
        <v>168</v>
      </c>
      <c r="N1054" s="9">
        <f t="shared" ref="N1054" si="2125">H1054+L1054</f>
        <v>0</v>
      </c>
      <c r="O1054" s="11"/>
      <c r="P1054" s="12"/>
      <c r="Q1054" s="11"/>
      <c r="R1054" s="12"/>
      <c r="S1054" s="9">
        <f t="shared" ref="S1054" si="2126">M1054+O1054+P1054+Q1054+R1054</f>
        <v>168</v>
      </c>
      <c r="T1054" s="9">
        <f t="shared" ref="T1054" si="2127">N1054+R1054</f>
        <v>0</v>
      </c>
      <c r="U1054" s="11"/>
      <c r="V1054" s="12"/>
      <c r="W1054" s="11"/>
      <c r="X1054" s="12"/>
      <c r="Y1054" s="9">
        <f t="shared" ref="Y1054" si="2128">S1054+U1054+V1054+W1054+X1054</f>
        <v>168</v>
      </c>
      <c r="Z1054" s="9">
        <f t="shared" ref="Z1054" si="2129">T1054+X1054</f>
        <v>0</v>
      </c>
      <c r="AA1054" s="11"/>
      <c r="AB1054" s="12"/>
      <c r="AC1054" s="11"/>
      <c r="AD1054" s="12"/>
      <c r="AE1054" s="9">
        <f t="shared" ref="AE1054" si="2130">Y1054+AA1054+AB1054+AC1054+AD1054</f>
        <v>168</v>
      </c>
      <c r="AF1054" s="9">
        <f t="shared" ref="AF1054" si="2131">Z1054+AD1054</f>
        <v>0</v>
      </c>
    </row>
    <row r="1055" spans="1:32" ht="20.399999999999999" hidden="1">
      <c r="A1055" s="50"/>
      <c r="B1055" s="31"/>
      <c r="C1055" s="27"/>
      <c r="D1055" s="27"/>
      <c r="E1055" s="49"/>
      <c r="F1055" s="27"/>
      <c r="G1055" s="11"/>
      <c r="H1055" s="12"/>
      <c r="I1055" s="11"/>
      <c r="J1055" s="12"/>
      <c r="K1055" s="11"/>
      <c r="L1055" s="12"/>
      <c r="M1055" s="9"/>
      <c r="N1055" s="9"/>
      <c r="O1055" s="11"/>
      <c r="P1055" s="12"/>
      <c r="Q1055" s="11"/>
      <c r="R1055" s="12"/>
      <c r="S1055" s="9"/>
      <c r="T1055" s="9"/>
      <c r="U1055" s="11"/>
      <c r="V1055" s="12"/>
      <c r="W1055" s="11"/>
      <c r="X1055" s="12"/>
      <c r="Y1055" s="9"/>
      <c r="Z1055" s="9"/>
      <c r="AA1055" s="11"/>
      <c r="AB1055" s="12"/>
      <c r="AC1055" s="11"/>
      <c r="AD1055" s="12"/>
      <c r="AE1055" s="9"/>
      <c r="AF1055" s="9"/>
    </row>
    <row r="1056" spans="1:32" ht="17.399999999999999" hidden="1">
      <c r="A1056" s="69" t="s">
        <v>59</v>
      </c>
      <c r="B1056" s="36" t="s">
        <v>255</v>
      </c>
      <c r="C1056" s="36" t="s">
        <v>22</v>
      </c>
      <c r="D1056" s="36" t="s">
        <v>60</v>
      </c>
      <c r="E1056" s="36"/>
      <c r="F1056" s="36"/>
      <c r="G1056" s="13">
        <f t="shared" ref="G1056:AF1056" si="2132">G1057</f>
        <v>159332</v>
      </c>
      <c r="H1056" s="13">
        <f t="shared" si="2132"/>
        <v>0</v>
      </c>
      <c r="I1056" s="13">
        <f t="shared" si="2132"/>
        <v>0</v>
      </c>
      <c r="J1056" s="13">
        <f t="shared" si="2132"/>
        <v>5034</v>
      </c>
      <c r="K1056" s="13">
        <f t="shared" si="2132"/>
        <v>0</v>
      </c>
      <c r="L1056" s="13">
        <f t="shared" si="2132"/>
        <v>1213</v>
      </c>
      <c r="M1056" s="13">
        <f t="shared" si="2132"/>
        <v>165579</v>
      </c>
      <c r="N1056" s="13">
        <f t="shared" si="2132"/>
        <v>1213</v>
      </c>
      <c r="O1056" s="13">
        <f t="shared" si="2132"/>
        <v>0</v>
      </c>
      <c r="P1056" s="13">
        <f t="shared" si="2132"/>
        <v>41</v>
      </c>
      <c r="Q1056" s="13">
        <f t="shared" si="2132"/>
        <v>0</v>
      </c>
      <c r="R1056" s="13">
        <f t="shared" si="2132"/>
        <v>564</v>
      </c>
      <c r="S1056" s="13">
        <f t="shared" si="2132"/>
        <v>166184</v>
      </c>
      <c r="T1056" s="13">
        <f t="shared" si="2132"/>
        <v>1777</v>
      </c>
      <c r="U1056" s="13">
        <f t="shared" si="2132"/>
        <v>0</v>
      </c>
      <c r="V1056" s="13">
        <f t="shared" si="2132"/>
        <v>227</v>
      </c>
      <c r="W1056" s="13">
        <f t="shared" si="2132"/>
        <v>0</v>
      </c>
      <c r="X1056" s="13">
        <f t="shared" si="2132"/>
        <v>0</v>
      </c>
      <c r="Y1056" s="13">
        <f t="shared" si="2132"/>
        <v>166411</v>
      </c>
      <c r="Z1056" s="13">
        <f t="shared" si="2132"/>
        <v>1777</v>
      </c>
      <c r="AA1056" s="13">
        <f t="shared" si="2132"/>
        <v>0</v>
      </c>
      <c r="AB1056" s="13">
        <f t="shared" si="2132"/>
        <v>350</v>
      </c>
      <c r="AC1056" s="13">
        <f t="shared" si="2132"/>
        <v>0</v>
      </c>
      <c r="AD1056" s="13">
        <f t="shared" si="2132"/>
        <v>0</v>
      </c>
      <c r="AE1056" s="13">
        <f t="shared" si="2132"/>
        <v>166761</v>
      </c>
      <c r="AF1056" s="13">
        <f t="shared" si="2132"/>
        <v>1777</v>
      </c>
    </row>
    <row r="1057" spans="1:32" ht="50.4" hidden="1">
      <c r="A1057" s="29" t="s">
        <v>595</v>
      </c>
      <c r="B1057" s="31" t="s">
        <v>255</v>
      </c>
      <c r="C1057" s="31" t="s">
        <v>22</v>
      </c>
      <c r="D1057" s="31" t="s">
        <v>60</v>
      </c>
      <c r="E1057" s="31" t="s">
        <v>70</v>
      </c>
      <c r="F1057" s="31"/>
      <c r="G1057" s="9">
        <f>G1058+G1062</f>
        <v>159332</v>
      </c>
      <c r="H1057" s="9">
        <f>H1058+H1062</f>
        <v>0</v>
      </c>
      <c r="I1057" s="9">
        <f t="shared" ref="I1057:N1057" si="2133">I1058+I1062+I1071</f>
        <v>0</v>
      </c>
      <c r="J1057" s="9">
        <f t="shared" si="2133"/>
        <v>5034</v>
      </c>
      <c r="K1057" s="9">
        <f t="shared" si="2133"/>
        <v>0</v>
      </c>
      <c r="L1057" s="9">
        <f t="shared" si="2133"/>
        <v>1213</v>
      </c>
      <c r="M1057" s="9">
        <f t="shared" si="2133"/>
        <v>165579</v>
      </c>
      <c r="N1057" s="9">
        <f t="shared" si="2133"/>
        <v>1213</v>
      </c>
      <c r="O1057" s="9">
        <f>O1058+O1062+O1071+O1081</f>
        <v>0</v>
      </c>
      <c r="P1057" s="9">
        <f t="shared" ref="P1057:T1057" si="2134">P1058+P1062+P1071+P1081</f>
        <v>41</v>
      </c>
      <c r="Q1057" s="9">
        <f t="shared" si="2134"/>
        <v>0</v>
      </c>
      <c r="R1057" s="9">
        <f t="shared" si="2134"/>
        <v>564</v>
      </c>
      <c r="S1057" s="9">
        <f t="shared" si="2134"/>
        <v>166184</v>
      </c>
      <c r="T1057" s="9">
        <f t="shared" si="2134"/>
        <v>1777</v>
      </c>
      <c r="U1057" s="9">
        <f>U1058+U1062+U1071+U1081</f>
        <v>0</v>
      </c>
      <c r="V1057" s="9">
        <f t="shared" ref="V1057:Z1057" si="2135">V1058+V1062+V1071+V1081</f>
        <v>227</v>
      </c>
      <c r="W1057" s="9">
        <f t="shared" si="2135"/>
        <v>0</v>
      </c>
      <c r="X1057" s="9">
        <f t="shared" si="2135"/>
        <v>0</v>
      </c>
      <c r="Y1057" s="9">
        <f t="shared" si="2135"/>
        <v>166411</v>
      </c>
      <c r="Z1057" s="9">
        <f t="shared" si="2135"/>
        <v>1777</v>
      </c>
      <c r="AA1057" s="9">
        <f>AA1058+AA1062+AA1071+AA1081</f>
        <v>0</v>
      </c>
      <c r="AB1057" s="9">
        <f t="shared" ref="AB1057:AF1057" si="2136">AB1058+AB1062+AB1071+AB1081</f>
        <v>350</v>
      </c>
      <c r="AC1057" s="9">
        <f t="shared" si="2136"/>
        <v>0</v>
      </c>
      <c r="AD1057" s="9">
        <f t="shared" si="2136"/>
        <v>0</v>
      </c>
      <c r="AE1057" s="9">
        <f t="shared" si="2136"/>
        <v>166761</v>
      </c>
      <c r="AF1057" s="9">
        <f t="shared" si="2136"/>
        <v>1777</v>
      </c>
    </row>
    <row r="1058" spans="1:32" ht="33.6" hidden="1">
      <c r="A1058" s="29" t="s">
        <v>77</v>
      </c>
      <c r="B1058" s="31" t="s">
        <v>255</v>
      </c>
      <c r="C1058" s="31" t="s">
        <v>22</v>
      </c>
      <c r="D1058" s="31" t="s">
        <v>60</v>
      </c>
      <c r="E1058" s="31" t="s">
        <v>256</v>
      </c>
      <c r="F1058" s="31"/>
      <c r="G1058" s="11">
        <f t="shared" ref="G1058:V1060" si="2137">G1059</f>
        <v>139859</v>
      </c>
      <c r="H1058" s="11">
        <f t="shared" si="2137"/>
        <v>0</v>
      </c>
      <c r="I1058" s="11">
        <f t="shared" si="2137"/>
        <v>0</v>
      </c>
      <c r="J1058" s="11">
        <f t="shared" si="2137"/>
        <v>5034</v>
      </c>
      <c r="K1058" s="11">
        <f t="shared" si="2137"/>
        <v>0</v>
      </c>
      <c r="L1058" s="11">
        <f t="shared" si="2137"/>
        <v>0</v>
      </c>
      <c r="M1058" s="11">
        <f t="shared" si="2137"/>
        <v>144893</v>
      </c>
      <c r="N1058" s="11">
        <f t="shared" si="2137"/>
        <v>0</v>
      </c>
      <c r="O1058" s="11">
        <f t="shared" si="2137"/>
        <v>0</v>
      </c>
      <c r="P1058" s="11">
        <f t="shared" si="2137"/>
        <v>0</v>
      </c>
      <c r="Q1058" s="11">
        <f t="shared" si="2137"/>
        <v>0</v>
      </c>
      <c r="R1058" s="11">
        <f t="shared" si="2137"/>
        <v>0</v>
      </c>
      <c r="S1058" s="11">
        <f t="shared" si="2137"/>
        <v>144893</v>
      </c>
      <c r="T1058" s="11">
        <f t="shared" si="2137"/>
        <v>0</v>
      </c>
      <c r="U1058" s="11">
        <f t="shared" si="2137"/>
        <v>0</v>
      </c>
      <c r="V1058" s="11">
        <f t="shared" si="2137"/>
        <v>227</v>
      </c>
      <c r="W1058" s="11">
        <f t="shared" ref="U1058:AF1060" si="2138">W1059</f>
        <v>0</v>
      </c>
      <c r="X1058" s="11">
        <f t="shared" si="2138"/>
        <v>0</v>
      </c>
      <c r="Y1058" s="11">
        <f t="shared" si="2138"/>
        <v>145120</v>
      </c>
      <c r="Z1058" s="11">
        <f t="shared" si="2138"/>
        <v>0</v>
      </c>
      <c r="AA1058" s="11">
        <f t="shared" si="2138"/>
        <v>0</v>
      </c>
      <c r="AB1058" s="11">
        <f t="shared" si="2138"/>
        <v>0</v>
      </c>
      <c r="AC1058" s="11">
        <f t="shared" si="2138"/>
        <v>0</v>
      </c>
      <c r="AD1058" s="11">
        <f t="shared" si="2138"/>
        <v>0</v>
      </c>
      <c r="AE1058" s="11">
        <f t="shared" si="2138"/>
        <v>145120</v>
      </c>
      <c r="AF1058" s="11">
        <f t="shared" si="2138"/>
        <v>0</v>
      </c>
    </row>
    <row r="1059" spans="1:32" ht="33.6" hidden="1">
      <c r="A1059" s="50" t="s">
        <v>257</v>
      </c>
      <c r="B1059" s="31" t="s">
        <v>255</v>
      </c>
      <c r="C1059" s="31" t="s">
        <v>22</v>
      </c>
      <c r="D1059" s="31" t="s">
        <v>60</v>
      </c>
      <c r="E1059" s="31" t="s">
        <v>258</v>
      </c>
      <c r="F1059" s="31"/>
      <c r="G1059" s="11">
        <f t="shared" si="2137"/>
        <v>139859</v>
      </c>
      <c r="H1059" s="11">
        <f t="shared" si="2137"/>
        <v>0</v>
      </c>
      <c r="I1059" s="11">
        <f t="shared" si="2137"/>
        <v>0</v>
      </c>
      <c r="J1059" s="11">
        <f t="shared" si="2137"/>
        <v>5034</v>
      </c>
      <c r="K1059" s="11">
        <f t="shared" si="2137"/>
        <v>0</v>
      </c>
      <c r="L1059" s="11">
        <f t="shared" si="2137"/>
        <v>0</v>
      </c>
      <c r="M1059" s="11">
        <f t="shared" si="2137"/>
        <v>144893</v>
      </c>
      <c r="N1059" s="11">
        <f t="shared" si="2137"/>
        <v>0</v>
      </c>
      <c r="O1059" s="11">
        <f t="shared" si="2137"/>
        <v>0</v>
      </c>
      <c r="P1059" s="11">
        <f t="shared" si="2137"/>
        <v>0</v>
      </c>
      <c r="Q1059" s="11">
        <f t="shared" si="2137"/>
        <v>0</v>
      </c>
      <c r="R1059" s="11">
        <f t="shared" si="2137"/>
        <v>0</v>
      </c>
      <c r="S1059" s="11">
        <f t="shared" si="2137"/>
        <v>144893</v>
      </c>
      <c r="T1059" s="11">
        <f t="shared" si="2137"/>
        <v>0</v>
      </c>
      <c r="U1059" s="11">
        <f t="shared" si="2138"/>
        <v>0</v>
      </c>
      <c r="V1059" s="11">
        <f t="shared" si="2138"/>
        <v>227</v>
      </c>
      <c r="W1059" s="11">
        <f t="shared" si="2138"/>
        <v>0</v>
      </c>
      <c r="X1059" s="11">
        <f t="shared" si="2138"/>
        <v>0</v>
      </c>
      <c r="Y1059" s="11">
        <f t="shared" si="2138"/>
        <v>145120</v>
      </c>
      <c r="Z1059" s="11">
        <f t="shared" si="2138"/>
        <v>0</v>
      </c>
      <c r="AA1059" s="11">
        <f t="shared" si="2138"/>
        <v>0</v>
      </c>
      <c r="AB1059" s="11">
        <f t="shared" si="2138"/>
        <v>0</v>
      </c>
      <c r="AC1059" s="11">
        <f t="shared" si="2138"/>
        <v>0</v>
      </c>
      <c r="AD1059" s="11">
        <f t="shared" si="2138"/>
        <v>0</v>
      </c>
      <c r="AE1059" s="11">
        <f t="shared" si="2138"/>
        <v>145120</v>
      </c>
      <c r="AF1059" s="11">
        <f t="shared" si="2138"/>
        <v>0</v>
      </c>
    </row>
    <row r="1060" spans="1:32" ht="33.6" hidden="1">
      <c r="A1060" s="50" t="s">
        <v>12</v>
      </c>
      <c r="B1060" s="31" t="s">
        <v>255</v>
      </c>
      <c r="C1060" s="31" t="s">
        <v>22</v>
      </c>
      <c r="D1060" s="31" t="s">
        <v>60</v>
      </c>
      <c r="E1060" s="31" t="s">
        <v>258</v>
      </c>
      <c r="F1060" s="31" t="s">
        <v>13</v>
      </c>
      <c r="G1060" s="11">
        <f t="shared" si="2137"/>
        <v>139859</v>
      </c>
      <c r="H1060" s="11">
        <f t="shared" si="2137"/>
        <v>0</v>
      </c>
      <c r="I1060" s="11">
        <f t="shared" si="2137"/>
        <v>0</v>
      </c>
      <c r="J1060" s="11">
        <f t="shared" si="2137"/>
        <v>5034</v>
      </c>
      <c r="K1060" s="11">
        <f t="shared" si="2137"/>
        <v>0</v>
      </c>
      <c r="L1060" s="11">
        <f t="shared" si="2137"/>
        <v>0</v>
      </c>
      <c r="M1060" s="11">
        <f t="shared" si="2137"/>
        <v>144893</v>
      </c>
      <c r="N1060" s="11">
        <f t="shared" si="2137"/>
        <v>0</v>
      </c>
      <c r="O1060" s="11">
        <f t="shared" si="2137"/>
        <v>0</v>
      </c>
      <c r="P1060" s="11">
        <f t="shared" si="2137"/>
        <v>0</v>
      </c>
      <c r="Q1060" s="11">
        <f t="shared" si="2137"/>
        <v>0</v>
      </c>
      <c r="R1060" s="11">
        <f t="shared" si="2137"/>
        <v>0</v>
      </c>
      <c r="S1060" s="11">
        <f t="shared" si="2137"/>
        <v>144893</v>
      </c>
      <c r="T1060" s="11">
        <f t="shared" si="2137"/>
        <v>0</v>
      </c>
      <c r="U1060" s="11">
        <f t="shared" si="2138"/>
        <v>0</v>
      </c>
      <c r="V1060" s="11">
        <f t="shared" si="2138"/>
        <v>227</v>
      </c>
      <c r="W1060" s="11">
        <f t="shared" si="2138"/>
        <v>0</v>
      </c>
      <c r="X1060" s="11">
        <f t="shared" si="2138"/>
        <v>0</v>
      </c>
      <c r="Y1060" s="11">
        <f t="shared" si="2138"/>
        <v>145120</v>
      </c>
      <c r="Z1060" s="11">
        <f t="shared" si="2138"/>
        <v>0</v>
      </c>
      <c r="AA1060" s="11">
        <f t="shared" si="2138"/>
        <v>0</v>
      </c>
      <c r="AB1060" s="11">
        <f t="shared" si="2138"/>
        <v>0</v>
      </c>
      <c r="AC1060" s="11">
        <f t="shared" si="2138"/>
        <v>0</v>
      </c>
      <c r="AD1060" s="11">
        <f t="shared" si="2138"/>
        <v>0</v>
      </c>
      <c r="AE1060" s="11">
        <f t="shared" si="2138"/>
        <v>145120</v>
      </c>
      <c r="AF1060" s="11">
        <f t="shared" si="2138"/>
        <v>0</v>
      </c>
    </row>
    <row r="1061" spans="1:32" hidden="1">
      <c r="A1061" s="50" t="s">
        <v>24</v>
      </c>
      <c r="B1061" s="31" t="s">
        <v>255</v>
      </c>
      <c r="C1061" s="31" t="s">
        <v>22</v>
      </c>
      <c r="D1061" s="31" t="s">
        <v>60</v>
      </c>
      <c r="E1061" s="31" t="s">
        <v>258</v>
      </c>
      <c r="F1061" s="27" t="s">
        <v>36</v>
      </c>
      <c r="G1061" s="9">
        <v>139859</v>
      </c>
      <c r="H1061" s="9"/>
      <c r="I1061" s="9"/>
      <c r="J1061" s="9">
        <v>5034</v>
      </c>
      <c r="K1061" s="9"/>
      <c r="L1061" s="9"/>
      <c r="M1061" s="9">
        <f t="shared" ref="M1061" si="2139">G1061+I1061+J1061+K1061+L1061</f>
        <v>144893</v>
      </c>
      <c r="N1061" s="9">
        <f t="shared" ref="N1061" si="2140">H1061+L1061</f>
        <v>0</v>
      </c>
      <c r="O1061" s="9"/>
      <c r="P1061" s="9"/>
      <c r="Q1061" s="9"/>
      <c r="R1061" s="9"/>
      <c r="S1061" s="9">
        <f t="shared" ref="S1061" si="2141">M1061+O1061+P1061+Q1061+R1061</f>
        <v>144893</v>
      </c>
      <c r="T1061" s="9">
        <f t="shared" ref="T1061" si="2142">N1061+R1061</f>
        <v>0</v>
      </c>
      <c r="U1061" s="9"/>
      <c r="V1061" s="9">
        <v>227</v>
      </c>
      <c r="W1061" s="9"/>
      <c r="X1061" s="9"/>
      <c r="Y1061" s="9">
        <f t="shared" ref="Y1061" si="2143">S1061+U1061+V1061+W1061+X1061</f>
        <v>145120</v>
      </c>
      <c r="Z1061" s="9">
        <f t="shared" ref="Z1061" si="2144">T1061+X1061</f>
        <v>0</v>
      </c>
      <c r="AA1061" s="9"/>
      <c r="AB1061" s="9"/>
      <c r="AC1061" s="9"/>
      <c r="AD1061" s="9"/>
      <c r="AE1061" s="9">
        <f t="shared" ref="AE1061" si="2145">Y1061+AA1061+AB1061+AC1061+AD1061</f>
        <v>145120</v>
      </c>
      <c r="AF1061" s="9">
        <f t="shared" ref="AF1061" si="2146">Z1061+AD1061</f>
        <v>0</v>
      </c>
    </row>
    <row r="1062" spans="1:32" hidden="1">
      <c r="A1062" s="50" t="s">
        <v>15</v>
      </c>
      <c r="B1062" s="31" t="s">
        <v>255</v>
      </c>
      <c r="C1062" s="31" t="s">
        <v>22</v>
      </c>
      <c r="D1062" s="31" t="s">
        <v>60</v>
      </c>
      <c r="E1062" s="31" t="s">
        <v>71</v>
      </c>
      <c r="F1062" s="31"/>
      <c r="G1062" s="11">
        <f t="shared" ref="G1062:H1062" si="2147">G1063+G1068</f>
        <v>19473</v>
      </c>
      <c r="H1062" s="11">
        <f t="shared" si="2147"/>
        <v>0</v>
      </c>
      <c r="I1062" s="11">
        <f t="shared" ref="I1062:N1062" si="2148">I1063+I1068</f>
        <v>0</v>
      </c>
      <c r="J1062" s="11">
        <f t="shared" si="2148"/>
        <v>0</v>
      </c>
      <c r="K1062" s="11">
        <f t="shared" si="2148"/>
        <v>0</v>
      </c>
      <c r="L1062" s="11">
        <f t="shared" si="2148"/>
        <v>0</v>
      </c>
      <c r="M1062" s="11">
        <f t="shared" si="2148"/>
        <v>19473</v>
      </c>
      <c r="N1062" s="11">
        <f t="shared" si="2148"/>
        <v>0</v>
      </c>
      <c r="O1062" s="11">
        <f t="shared" ref="O1062:T1062" si="2149">O1063+O1068</f>
        <v>0</v>
      </c>
      <c r="P1062" s="11">
        <f t="shared" si="2149"/>
        <v>0</v>
      </c>
      <c r="Q1062" s="11">
        <f t="shared" si="2149"/>
        <v>0</v>
      </c>
      <c r="R1062" s="11">
        <f t="shared" si="2149"/>
        <v>0</v>
      </c>
      <c r="S1062" s="11">
        <f t="shared" si="2149"/>
        <v>19473</v>
      </c>
      <c r="T1062" s="11">
        <f t="shared" si="2149"/>
        <v>0</v>
      </c>
      <c r="U1062" s="11">
        <f t="shared" ref="U1062:Z1062" si="2150">U1063+U1068</f>
        <v>0</v>
      </c>
      <c r="V1062" s="11">
        <f t="shared" si="2150"/>
        <v>0</v>
      </c>
      <c r="W1062" s="11">
        <f t="shared" si="2150"/>
        <v>0</v>
      </c>
      <c r="X1062" s="11">
        <f t="shared" si="2150"/>
        <v>0</v>
      </c>
      <c r="Y1062" s="11">
        <f t="shared" si="2150"/>
        <v>19473</v>
      </c>
      <c r="Z1062" s="11">
        <f t="shared" si="2150"/>
        <v>0</v>
      </c>
      <c r="AA1062" s="11">
        <f t="shared" ref="AA1062:AF1062" si="2151">AA1063+AA1068</f>
        <v>0</v>
      </c>
      <c r="AB1062" s="11">
        <f t="shared" si="2151"/>
        <v>350</v>
      </c>
      <c r="AC1062" s="11">
        <f t="shared" si="2151"/>
        <v>0</v>
      </c>
      <c r="AD1062" s="11">
        <f t="shared" si="2151"/>
        <v>0</v>
      </c>
      <c r="AE1062" s="11">
        <f t="shared" si="2151"/>
        <v>19823</v>
      </c>
      <c r="AF1062" s="11">
        <f t="shared" si="2151"/>
        <v>0</v>
      </c>
    </row>
    <row r="1063" spans="1:32" ht="33.6" hidden="1">
      <c r="A1063" s="50" t="s">
        <v>72</v>
      </c>
      <c r="B1063" s="31" t="s">
        <v>255</v>
      </c>
      <c r="C1063" s="31" t="s">
        <v>22</v>
      </c>
      <c r="D1063" s="31" t="s">
        <v>60</v>
      </c>
      <c r="E1063" s="31" t="s">
        <v>73</v>
      </c>
      <c r="F1063" s="31"/>
      <c r="G1063" s="11">
        <f t="shared" ref="G1063:H1063" si="2152">G1064+G1066</f>
        <v>19153</v>
      </c>
      <c r="H1063" s="11">
        <f t="shared" si="2152"/>
        <v>0</v>
      </c>
      <c r="I1063" s="11">
        <f t="shared" ref="I1063:N1063" si="2153">I1064+I1066</f>
        <v>0</v>
      </c>
      <c r="J1063" s="11">
        <f t="shared" si="2153"/>
        <v>0</v>
      </c>
      <c r="K1063" s="11">
        <f t="shared" si="2153"/>
        <v>0</v>
      </c>
      <c r="L1063" s="11">
        <f t="shared" si="2153"/>
        <v>0</v>
      </c>
      <c r="M1063" s="11">
        <f t="shared" si="2153"/>
        <v>19153</v>
      </c>
      <c r="N1063" s="11">
        <f t="shared" si="2153"/>
        <v>0</v>
      </c>
      <c r="O1063" s="11">
        <f t="shared" ref="O1063:T1063" si="2154">O1064+O1066</f>
        <v>0</v>
      </c>
      <c r="P1063" s="11">
        <f t="shared" si="2154"/>
        <v>0</v>
      </c>
      <c r="Q1063" s="11">
        <f t="shared" si="2154"/>
        <v>0</v>
      </c>
      <c r="R1063" s="11">
        <f t="shared" si="2154"/>
        <v>0</v>
      </c>
      <c r="S1063" s="11">
        <f t="shared" si="2154"/>
        <v>19153</v>
      </c>
      <c r="T1063" s="11">
        <f t="shared" si="2154"/>
        <v>0</v>
      </c>
      <c r="U1063" s="11">
        <f t="shared" ref="U1063:Z1063" si="2155">U1064+U1066</f>
        <v>0</v>
      </c>
      <c r="V1063" s="11">
        <f t="shared" si="2155"/>
        <v>0</v>
      </c>
      <c r="W1063" s="11">
        <f t="shared" si="2155"/>
        <v>0</v>
      </c>
      <c r="X1063" s="11">
        <f t="shared" si="2155"/>
        <v>0</v>
      </c>
      <c r="Y1063" s="11">
        <f t="shared" si="2155"/>
        <v>19153</v>
      </c>
      <c r="Z1063" s="11">
        <f t="shared" si="2155"/>
        <v>0</v>
      </c>
      <c r="AA1063" s="11">
        <f t="shared" ref="AA1063:AF1063" si="2156">AA1064+AA1066</f>
        <v>0</v>
      </c>
      <c r="AB1063" s="11">
        <f t="shared" si="2156"/>
        <v>0</v>
      </c>
      <c r="AC1063" s="11">
        <f t="shared" si="2156"/>
        <v>0</v>
      </c>
      <c r="AD1063" s="11">
        <f t="shared" si="2156"/>
        <v>0</v>
      </c>
      <c r="AE1063" s="11">
        <f t="shared" si="2156"/>
        <v>19153</v>
      </c>
      <c r="AF1063" s="11">
        <f t="shared" si="2156"/>
        <v>0</v>
      </c>
    </row>
    <row r="1064" spans="1:32" ht="33.6" hidden="1">
      <c r="A1064" s="26" t="s">
        <v>243</v>
      </c>
      <c r="B1064" s="31" t="s">
        <v>255</v>
      </c>
      <c r="C1064" s="31" t="s">
        <v>22</v>
      </c>
      <c r="D1064" s="31" t="s">
        <v>60</v>
      </c>
      <c r="E1064" s="31" t="s">
        <v>73</v>
      </c>
      <c r="F1064" s="31" t="s">
        <v>31</v>
      </c>
      <c r="G1064" s="11">
        <f t="shared" ref="G1064:AF1064" si="2157">G1065</f>
        <v>19103</v>
      </c>
      <c r="H1064" s="11">
        <f t="shared" si="2157"/>
        <v>0</v>
      </c>
      <c r="I1064" s="11">
        <f t="shared" si="2157"/>
        <v>0</v>
      </c>
      <c r="J1064" s="11">
        <f t="shared" si="2157"/>
        <v>0</v>
      </c>
      <c r="K1064" s="11">
        <f t="shared" si="2157"/>
        <v>0</v>
      </c>
      <c r="L1064" s="11">
        <f t="shared" si="2157"/>
        <v>0</v>
      </c>
      <c r="M1064" s="11">
        <f t="shared" si="2157"/>
        <v>19103</v>
      </c>
      <c r="N1064" s="11">
        <f t="shared" si="2157"/>
        <v>0</v>
      </c>
      <c r="O1064" s="11">
        <f t="shared" si="2157"/>
        <v>0</v>
      </c>
      <c r="P1064" s="11">
        <f t="shared" si="2157"/>
        <v>0</v>
      </c>
      <c r="Q1064" s="11">
        <f t="shared" si="2157"/>
        <v>0</v>
      </c>
      <c r="R1064" s="11">
        <f t="shared" si="2157"/>
        <v>0</v>
      </c>
      <c r="S1064" s="11">
        <f t="shared" si="2157"/>
        <v>19103</v>
      </c>
      <c r="T1064" s="11">
        <f t="shared" si="2157"/>
        <v>0</v>
      </c>
      <c r="U1064" s="11">
        <f t="shared" si="2157"/>
        <v>0</v>
      </c>
      <c r="V1064" s="11">
        <f t="shared" si="2157"/>
        <v>0</v>
      </c>
      <c r="W1064" s="11">
        <f t="shared" si="2157"/>
        <v>0</v>
      </c>
      <c r="X1064" s="11">
        <f t="shared" si="2157"/>
        <v>0</v>
      </c>
      <c r="Y1064" s="11">
        <f t="shared" si="2157"/>
        <v>19103</v>
      </c>
      <c r="Z1064" s="11">
        <f t="shared" si="2157"/>
        <v>0</v>
      </c>
      <c r="AA1064" s="11">
        <f t="shared" si="2157"/>
        <v>0</v>
      </c>
      <c r="AB1064" s="11">
        <f t="shared" si="2157"/>
        <v>0</v>
      </c>
      <c r="AC1064" s="11">
        <f t="shared" si="2157"/>
        <v>0</v>
      </c>
      <c r="AD1064" s="11">
        <f t="shared" si="2157"/>
        <v>0</v>
      </c>
      <c r="AE1064" s="11">
        <f t="shared" si="2157"/>
        <v>19103</v>
      </c>
      <c r="AF1064" s="11">
        <f t="shared" si="2157"/>
        <v>0</v>
      </c>
    </row>
    <row r="1065" spans="1:32" ht="33.6" hidden="1">
      <c r="A1065" s="46" t="s">
        <v>37</v>
      </c>
      <c r="B1065" s="31" t="s">
        <v>255</v>
      </c>
      <c r="C1065" s="31" t="s">
        <v>22</v>
      </c>
      <c r="D1065" s="31" t="s">
        <v>60</v>
      </c>
      <c r="E1065" s="31" t="s">
        <v>73</v>
      </c>
      <c r="F1065" s="27" t="s">
        <v>38</v>
      </c>
      <c r="G1065" s="9">
        <v>19103</v>
      </c>
      <c r="H1065" s="9"/>
      <c r="I1065" s="9"/>
      <c r="J1065" s="9"/>
      <c r="K1065" s="9"/>
      <c r="L1065" s="9"/>
      <c r="M1065" s="9">
        <f t="shared" ref="M1065" si="2158">G1065+I1065+J1065+K1065+L1065</f>
        <v>19103</v>
      </c>
      <c r="N1065" s="9">
        <f t="shared" ref="N1065" si="2159">H1065+L1065</f>
        <v>0</v>
      </c>
      <c r="O1065" s="9"/>
      <c r="P1065" s="9"/>
      <c r="Q1065" s="9"/>
      <c r="R1065" s="9"/>
      <c r="S1065" s="9">
        <f t="shared" ref="S1065" si="2160">M1065+O1065+P1065+Q1065+R1065</f>
        <v>19103</v>
      </c>
      <c r="T1065" s="9">
        <f t="shared" ref="T1065" si="2161">N1065+R1065</f>
        <v>0</v>
      </c>
      <c r="U1065" s="9"/>
      <c r="V1065" s="9"/>
      <c r="W1065" s="9"/>
      <c r="X1065" s="9"/>
      <c r="Y1065" s="9">
        <f t="shared" ref="Y1065" si="2162">S1065+U1065+V1065+W1065+X1065</f>
        <v>19103</v>
      </c>
      <c r="Z1065" s="9">
        <f t="shared" ref="Z1065" si="2163">T1065+X1065</f>
        <v>0</v>
      </c>
      <c r="AA1065" s="9"/>
      <c r="AB1065" s="9"/>
      <c r="AC1065" s="9"/>
      <c r="AD1065" s="9"/>
      <c r="AE1065" s="9">
        <f t="shared" ref="AE1065" si="2164">Y1065+AA1065+AB1065+AC1065+AD1065</f>
        <v>19103</v>
      </c>
      <c r="AF1065" s="9">
        <f t="shared" ref="AF1065" si="2165">Z1065+AD1065</f>
        <v>0</v>
      </c>
    </row>
    <row r="1066" spans="1:32" hidden="1">
      <c r="A1066" s="50" t="s">
        <v>66</v>
      </c>
      <c r="B1066" s="31" t="s">
        <v>255</v>
      </c>
      <c r="C1066" s="31" t="s">
        <v>22</v>
      </c>
      <c r="D1066" s="31" t="s">
        <v>60</v>
      </c>
      <c r="E1066" s="31" t="s">
        <v>73</v>
      </c>
      <c r="F1066" s="31" t="s">
        <v>67</v>
      </c>
      <c r="G1066" s="11">
        <f t="shared" ref="G1066:AF1066" si="2166">G1067</f>
        <v>50</v>
      </c>
      <c r="H1066" s="11">
        <f t="shared" si="2166"/>
        <v>0</v>
      </c>
      <c r="I1066" s="11">
        <f t="shared" si="2166"/>
        <v>0</v>
      </c>
      <c r="J1066" s="11">
        <f t="shared" si="2166"/>
        <v>0</v>
      </c>
      <c r="K1066" s="11">
        <f t="shared" si="2166"/>
        <v>0</v>
      </c>
      <c r="L1066" s="11">
        <f t="shared" si="2166"/>
        <v>0</v>
      </c>
      <c r="M1066" s="11">
        <f t="shared" si="2166"/>
        <v>50</v>
      </c>
      <c r="N1066" s="11">
        <f t="shared" si="2166"/>
        <v>0</v>
      </c>
      <c r="O1066" s="11">
        <f t="shared" si="2166"/>
        <v>0</v>
      </c>
      <c r="P1066" s="11">
        <f t="shared" si="2166"/>
        <v>0</v>
      </c>
      <c r="Q1066" s="11">
        <f t="shared" si="2166"/>
        <v>0</v>
      </c>
      <c r="R1066" s="11">
        <f t="shared" si="2166"/>
        <v>0</v>
      </c>
      <c r="S1066" s="11">
        <f t="shared" si="2166"/>
        <v>50</v>
      </c>
      <c r="T1066" s="11">
        <f t="shared" si="2166"/>
        <v>0</v>
      </c>
      <c r="U1066" s="11">
        <f t="shared" si="2166"/>
        <v>0</v>
      </c>
      <c r="V1066" s="11">
        <f t="shared" si="2166"/>
        <v>0</v>
      </c>
      <c r="W1066" s="11">
        <f t="shared" si="2166"/>
        <v>0</v>
      </c>
      <c r="X1066" s="11">
        <f t="shared" si="2166"/>
        <v>0</v>
      </c>
      <c r="Y1066" s="11">
        <f t="shared" si="2166"/>
        <v>50</v>
      </c>
      <c r="Z1066" s="11">
        <f t="shared" si="2166"/>
        <v>0</v>
      </c>
      <c r="AA1066" s="11">
        <f t="shared" si="2166"/>
        <v>0</v>
      </c>
      <c r="AB1066" s="11">
        <f t="shared" si="2166"/>
        <v>0</v>
      </c>
      <c r="AC1066" s="11">
        <f t="shared" si="2166"/>
        <v>0</v>
      </c>
      <c r="AD1066" s="11">
        <f t="shared" si="2166"/>
        <v>0</v>
      </c>
      <c r="AE1066" s="11">
        <f t="shared" si="2166"/>
        <v>50</v>
      </c>
      <c r="AF1066" s="11">
        <f t="shared" si="2166"/>
        <v>0</v>
      </c>
    </row>
    <row r="1067" spans="1:32" hidden="1">
      <c r="A1067" s="50" t="s">
        <v>68</v>
      </c>
      <c r="B1067" s="31" t="s">
        <v>255</v>
      </c>
      <c r="C1067" s="31" t="s">
        <v>22</v>
      </c>
      <c r="D1067" s="31" t="s">
        <v>60</v>
      </c>
      <c r="E1067" s="31" t="s">
        <v>73</v>
      </c>
      <c r="F1067" s="27" t="s">
        <v>69</v>
      </c>
      <c r="G1067" s="9">
        <v>50</v>
      </c>
      <c r="H1067" s="9"/>
      <c r="I1067" s="9"/>
      <c r="J1067" s="9"/>
      <c r="K1067" s="9"/>
      <c r="L1067" s="9"/>
      <c r="M1067" s="9">
        <f t="shared" ref="M1067" si="2167">G1067+I1067+J1067+K1067+L1067</f>
        <v>50</v>
      </c>
      <c r="N1067" s="9">
        <f t="shared" ref="N1067" si="2168">H1067+L1067</f>
        <v>0</v>
      </c>
      <c r="O1067" s="9"/>
      <c r="P1067" s="9"/>
      <c r="Q1067" s="9"/>
      <c r="R1067" s="9"/>
      <c r="S1067" s="9">
        <f t="shared" ref="S1067" si="2169">M1067+O1067+P1067+Q1067+R1067</f>
        <v>50</v>
      </c>
      <c r="T1067" s="9">
        <f t="shared" ref="T1067" si="2170">N1067+R1067</f>
        <v>0</v>
      </c>
      <c r="U1067" s="9"/>
      <c r="V1067" s="9"/>
      <c r="W1067" s="9"/>
      <c r="X1067" s="9"/>
      <c r="Y1067" s="9">
        <f t="shared" ref="Y1067" si="2171">S1067+U1067+V1067+W1067+X1067</f>
        <v>50</v>
      </c>
      <c r="Z1067" s="9">
        <f t="shared" ref="Z1067" si="2172">T1067+X1067</f>
        <v>0</v>
      </c>
      <c r="AA1067" s="9"/>
      <c r="AB1067" s="9"/>
      <c r="AC1067" s="9"/>
      <c r="AD1067" s="9"/>
      <c r="AE1067" s="9">
        <f t="shared" ref="AE1067" si="2173">Y1067+AA1067+AB1067+AC1067+AD1067</f>
        <v>50</v>
      </c>
      <c r="AF1067" s="9">
        <f t="shared" ref="AF1067" si="2174">Z1067+AD1067</f>
        <v>0</v>
      </c>
    </row>
    <row r="1068" spans="1:32" ht="33.6" hidden="1">
      <c r="A1068" s="50" t="s">
        <v>259</v>
      </c>
      <c r="B1068" s="31" t="s">
        <v>255</v>
      </c>
      <c r="C1068" s="31" t="s">
        <v>22</v>
      </c>
      <c r="D1068" s="31" t="s">
        <v>60</v>
      </c>
      <c r="E1068" s="31" t="s">
        <v>260</v>
      </c>
      <c r="F1068" s="31"/>
      <c r="G1068" s="11">
        <f>G1069</f>
        <v>320</v>
      </c>
      <c r="H1068" s="11">
        <f>H1069</f>
        <v>0</v>
      </c>
      <c r="I1068" s="11">
        <f t="shared" ref="I1068:X1069" si="2175">I1069</f>
        <v>0</v>
      </c>
      <c r="J1068" s="11">
        <f t="shared" si="2175"/>
        <v>0</v>
      </c>
      <c r="K1068" s="11">
        <f t="shared" si="2175"/>
        <v>0</v>
      </c>
      <c r="L1068" s="11">
        <f t="shared" si="2175"/>
        <v>0</v>
      </c>
      <c r="M1068" s="11">
        <f t="shared" si="2175"/>
        <v>320</v>
      </c>
      <c r="N1068" s="11">
        <f t="shared" si="2175"/>
        <v>0</v>
      </c>
      <c r="O1068" s="11">
        <f t="shared" si="2175"/>
        <v>0</v>
      </c>
      <c r="P1068" s="11">
        <f t="shared" si="2175"/>
        <v>0</v>
      </c>
      <c r="Q1068" s="11">
        <f t="shared" si="2175"/>
        <v>0</v>
      </c>
      <c r="R1068" s="11">
        <f t="shared" si="2175"/>
        <v>0</v>
      </c>
      <c r="S1068" s="11">
        <f t="shared" si="2175"/>
        <v>320</v>
      </c>
      <c r="T1068" s="11">
        <f t="shared" si="2175"/>
        <v>0</v>
      </c>
      <c r="U1068" s="11">
        <f t="shared" si="2175"/>
        <v>0</v>
      </c>
      <c r="V1068" s="11">
        <f t="shared" si="2175"/>
        <v>0</v>
      </c>
      <c r="W1068" s="11">
        <f t="shared" si="2175"/>
        <v>0</v>
      </c>
      <c r="X1068" s="11">
        <f t="shared" si="2175"/>
        <v>0</v>
      </c>
      <c r="Y1068" s="11">
        <f t="shared" ref="U1068:AF1069" si="2176">Y1069</f>
        <v>320</v>
      </c>
      <c r="Z1068" s="11">
        <f t="shared" si="2176"/>
        <v>0</v>
      </c>
      <c r="AA1068" s="11">
        <f t="shared" si="2176"/>
        <v>0</v>
      </c>
      <c r="AB1068" s="11">
        <f t="shared" si="2176"/>
        <v>350</v>
      </c>
      <c r="AC1068" s="11">
        <f t="shared" si="2176"/>
        <v>0</v>
      </c>
      <c r="AD1068" s="11">
        <f t="shared" si="2176"/>
        <v>0</v>
      </c>
      <c r="AE1068" s="11">
        <f t="shared" si="2176"/>
        <v>670</v>
      </c>
      <c r="AF1068" s="11">
        <f t="shared" si="2176"/>
        <v>0</v>
      </c>
    </row>
    <row r="1069" spans="1:32" ht="33.6" hidden="1">
      <c r="A1069" s="50" t="s">
        <v>12</v>
      </c>
      <c r="B1069" s="31" t="s">
        <v>255</v>
      </c>
      <c r="C1069" s="31" t="s">
        <v>22</v>
      </c>
      <c r="D1069" s="31" t="s">
        <v>60</v>
      </c>
      <c r="E1069" s="31" t="s">
        <v>260</v>
      </c>
      <c r="F1069" s="31" t="s">
        <v>13</v>
      </c>
      <c r="G1069" s="11">
        <f>G1070</f>
        <v>320</v>
      </c>
      <c r="H1069" s="11">
        <f>H1070</f>
        <v>0</v>
      </c>
      <c r="I1069" s="11">
        <f t="shared" si="2175"/>
        <v>0</v>
      </c>
      <c r="J1069" s="11">
        <f t="shared" si="2175"/>
        <v>0</v>
      </c>
      <c r="K1069" s="11">
        <f t="shared" si="2175"/>
        <v>0</v>
      </c>
      <c r="L1069" s="11">
        <f t="shared" si="2175"/>
        <v>0</v>
      </c>
      <c r="M1069" s="11">
        <f t="shared" si="2175"/>
        <v>320</v>
      </c>
      <c r="N1069" s="11">
        <f t="shared" si="2175"/>
        <v>0</v>
      </c>
      <c r="O1069" s="11">
        <f t="shared" si="2175"/>
        <v>0</v>
      </c>
      <c r="P1069" s="11">
        <f t="shared" si="2175"/>
        <v>0</v>
      </c>
      <c r="Q1069" s="11">
        <f t="shared" si="2175"/>
        <v>0</v>
      </c>
      <c r="R1069" s="11">
        <f t="shared" si="2175"/>
        <v>0</v>
      </c>
      <c r="S1069" s="11">
        <f t="shared" si="2175"/>
        <v>320</v>
      </c>
      <c r="T1069" s="11">
        <f t="shared" si="2175"/>
        <v>0</v>
      </c>
      <c r="U1069" s="11">
        <f t="shared" si="2176"/>
        <v>0</v>
      </c>
      <c r="V1069" s="11">
        <f t="shared" si="2176"/>
        <v>0</v>
      </c>
      <c r="W1069" s="11">
        <f t="shared" si="2176"/>
        <v>0</v>
      </c>
      <c r="X1069" s="11">
        <f t="shared" si="2176"/>
        <v>0</v>
      </c>
      <c r="Y1069" s="11">
        <f t="shared" si="2176"/>
        <v>320</v>
      </c>
      <c r="Z1069" s="11">
        <f t="shared" si="2176"/>
        <v>0</v>
      </c>
      <c r="AA1069" s="11">
        <f t="shared" si="2176"/>
        <v>0</v>
      </c>
      <c r="AB1069" s="11">
        <f t="shared" si="2176"/>
        <v>350</v>
      </c>
      <c r="AC1069" s="11">
        <f t="shared" si="2176"/>
        <v>0</v>
      </c>
      <c r="AD1069" s="11">
        <f t="shared" si="2176"/>
        <v>0</v>
      </c>
      <c r="AE1069" s="11">
        <f t="shared" si="2176"/>
        <v>670</v>
      </c>
      <c r="AF1069" s="11">
        <f t="shared" si="2176"/>
        <v>0</v>
      </c>
    </row>
    <row r="1070" spans="1:32" hidden="1">
      <c r="A1070" s="50" t="s">
        <v>24</v>
      </c>
      <c r="B1070" s="31" t="s">
        <v>255</v>
      </c>
      <c r="C1070" s="31" t="s">
        <v>22</v>
      </c>
      <c r="D1070" s="31" t="s">
        <v>60</v>
      </c>
      <c r="E1070" s="31" t="s">
        <v>260</v>
      </c>
      <c r="F1070" s="27" t="s">
        <v>36</v>
      </c>
      <c r="G1070" s="9">
        <v>320</v>
      </c>
      <c r="H1070" s="9"/>
      <c r="I1070" s="9"/>
      <c r="J1070" s="9"/>
      <c r="K1070" s="9"/>
      <c r="L1070" s="9"/>
      <c r="M1070" s="9">
        <f t="shared" ref="M1070" si="2177">G1070+I1070+J1070+K1070+L1070</f>
        <v>320</v>
      </c>
      <c r="N1070" s="9">
        <f t="shared" ref="N1070" si="2178">H1070+L1070</f>
        <v>0</v>
      </c>
      <c r="O1070" s="9"/>
      <c r="P1070" s="9"/>
      <c r="Q1070" s="9"/>
      <c r="R1070" s="9"/>
      <c r="S1070" s="9">
        <f t="shared" ref="S1070" si="2179">M1070+O1070+P1070+Q1070+R1070</f>
        <v>320</v>
      </c>
      <c r="T1070" s="9">
        <f t="shared" ref="T1070" si="2180">N1070+R1070</f>
        <v>0</v>
      </c>
      <c r="U1070" s="9"/>
      <c r="V1070" s="9"/>
      <c r="W1070" s="9"/>
      <c r="X1070" s="9"/>
      <c r="Y1070" s="9">
        <f t="shared" ref="Y1070" si="2181">S1070+U1070+V1070+W1070+X1070</f>
        <v>320</v>
      </c>
      <c r="Z1070" s="9">
        <f t="shared" ref="Z1070" si="2182">T1070+X1070</f>
        <v>0</v>
      </c>
      <c r="AA1070" s="9"/>
      <c r="AB1070" s="9">
        <v>350</v>
      </c>
      <c r="AC1070" s="9"/>
      <c r="AD1070" s="9"/>
      <c r="AE1070" s="9">
        <f t="shared" ref="AE1070" si="2183">Y1070+AA1070+AB1070+AC1070+AD1070</f>
        <v>670</v>
      </c>
      <c r="AF1070" s="9">
        <f t="shared" ref="AF1070" si="2184">Z1070+AD1070</f>
        <v>0</v>
      </c>
    </row>
    <row r="1071" spans="1:32" hidden="1">
      <c r="A1071" s="50" t="s">
        <v>602</v>
      </c>
      <c r="B1071" s="31" t="s">
        <v>255</v>
      </c>
      <c r="C1071" s="31" t="s">
        <v>22</v>
      </c>
      <c r="D1071" s="31" t="s">
        <v>60</v>
      </c>
      <c r="E1071" s="31" t="s">
        <v>626</v>
      </c>
      <c r="F1071" s="27"/>
      <c r="G1071" s="9"/>
      <c r="H1071" s="9"/>
      <c r="I1071" s="9">
        <f>I1072+I1075+I1078</f>
        <v>0</v>
      </c>
      <c r="J1071" s="9">
        <f t="shared" ref="J1071:N1071" si="2185">J1072+J1075+J1078</f>
        <v>0</v>
      </c>
      <c r="K1071" s="9">
        <f t="shared" si="2185"/>
        <v>0</v>
      </c>
      <c r="L1071" s="9">
        <f t="shared" si="2185"/>
        <v>1213</v>
      </c>
      <c r="M1071" s="9">
        <f t="shared" si="2185"/>
        <v>1213</v>
      </c>
      <c r="N1071" s="9">
        <f t="shared" si="2185"/>
        <v>1213</v>
      </c>
      <c r="O1071" s="9">
        <f>O1072+O1075+O1078</f>
        <v>0</v>
      </c>
      <c r="P1071" s="9">
        <f t="shared" ref="P1071:T1071" si="2186">P1072+P1075+P1078</f>
        <v>0</v>
      </c>
      <c r="Q1071" s="9">
        <f t="shared" si="2186"/>
        <v>0</v>
      </c>
      <c r="R1071" s="9">
        <f t="shared" si="2186"/>
        <v>0</v>
      </c>
      <c r="S1071" s="9">
        <f t="shared" si="2186"/>
        <v>1213</v>
      </c>
      <c r="T1071" s="9">
        <f t="shared" si="2186"/>
        <v>1213</v>
      </c>
      <c r="U1071" s="9">
        <f>U1072+U1075+U1078</f>
        <v>0</v>
      </c>
      <c r="V1071" s="9">
        <f t="shared" ref="V1071:Z1071" si="2187">V1072+V1075+V1078</f>
        <v>0</v>
      </c>
      <c r="W1071" s="9">
        <f t="shared" si="2187"/>
        <v>0</v>
      </c>
      <c r="X1071" s="9">
        <f t="shared" si="2187"/>
        <v>0</v>
      </c>
      <c r="Y1071" s="9">
        <f t="shared" si="2187"/>
        <v>1213</v>
      </c>
      <c r="Z1071" s="9">
        <f t="shared" si="2187"/>
        <v>1213</v>
      </c>
      <c r="AA1071" s="9">
        <f>AA1072+AA1075+AA1078</f>
        <v>0</v>
      </c>
      <c r="AB1071" s="9">
        <f t="shared" ref="AB1071:AF1071" si="2188">AB1072+AB1075+AB1078</f>
        <v>0</v>
      </c>
      <c r="AC1071" s="9">
        <f t="shared" si="2188"/>
        <v>0</v>
      </c>
      <c r="AD1071" s="9">
        <f t="shared" si="2188"/>
        <v>0</v>
      </c>
      <c r="AE1071" s="9">
        <f t="shared" si="2188"/>
        <v>1213</v>
      </c>
      <c r="AF1071" s="9">
        <f t="shared" si="2188"/>
        <v>1213</v>
      </c>
    </row>
    <row r="1072" spans="1:32" ht="19.5" hidden="1" customHeight="1">
      <c r="A1072" s="50" t="s">
        <v>606</v>
      </c>
      <c r="B1072" s="31" t="s">
        <v>255</v>
      </c>
      <c r="C1072" s="31" t="s">
        <v>22</v>
      </c>
      <c r="D1072" s="31" t="s">
        <v>60</v>
      </c>
      <c r="E1072" s="31" t="s">
        <v>627</v>
      </c>
      <c r="F1072" s="27"/>
      <c r="G1072" s="9"/>
      <c r="H1072" s="9"/>
      <c r="I1072" s="9">
        <f>I1073</f>
        <v>0</v>
      </c>
      <c r="J1072" s="9">
        <f t="shared" ref="J1072:Y1073" si="2189">J1073</f>
        <v>0</v>
      </c>
      <c r="K1072" s="9">
        <f t="shared" si="2189"/>
        <v>0</v>
      </c>
      <c r="L1072" s="9">
        <f t="shared" si="2189"/>
        <v>19</v>
      </c>
      <c r="M1072" s="9">
        <f t="shared" si="2189"/>
        <v>19</v>
      </c>
      <c r="N1072" s="9">
        <f t="shared" si="2189"/>
        <v>19</v>
      </c>
      <c r="O1072" s="9">
        <f>O1073</f>
        <v>0</v>
      </c>
      <c r="P1072" s="9">
        <f t="shared" si="2189"/>
        <v>0</v>
      </c>
      <c r="Q1072" s="9">
        <f t="shared" si="2189"/>
        <v>0</v>
      </c>
      <c r="R1072" s="9">
        <f t="shared" si="2189"/>
        <v>0</v>
      </c>
      <c r="S1072" s="9">
        <f t="shared" si="2189"/>
        <v>19</v>
      </c>
      <c r="T1072" s="9">
        <f t="shared" si="2189"/>
        <v>19</v>
      </c>
      <c r="U1072" s="9">
        <f>U1073</f>
        <v>0</v>
      </c>
      <c r="V1072" s="9">
        <f t="shared" si="2189"/>
        <v>0</v>
      </c>
      <c r="W1072" s="9">
        <f t="shared" si="2189"/>
        <v>0</v>
      </c>
      <c r="X1072" s="9">
        <f t="shared" si="2189"/>
        <v>0</v>
      </c>
      <c r="Y1072" s="9">
        <f t="shared" si="2189"/>
        <v>19</v>
      </c>
      <c r="Z1072" s="9">
        <f t="shared" ref="V1072:Z1073" si="2190">Z1073</f>
        <v>19</v>
      </c>
      <c r="AA1072" s="9">
        <f>AA1073</f>
        <v>0</v>
      </c>
      <c r="AB1072" s="9">
        <f t="shared" ref="AB1072:AF1073" si="2191">AB1073</f>
        <v>0</v>
      </c>
      <c r="AC1072" s="9">
        <f t="shared" si="2191"/>
        <v>0</v>
      </c>
      <c r="AD1072" s="9">
        <f t="shared" si="2191"/>
        <v>0</v>
      </c>
      <c r="AE1072" s="9">
        <f t="shared" si="2191"/>
        <v>19</v>
      </c>
      <c r="AF1072" s="9">
        <f t="shared" si="2191"/>
        <v>19</v>
      </c>
    </row>
    <row r="1073" spans="1:32" ht="33.6" hidden="1">
      <c r="A1073" s="26" t="s">
        <v>243</v>
      </c>
      <c r="B1073" s="31" t="s">
        <v>255</v>
      </c>
      <c r="C1073" s="31" t="s">
        <v>22</v>
      </c>
      <c r="D1073" s="31" t="s">
        <v>60</v>
      </c>
      <c r="E1073" s="31" t="s">
        <v>627</v>
      </c>
      <c r="F1073" s="27" t="s">
        <v>31</v>
      </c>
      <c r="G1073" s="9"/>
      <c r="H1073" s="9"/>
      <c r="I1073" s="9">
        <f>I1074</f>
        <v>0</v>
      </c>
      <c r="J1073" s="9">
        <f t="shared" si="2189"/>
        <v>0</v>
      </c>
      <c r="K1073" s="9">
        <f t="shared" si="2189"/>
        <v>0</v>
      </c>
      <c r="L1073" s="9">
        <f t="shared" si="2189"/>
        <v>19</v>
      </c>
      <c r="M1073" s="9">
        <f t="shared" si="2189"/>
        <v>19</v>
      </c>
      <c r="N1073" s="9">
        <f t="shared" si="2189"/>
        <v>19</v>
      </c>
      <c r="O1073" s="9">
        <f>O1074</f>
        <v>0</v>
      </c>
      <c r="P1073" s="9">
        <f t="shared" si="2189"/>
        <v>0</v>
      </c>
      <c r="Q1073" s="9">
        <f t="shared" si="2189"/>
        <v>0</v>
      </c>
      <c r="R1073" s="9">
        <f t="shared" si="2189"/>
        <v>0</v>
      </c>
      <c r="S1073" s="9">
        <f t="shared" si="2189"/>
        <v>19</v>
      </c>
      <c r="T1073" s="9">
        <f t="shared" si="2189"/>
        <v>19</v>
      </c>
      <c r="U1073" s="9">
        <f>U1074</f>
        <v>0</v>
      </c>
      <c r="V1073" s="9">
        <f t="shared" si="2190"/>
        <v>0</v>
      </c>
      <c r="W1073" s="9">
        <f t="shared" si="2190"/>
        <v>0</v>
      </c>
      <c r="X1073" s="9">
        <f t="shared" si="2190"/>
        <v>0</v>
      </c>
      <c r="Y1073" s="9">
        <f t="shared" si="2190"/>
        <v>19</v>
      </c>
      <c r="Z1073" s="9">
        <f t="shared" si="2190"/>
        <v>19</v>
      </c>
      <c r="AA1073" s="9">
        <f>AA1074</f>
        <v>0</v>
      </c>
      <c r="AB1073" s="9">
        <f t="shared" si="2191"/>
        <v>0</v>
      </c>
      <c r="AC1073" s="9">
        <f t="shared" si="2191"/>
        <v>0</v>
      </c>
      <c r="AD1073" s="9">
        <f t="shared" si="2191"/>
        <v>0</v>
      </c>
      <c r="AE1073" s="9">
        <f t="shared" si="2191"/>
        <v>19</v>
      </c>
      <c r="AF1073" s="9">
        <f t="shared" si="2191"/>
        <v>19</v>
      </c>
    </row>
    <row r="1074" spans="1:32" ht="35.25" hidden="1" customHeight="1">
      <c r="A1074" s="46" t="s">
        <v>37</v>
      </c>
      <c r="B1074" s="31" t="s">
        <v>255</v>
      </c>
      <c r="C1074" s="31" t="s">
        <v>22</v>
      </c>
      <c r="D1074" s="31" t="s">
        <v>60</v>
      </c>
      <c r="E1074" s="31" t="s">
        <v>627</v>
      </c>
      <c r="F1074" s="27" t="s">
        <v>38</v>
      </c>
      <c r="G1074" s="9"/>
      <c r="H1074" s="9"/>
      <c r="I1074" s="9"/>
      <c r="J1074" s="9"/>
      <c r="K1074" s="9"/>
      <c r="L1074" s="9">
        <v>19</v>
      </c>
      <c r="M1074" s="9">
        <f t="shared" ref="M1074" si="2192">G1074+I1074+J1074+K1074+L1074</f>
        <v>19</v>
      </c>
      <c r="N1074" s="9">
        <f t="shared" ref="N1074" si="2193">H1074+L1074</f>
        <v>19</v>
      </c>
      <c r="O1074" s="9"/>
      <c r="P1074" s="9"/>
      <c r="Q1074" s="9"/>
      <c r="R1074" s="9"/>
      <c r="S1074" s="9">
        <f t="shared" ref="S1074" si="2194">M1074+O1074+P1074+Q1074+R1074</f>
        <v>19</v>
      </c>
      <c r="T1074" s="9">
        <f t="shared" ref="T1074" si="2195">N1074+R1074</f>
        <v>19</v>
      </c>
      <c r="U1074" s="9"/>
      <c r="V1074" s="9"/>
      <c r="W1074" s="9"/>
      <c r="X1074" s="9"/>
      <c r="Y1074" s="9">
        <f t="shared" ref="Y1074" si="2196">S1074+U1074+V1074+W1074+X1074</f>
        <v>19</v>
      </c>
      <c r="Z1074" s="9">
        <f t="shared" ref="Z1074" si="2197">T1074+X1074</f>
        <v>19</v>
      </c>
      <c r="AA1074" s="9"/>
      <c r="AB1074" s="9"/>
      <c r="AC1074" s="9"/>
      <c r="AD1074" s="9"/>
      <c r="AE1074" s="9">
        <f t="shared" ref="AE1074" si="2198">Y1074+AA1074+AB1074+AC1074+AD1074</f>
        <v>19</v>
      </c>
      <c r="AF1074" s="9">
        <f t="shared" ref="AF1074" si="2199">Z1074+AD1074</f>
        <v>19</v>
      </c>
    </row>
    <row r="1075" spans="1:32" ht="50.4" hidden="1">
      <c r="A1075" s="46" t="s">
        <v>628</v>
      </c>
      <c r="B1075" s="31" t="s">
        <v>255</v>
      </c>
      <c r="C1075" s="31" t="s">
        <v>22</v>
      </c>
      <c r="D1075" s="31" t="s">
        <v>60</v>
      </c>
      <c r="E1075" s="31" t="s">
        <v>629</v>
      </c>
      <c r="F1075" s="27"/>
      <c r="G1075" s="9"/>
      <c r="H1075" s="9"/>
      <c r="I1075" s="9">
        <f>I1076</f>
        <v>0</v>
      </c>
      <c r="J1075" s="9">
        <f t="shared" ref="J1075:Y1076" si="2200">J1076</f>
        <v>0</v>
      </c>
      <c r="K1075" s="9">
        <f t="shared" si="2200"/>
        <v>0</v>
      </c>
      <c r="L1075" s="9">
        <f t="shared" si="2200"/>
        <v>1047</v>
      </c>
      <c r="M1075" s="9">
        <f t="shared" si="2200"/>
        <v>1047</v>
      </c>
      <c r="N1075" s="9">
        <f t="shared" si="2200"/>
        <v>1047</v>
      </c>
      <c r="O1075" s="9">
        <f>O1076</f>
        <v>0</v>
      </c>
      <c r="P1075" s="9">
        <f t="shared" si="2200"/>
        <v>0</v>
      </c>
      <c r="Q1075" s="9">
        <f t="shared" si="2200"/>
        <v>0</v>
      </c>
      <c r="R1075" s="9">
        <f t="shared" si="2200"/>
        <v>0</v>
      </c>
      <c r="S1075" s="9">
        <f t="shared" si="2200"/>
        <v>1047</v>
      </c>
      <c r="T1075" s="9">
        <f t="shared" si="2200"/>
        <v>1047</v>
      </c>
      <c r="U1075" s="9">
        <f>U1076</f>
        <v>0</v>
      </c>
      <c r="V1075" s="9">
        <f t="shared" si="2200"/>
        <v>0</v>
      </c>
      <c r="W1075" s="9">
        <f t="shared" si="2200"/>
        <v>0</v>
      </c>
      <c r="X1075" s="9">
        <f t="shared" si="2200"/>
        <v>0</v>
      </c>
      <c r="Y1075" s="9">
        <f t="shared" si="2200"/>
        <v>1047</v>
      </c>
      <c r="Z1075" s="9">
        <f t="shared" ref="V1075:Z1076" si="2201">Z1076</f>
        <v>1047</v>
      </c>
      <c r="AA1075" s="9">
        <f>AA1076</f>
        <v>0</v>
      </c>
      <c r="AB1075" s="9">
        <f t="shared" ref="AB1075:AF1076" si="2202">AB1076</f>
        <v>0</v>
      </c>
      <c r="AC1075" s="9">
        <f t="shared" si="2202"/>
        <v>0</v>
      </c>
      <c r="AD1075" s="9">
        <f t="shared" si="2202"/>
        <v>0</v>
      </c>
      <c r="AE1075" s="9">
        <f t="shared" si="2202"/>
        <v>1047</v>
      </c>
      <c r="AF1075" s="9">
        <f t="shared" si="2202"/>
        <v>1047</v>
      </c>
    </row>
    <row r="1076" spans="1:32" ht="33.6" hidden="1">
      <c r="A1076" s="26" t="s">
        <v>243</v>
      </c>
      <c r="B1076" s="31" t="s">
        <v>255</v>
      </c>
      <c r="C1076" s="31" t="s">
        <v>22</v>
      </c>
      <c r="D1076" s="31" t="s">
        <v>60</v>
      </c>
      <c r="E1076" s="31" t="s">
        <v>629</v>
      </c>
      <c r="F1076" s="27" t="s">
        <v>31</v>
      </c>
      <c r="G1076" s="9"/>
      <c r="H1076" s="9"/>
      <c r="I1076" s="9">
        <f>I1077</f>
        <v>0</v>
      </c>
      <c r="J1076" s="9">
        <f t="shared" si="2200"/>
        <v>0</v>
      </c>
      <c r="K1076" s="9">
        <f t="shared" si="2200"/>
        <v>0</v>
      </c>
      <c r="L1076" s="9">
        <f t="shared" si="2200"/>
        <v>1047</v>
      </c>
      <c r="M1076" s="9">
        <f t="shared" si="2200"/>
        <v>1047</v>
      </c>
      <c r="N1076" s="9">
        <f t="shared" si="2200"/>
        <v>1047</v>
      </c>
      <c r="O1076" s="9">
        <f>O1077</f>
        <v>0</v>
      </c>
      <c r="P1076" s="9">
        <f t="shared" si="2200"/>
        <v>0</v>
      </c>
      <c r="Q1076" s="9">
        <f t="shared" si="2200"/>
        <v>0</v>
      </c>
      <c r="R1076" s="9">
        <f t="shared" si="2200"/>
        <v>0</v>
      </c>
      <c r="S1076" s="9">
        <f t="shared" si="2200"/>
        <v>1047</v>
      </c>
      <c r="T1076" s="9">
        <f t="shared" si="2200"/>
        <v>1047</v>
      </c>
      <c r="U1076" s="9">
        <f>U1077</f>
        <v>0</v>
      </c>
      <c r="V1076" s="9">
        <f t="shared" si="2201"/>
        <v>0</v>
      </c>
      <c r="W1076" s="9">
        <f t="shared" si="2201"/>
        <v>0</v>
      </c>
      <c r="X1076" s="9">
        <f t="shared" si="2201"/>
        <v>0</v>
      </c>
      <c r="Y1076" s="9">
        <f t="shared" si="2201"/>
        <v>1047</v>
      </c>
      <c r="Z1076" s="9">
        <f t="shared" si="2201"/>
        <v>1047</v>
      </c>
      <c r="AA1076" s="9">
        <f>AA1077</f>
        <v>0</v>
      </c>
      <c r="AB1076" s="9">
        <f t="shared" si="2202"/>
        <v>0</v>
      </c>
      <c r="AC1076" s="9">
        <f t="shared" si="2202"/>
        <v>0</v>
      </c>
      <c r="AD1076" s="9">
        <f t="shared" si="2202"/>
        <v>0</v>
      </c>
      <c r="AE1076" s="9">
        <f t="shared" si="2202"/>
        <v>1047</v>
      </c>
      <c r="AF1076" s="9">
        <f t="shared" si="2202"/>
        <v>1047</v>
      </c>
    </row>
    <row r="1077" spans="1:32" ht="33.6" hidden="1">
      <c r="A1077" s="46" t="s">
        <v>37</v>
      </c>
      <c r="B1077" s="31" t="s">
        <v>255</v>
      </c>
      <c r="C1077" s="31" t="s">
        <v>22</v>
      </c>
      <c r="D1077" s="31" t="s">
        <v>60</v>
      </c>
      <c r="E1077" s="31" t="s">
        <v>629</v>
      </c>
      <c r="F1077" s="27" t="s">
        <v>38</v>
      </c>
      <c r="G1077" s="9"/>
      <c r="H1077" s="9"/>
      <c r="I1077" s="9"/>
      <c r="J1077" s="9"/>
      <c r="K1077" s="9"/>
      <c r="L1077" s="9">
        <v>1047</v>
      </c>
      <c r="M1077" s="9">
        <f t="shared" ref="M1077" si="2203">G1077+I1077+J1077+K1077+L1077</f>
        <v>1047</v>
      </c>
      <c r="N1077" s="9">
        <f t="shared" ref="N1077" si="2204">H1077+L1077</f>
        <v>1047</v>
      </c>
      <c r="O1077" s="9"/>
      <c r="P1077" s="9"/>
      <c r="Q1077" s="9"/>
      <c r="R1077" s="9"/>
      <c r="S1077" s="9">
        <f t="shared" ref="S1077" si="2205">M1077+O1077+P1077+Q1077+R1077</f>
        <v>1047</v>
      </c>
      <c r="T1077" s="9">
        <f t="shared" ref="T1077" si="2206">N1077+R1077</f>
        <v>1047</v>
      </c>
      <c r="U1077" s="9"/>
      <c r="V1077" s="9"/>
      <c r="W1077" s="9"/>
      <c r="X1077" s="9"/>
      <c r="Y1077" s="9">
        <f t="shared" ref="Y1077" si="2207">S1077+U1077+V1077+W1077+X1077</f>
        <v>1047</v>
      </c>
      <c r="Z1077" s="9">
        <f t="shared" ref="Z1077" si="2208">T1077+X1077</f>
        <v>1047</v>
      </c>
      <c r="AA1077" s="9"/>
      <c r="AB1077" s="9"/>
      <c r="AC1077" s="9"/>
      <c r="AD1077" s="9"/>
      <c r="AE1077" s="9">
        <f t="shared" ref="AE1077" si="2209">Y1077+AA1077+AB1077+AC1077+AD1077</f>
        <v>1047</v>
      </c>
      <c r="AF1077" s="9">
        <f t="shared" ref="AF1077" si="2210">Z1077+AD1077</f>
        <v>1047</v>
      </c>
    </row>
    <row r="1078" spans="1:32" ht="33.6" hidden="1">
      <c r="A1078" s="50" t="s">
        <v>613</v>
      </c>
      <c r="B1078" s="31" t="s">
        <v>255</v>
      </c>
      <c r="C1078" s="31" t="s">
        <v>22</v>
      </c>
      <c r="D1078" s="31" t="s">
        <v>60</v>
      </c>
      <c r="E1078" s="31" t="s">
        <v>630</v>
      </c>
      <c r="F1078" s="27"/>
      <c r="G1078" s="9"/>
      <c r="H1078" s="9"/>
      <c r="I1078" s="9">
        <f>I1079</f>
        <v>0</v>
      </c>
      <c r="J1078" s="9">
        <f t="shared" ref="J1078:Y1079" si="2211">J1079</f>
        <v>0</v>
      </c>
      <c r="K1078" s="9">
        <f t="shared" si="2211"/>
        <v>0</v>
      </c>
      <c r="L1078" s="9">
        <f t="shared" si="2211"/>
        <v>147</v>
      </c>
      <c r="M1078" s="9">
        <f t="shared" si="2211"/>
        <v>147</v>
      </c>
      <c r="N1078" s="9">
        <f t="shared" si="2211"/>
        <v>147</v>
      </c>
      <c r="O1078" s="9">
        <f>O1079</f>
        <v>0</v>
      </c>
      <c r="P1078" s="9">
        <f t="shared" si="2211"/>
        <v>0</v>
      </c>
      <c r="Q1078" s="9">
        <f t="shared" si="2211"/>
        <v>0</v>
      </c>
      <c r="R1078" s="9">
        <f t="shared" si="2211"/>
        <v>0</v>
      </c>
      <c r="S1078" s="9">
        <f t="shared" si="2211"/>
        <v>147</v>
      </c>
      <c r="T1078" s="9">
        <f t="shared" si="2211"/>
        <v>147</v>
      </c>
      <c r="U1078" s="9">
        <f>U1079</f>
        <v>0</v>
      </c>
      <c r="V1078" s="9">
        <f t="shared" si="2211"/>
        <v>0</v>
      </c>
      <c r="W1078" s="9">
        <f t="shared" si="2211"/>
        <v>0</v>
      </c>
      <c r="X1078" s="9">
        <f t="shared" si="2211"/>
        <v>0</v>
      </c>
      <c r="Y1078" s="9">
        <f t="shared" si="2211"/>
        <v>147</v>
      </c>
      <c r="Z1078" s="9">
        <f t="shared" ref="V1078:Z1079" si="2212">Z1079</f>
        <v>147</v>
      </c>
      <c r="AA1078" s="9">
        <f>AA1079</f>
        <v>0</v>
      </c>
      <c r="AB1078" s="9">
        <f t="shared" ref="AB1078:AF1079" si="2213">AB1079</f>
        <v>0</v>
      </c>
      <c r="AC1078" s="9">
        <f t="shared" si="2213"/>
        <v>0</v>
      </c>
      <c r="AD1078" s="9">
        <f t="shared" si="2213"/>
        <v>0</v>
      </c>
      <c r="AE1078" s="9">
        <f t="shared" si="2213"/>
        <v>147</v>
      </c>
      <c r="AF1078" s="9">
        <f t="shared" si="2213"/>
        <v>147</v>
      </c>
    </row>
    <row r="1079" spans="1:32" ht="33.6" hidden="1">
      <c r="A1079" s="26" t="s">
        <v>243</v>
      </c>
      <c r="B1079" s="31" t="s">
        <v>255</v>
      </c>
      <c r="C1079" s="31" t="s">
        <v>22</v>
      </c>
      <c r="D1079" s="31" t="s">
        <v>60</v>
      </c>
      <c r="E1079" s="31" t="s">
        <v>630</v>
      </c>
      <c r="F1079" s="27" t="s">
        <v>31</v>
      </c>
      <c r="G1079" s="9"/>
      <c r="H1079" s="9"/>
      <c r="I1079" s="9">
        <f>I1080</f>
        <v>0</v>
      </c>
      <c r="J1079" s="9">
        <f t="shared" si="2211"/>
        <v>0</v>
      </c>
      <c r="K1079" s="9">
        <f t="shared" si="2211"/>
        <v>0</v>
      </c>
      <c r="L1079" s="9">
        <f t="shared" si="2211"/>
        <v>147</v>
      </c>
      <c r="M1079" s="9">
        <f t="shared" si="2211"/>
        <v>147</v>
      </c>
      <c r="N1079" s="9">
        <f t="shared" si="2211"/>
        <v>147</v>
      </c>
      <c r="O1079" s="9">
        <f>O1080</f>
        <v>0</v>
      </c>
      <c r="P1079" s="9">
        <f t="shared" si="2211"/>
        <v>0</v>
      </c>
      <c r="Q1079" s="9">
        <f t="shared" si="2211"/>
        <v>0</v>
      </c>
      <c r="R1079" s="9">
        <f t="shared" si="2211"/>
        <v>0</v>
      </c>
      <c r="S1079" s="9">
        <f t="shared" si="2211"/>
        <v>147</v>
      </c>
      <c r="T1079" s="9">
        <f t="shared" si="2211"/>
        <v>147</v>
      </c>
      <c r="U1079" s="9">
        <f>U1080</f>
        <v>0</v>
      </c>
      <c r="V1079" s="9">
        <f t="shared" si="2212"/>
        <v>0</v>
      </c>
      <c r="W1079" s="9">
        <f t="shared" si="2212"/>
        <v>0</v>
      </c>
      <c r="X1079" s="9">
        <f t="shared" si="2212"/>
        <v>0</v>
      </c>
      <c r="Y1079" s="9">
        <f t="shared" si="2212"/>
        <v>147</v>
      </c>
      <c r="Z1079" s="9">
        <f t="shared" si="2212"/>
        <v>147</v>
      </c>
      <c r="AA1079" s="9">
        <f>AA1080</f>
        <v>0</v>
      </c>
      <c r="AB1079" s="9">
        <f t="shared" si="2213"/>
        <v>0</v>
      </c>
      <c r="AC1079" s="9">
        <f t="shared" si="2213"/>
        <v>0</v>
      </c>
      <c r="AD1079" s="9">
        <f t="shared" si="2213"/>
        <v>0</v>
      </c>
      <c r="AE1079" s="9">
        <f t="shared" si="2213"/>
        <v>147</v>
      </c>
      <c r="AF1079" s="9">
        <f t="shared" si="2213"/>
        <v>147</v>
      </c>
    </row>
    <row r="1080" spans="1:32" ht="33.6" hidden="1">
      <c r="A1080" s="46" t="s">
        <v>37</v>
      </c>
      <c r="B1080" s="31" t="s">
        <v>255</v>
      </c>
      <c r="C1080" s="31" t="s">
        <v>22</v>
      </c>
      <c r="D1080" s="31" t="s">
        <v>60</v>
      </c>
      <c r="E1080" s="31" t="s">
        <v>630</v>
      </c>
      <c r="F1080" s="27" t="s">
        <v>38</v>
      </c>
      <c r="G1080" s="9"/>
      <c r="H1080" s="9"/>
      <c r="I1080" s="9"/>
      <c r="J1080" s="9"/>
      <c r="K1080" s="9"/>
      <c r="L1080" s="9">
        <v>147</v>
      </c>
      <c r="M1080" s="9">
        <f t="shared" ref="M1080" si="2214">G1080+I1080+J1080+K1080+L1080</f>
        <v>147</v>
      </c>
      <c r="N1080" s="9">
        <f t="shared" ref="N1080" si="2215">H1080+L1080</f>
        <v>147</v>
      </c>
      <c r="O1080" s="9"/>
      <c r="P1080" s="9"/>
      <c r="Q1080" s="9"/>
      <c r="R1080" s="9"/>
      <c r="S1080" s="9">
        <f t="shared" ref="S1080" si="2216">M1080+O1080+P1080+Q1080+R1080</f>
        <v>147</v>
      </c>
      <c r="T1080" s="9">
        <f t="shared" ref="T1080" si="2217">N1080+R1080</f>
        <v>147</v>
      </c>
      <c r="U1080" s="9"/>
      <c r="V1080" s="9"/>
      <c r="W1080" s="9"/>
      <c r="X1080" s="9"/>
      <c r="Y1080" s="9">
        <f t="shared" ref="Y1080" si="2218">S1080+U1080+V1080+W1080+X1080</f>
        <v>147</v>
      </c>
      <c r="Z1080" s="9">
        <f t="shared" ref="Z1080" si="2219">T1080+X1080</f>
        <v>147</v>
      </c>
      <c r="AA1080" s="9"/>
      <c r="AB1080" s="9"/>
      <c r="AC1080" s="9"/>
      <c r="AD1080" s="9"/>
      <c r="AE1080" s="9">
        <f t="shared" ref="AE1080" si="2220">Y1080+AA1080+AB1080+AC1080+AD1080</f>
        <v>147</v>
      </c>
      <c r="AF1080" s="9">
        <f t="shared" ref="AF1080" si="2221">Z1080+AD1080</f>
        <v>147</v>
      </c>
    </row>
    <row r="1081" spans="1:32" hidden="1">
      <c r="A1081" s="29" t="s">
        <v>658</v>
      </c>
      <c r="B1081" s="31" t="s">
        <v>255</v>
      </c>
      <c r="C1081" s="31" t="s">
        <v>22</v>
      </c>
      <c r="D1081" s="31" t="s">
        <v>60</v>
      </c>
      <c r="E1081" s="31" t="s">
        <v>665</v>
      </c>
      <c r="F1081" s="27"/>
      <c r="G1081" s="9"/>
      <c r="H1081" s="9"/>
      <c r="I1081" s="9"/>
      <c r="J1081" s="9"/>
      <c r="K1081" s="9"/>
      <c r="L1081" s="9"/>
      <c r="M1081" s="9"/>
      <c r="N1081" s="9"/>
      <c r="O1081" s="9">
        <f>O1082</f>
        <v>0</v>
      </c>
      <c r="P1081" s="9">
        <f t="shared" ref="P1081:AE1083" si="2222">P1082</f>
        <v>41</v>
      </c>
      <c r="Q1081" s="9">
        <f t="shared" si="2222"/>
        <v>0</v>
      </c>
      <c r="R1081" s="9">
        <f t="shared" si="2222"/>
        <v>564</v>
      </c>
      <c r="S1081" s="9">
        <f t="shared" si="2222"/>
        <v>605</v>
      </c>
      <c r="T1081" s="9">
        <f t="shared" si="2222"/>
        <v>564</v>
      </c>
      <c r="U1081" s="9">
        <f>U1082</f>
        <v>0</v>
      </c>
      <c r="V1081" s="9">
        <f t="shared" si="2222"/>
        <v>0</v>
      </c>
      <c r="W1081" s="9">
        <f t="shared" si="2222"/>
        <v>0</v>
      </c>
      <c r="X1081" s="9">
        <f t="shared" si="2222"/>
        <v>0</v>
      </c>
      <c r="Y1081" s="9">
        <f t="shared" si="2222"/>
        <v>605</v>
      </c>
      <c r="Z1081" s="9">
        <f t="shared" si="2222"/>
        <v>564</v>
      </c>
      <c r="AA1081" s="9">
        <f>AA1082</f>
        <v>0</v>
      </c>
      <c r="AB1081" s="9">
        <f t="shared" si="2222"/>
        <v>0</v>
      </c>
      <c r="AC1081" s="9">
        <f t="shared" si="2222"/>
        <v>0</v>
      </c>
      <c r="AD1081" s="9">
        <f t="shared" si="2222"/>
        <v>0</v>
      </c>
      <c r="AE1081" s="9">
        <f t="shared" si="2222"/>
        <v>605</v>
      </c>
      <c r="AF1081" s="9">
        <f t="shared" ref="AB1081:AF1083" si="2223">AF1082</f>
        <v>564</v>
      </c>
    </row>
    <row r="1082" spans="1:32" ht="50.4" hidden="1">
      <c r="A1082" s="50" t="s">
        <v>659</v>
      </c>
      <c r="B1082" s="31" t="s">
        <v>255</v>
      </c>
      <c r="C1082" s="31" t="s">
        <v>22</v>
      </c>
      <c r="D1082" s="31" t="s">
        <v>60</v>
      </c>
      <c r="E1082" s="31" t="s">
        <v>664</v>
      </c>
      <c r="F1082" s="27"/>
      <c r="G1082" s="9"/>
      <c r="H1082" s="9"/>
      <c r="I1082" s="9"/>
      <c r="J1082" s="9"/>
      <c r="K1082" s="9"/>
      <c r="L1082" s="9"/>
      <c r="M1082" s="9"/>
      <c r="N1082" s="9"/>
      <c r="O1082" s="9">
        <f>O1083</f>
        <v>0</v>
      </c>
      <c r="P1082" s="9">
        <f t="shared" si="2222"/>
        <v>41</v>
      </c>
      <c r="Q1082" s="9">
        <f t="shared" si="2222"/>
        <v>0</v>
      </c>
      <c r="R1082" s="9">
        <f t="shared" si="2222"/>
        <v>564</v>
      </c>
      <c r="S1082" s="9">
        <f t="shared" si="2222"/>
        <v>605</v>
      </c>
      <c r="T1082" s="9">
        <f t="shared" si="2222"/>
        <v>564</v>
      </c>
      <c r="U1082" s="9">
        <f>U1083</f>
        <v>0</v>
      </c>
      <c r="V1082" s="9">
        <f t="shared" si="2222"/>
        <v>0</v>
      </c>
      <c r="W1082" s="9">
        <f t="shared" si="2222"/>
        <v>0</v>
      </c>
      <c r="X1082" s="9">
        <f t="shared" si="2222"/>
        <v>0</v>
      </c>
      <c r="Y1082" s="9">
        <f t="shared" si="2222"/>
        <v>605</v>
      </c>
      <c r="Z1082" s="9">
        <f t="shared" si="2222"/>
        <v>564</v>
      </c>
      <c r="AA1082" s="9">
        <f>AA1083</f>
        <v>0</v>
      </c>
      <c r="AB1082" s="9">
        <f t="shared" si="2223"/>
        <v>0</v>
      </c>
      <c r="AC1082" s="9">
        <f t="shared" si="2223"/>
        <v>0</v>
      </c>
      <c r="AD1082" s="9">
        <f t="shared" si="2223"/>
        <v>0</v>
      </c>
      <c r="AE1082" s="9">
        <f t="shared" si="2223"/>
        <v>605</v>
      </c>
      <c r="AF1082" s="9">
        <f t="shared" si="2223"/>
        <v>564</v>
      </c>
    </row>
    <row r="1083" spans="1:32" ht="33.6" hidden="1">
      <c r="A1083" s="50" t="s">
        <v>12</v>
      </c>
      <c r="B1083" s="31" t="s">
        <v>255</v>
      </c>
      <c r="C1083" s="31" t="s">
        <v>22</v>
      </c>
      <c r="D1083" s="31" t="s">
        <v>60</v>
      </c>
      <c r="E1083" s="31" t="s">
        <v>664</v>
      </c>
      <c r="F1083" s="27" t="s">
        <v>13</v>
      </c>
      <c r="G1083" s="9"/>
      <c r="H1083" s="9"/>
      <c r="I1083" s="9"/>
      <c r="J1083" s="9"/>
      <c r="K1083" s="9"/>
      <c r="L1083" s="9"/>
      <c r="M1083" s="9"/>
      <c r="N1083" s="9"/>
      <c r="O1083" s="9">
        <f>O1084</f>
        <v>0</v>
      </c>
      <c r="P1083" s="9">
        <f t="shared" si="2222"/>
        <v>41</v>
      </c>
      <c r="Q1083" s="9">
        <f t="shared" si="2222"/>
        <v>0</v>
      </c>
      <c r="R1083" s="9">
        <f t="shared" si="2222"/>
        <v>564</v>
      </c>
      <c r="S1083" s="9">
        <f t="shared" si="2222"/>
        <v>605</v>
      </c>
      <c r="T1083" s="9">
        <f t="shared" si="2222"/>
        <v>564</v>
      </c>
      <c r="U1083" s="9">
        <f>U1084</f>
        <v>0</v>
      </c>
      <c r="V1083" s="9">
        <f t="shared" si="2222"/>
        <v>0</v>
      </c>
      <c r="W1083" s="9">
        <f t="shared" si="2222"/>
        <v>0</v>
      </c>
      <c r="X1083" s="9">
        <f t="shared" si="2222"/>
        <v>0</v>
      </c>
      <c r="Y1083" s="9">
        <f t="shared" si="2222"/>
        <v>605</v>
      </c>
      <c r="Z1083" s="9">
        <f t="shared" si="2222"/>
        <v>564</v>
      </c>
      <c r="AA1083" s="9">
        <f>AA1084</f>
        <v>0</v>
      </c>
      <c r="AB1083" s="9">
        <f t="shared" si="2223"/>
        <v>0</v>
      </c>
      <c r="AC1083" s="9">
        <f t="shared" si="2223"/>
        <v>0</v>
      </c>
      <c r="AD1083" s="9">
        <f t="shared" si="2223"/>
        <v>0</v>
      </c>
      <c r="AE1083" s="9">
        <f t="shared" si="2223"/>
        <v>605</v>
      </c>
      <c r="AF1083" s="9">
        <f t="shared" si="2223"/>
        <v>564</v>
      </c>
    </row>
    <row r="1084" spans="1:32" hidden="1">
      <c r="A1084" s="50" t="s">
        <v>24</v>
      </c>
      <c r="B1084" s="31" t="s">
        <v>255</v>
      </c>
      <c r="C1084" s="31" t="s">
        <v>22</v>
      </c>
      <c r="D1084" s="31" t="s">
        <v>60</v>
      </c>
      <c r="E1084" s="31" t="s">
        <v>664</v>
      </c>
      <c r="F1084" s="27" t="s">
        <v>36</v>
      </c>
      <c r="G1084" s="9"/>
      <c r="H1084" s="9"/>
      <c r="I1084" s="9"/>
      <c r="J1084" s="9"/>
      <c r="K1084" s="9"/>
      <c r="L1084" s="9"/>
      <c r="M1084" s="9"/>
      <c r="N1084" s="9"/>
      <c r="O1084" s="9"/>
      <c r="P1084" s="9">
        <v>41</v>
      </c>
      <c r="Q1084" s="9"/>
      <c r="R1084" s="9">
        <v>564</v>
      </c>
      <c r="S1084" s="9">
        <f t="shared" ref="S1084" si="2224">M1084+O1084+P1084+Q1084+R1084</f>
        <v>605</v>
      </c>
      <c r="T1084" s="9">
        <f t="shared" ref="T1084" si="2225">N1084+R1084</f>
        <v>564</v>
      </c>
      <c r="U1084" s="9"/>
      <c r="V1084" s="9"/>
      <c r="W1084" s="9"/>
      <c r="X1084" s="9"/>
      <c r="Y1084" s="9">
        <f t="shared" ref="Y1084" si="2226">S1084+U1084+V1084+W1084+X1084</f>
        <v>605</v>
      </c>
      <c r="Z1084" s="9">
        <f t="shared" ref="Z1084" si="2227">T1084+X1084</f>
        <v>564</v>
      </c>
      <c r="AA1084" s="9"/>
      <c r="AB1084" s="9"/>
      <c r="AC1084" s="9"/>
      <c r="AD1084" s="9"/>
      <c r="AE1084" s="9">
        <f t="shared" ref="AE1084" si="2228">Y1084+AA1084+AB1084+AC1084+AD1084</f>
        <v>605</v>
      </c>
      <c r="AF1084" s="9">
        <f t="shared" ref="AF1084" si="2229">Z1084+AD1084</f>
        <v>564</v>
      </c>
    </row>
    <row r="1085" spans="1:32" hidden="1">
      <c r="A1085" s="50"/>
      <c r="B1085" s="31"/>
      <c r="C1085" s="31"/>
      <c r="D1085" s="31"/>
      <c r="E1085" s="31"/>
      <c r="F1085" s="27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</row>
    <row r="1086" spans="1:32" ht="17.399999999999999" hidden="1">
      <c r="A1086" s="69" t="s">
        <v>261</v>
      </c>
      <c r="B1086" s="36" t="s">
        <v>255</v>
      </c>
      <c r="C1086" s="36" t="s">
        <v>29</v>
      </c>
      <c r="D1086" s="36" t="s">
        <v>33</v>
      </c>
      <c r="E1086" s="36"/>
      <c r="F1086" s="36"/>
      <c r="G1086" s="13">
        <f t="shared" ref="G1086:V1090" si="2230">G1087</f>
        <v>3075</v>
      </c>
      <c r="H1086" s="13">
        <f t="shared" si="2230"/>
        <v>0</v>
      </c>
      <c r="I1086" s="13">
        <f t="shared" si="2230"/>
        <v>0</v>
      </c>
      <c r="J1086" s="13">
        <f t="shared" si="2230"/>
        <v>116</v>
      </c>
      <c r="K1086" s="13">
        <f t="shared" si="2230"/>
        <v>0</v>
      </c>
      <c r="L1086" s="13">
        <f t="shared" si="2230"/>
        <v>0</v>
      </c>
      <c r="M1086" s="13">
        <f t="shared" si="2230"/>
        <v>3191</v>
      </c>
      <c r="N1086" s="13">
        <f t="shared" si="2230"/>
        <v>0</v>
      </c>
      <c r="O1086" s="13">
        <f t="shared" si="2230"/>
        <v>0</v>
      </c>
      <c r="P1086" s="13">
        <f t="shared" si="2230"/>
        <v>0</v>
      </c>
      <c r="Q1086" s="13">
        <f t="shared" si="2230"/>
        <v>0</v>
      </c>
      <c r="R1086" s="13">
        <f t="shared" si="2230"/>
        <v>0</v>
      </c>
      <c r="S1086" s="13">
        <f t="shared" si="2230"/>
        <v>3191</v>
      </c>
      <c r="T1086" s="13">
        <f t="shared" si="2230"/>
        <v>0</v>
      </c>
      <c r="U1086" s="13">
        <f t="shared" si="2230"/>
        <v>0</v>
      </c>
      <c r="V1086" s="13">
        <f t="shared" si="2230"/>
        <v>5</v>
      </c>
      <c r="W1086" s="13">
        <f t="shared" ref="U1086:AF1090" si="2231">W1087</f>
        <v>0</v>
      </c>
      <c r="X1086" s="13">
        <f t="shared" si="2231"/>
        <v>0</v>
      </c>
      <c r="Y1086" s="13">
        <f t="shared" si="2231"/>
        <v>3196</v>
      </c>
      <c r="Z1086" s="13">
        <f t="shared" si="2231"/>
        <v>0</v>
      </c>
      <c r="AA1086" s="13">
        <f t="shared" si="2231"/>
        <v>0</v>
      </c>
      <c r="AB1086" s="13">
        <f t="shared" si="2231"/>
        <v>0</v>
      </c>
      <c r="AC1086" s="13">
        <f t="shared" si="2231"/>
        <v>0</v>
      </c>
      <c r="AD1086" s="13">
        <f t="shared" si="2231"/>
        <v>0</v>
      </c>
      <c r="AE1086" s="13">
        <f t="shared" si="2231"/>
        <v>3196</v>
      </c>
      <c r="AF1086" s="13">
        <f t="shared" si="2231"/>
        <v>0</v>
      </c>
    </row>
    <row r="1087" spans="1:32" ht="50.4" hidden="1">
      <c r="A1087" s="29" t="s">
        <v>595</v>
      </c>
      <c r="B1087" s="31" t="s">
        <v>255</v>
      </c>
      <c r="C1087" s="31" t="s">
        <v>29</v>
      </c>
      <c r="D1087" s="31" t="s">
        <v>33</v>
      </c>
      <c r="E1087" s="31" t="s">
        <v>70</v>
      </c>
      <c r="F1087" s="31"/>
      <c r="G1087" s="11">
        <f t="shared" si="2230"/>
        <v>3075</v>
      </c>
      <c r="H1087" s="11">
        <f t="shared" si="2230"/>
        <v>0</v>
      </c>
      <c r="I1087" s="11">
        <f t="shared" si="2230"/>
        <v>0</v>
      </c>
      <c r="J1087" s="11">
        <f t="shared" si="2230"/>
        <v>116</v>
      </c>
      <c r="K1087" s="11">
        <f t="shared" si="2230"/>
        <v>0</v>
      </c>
      <c r="L1087" s="11">
        <f t="shared" si="2230"/>
        <v>0</v>
      </c>
      <c r="M1087" s="11">
        <f t="shared" si="2230"/>
        <v>3191</v>
      </c>
      <c r="N1087" s="11">
        <f t="shared" si="2230"/>
        <v>0</v>
      </c>
      <c r="O1087" s="11">
        <f t="shared" si="2230"/>
        <v>0</v>
      </c>
      <c r="P1087" s="11">
        <f t="shared" si="2230"/>
        <v>0</v>
      </c>
      <c r="Q1087" s="11">
        <f t="shared" si="2230"/>
        <v>0</v>
      </c>
      <c r="R1087" s="11">
        <f t="shared" si="2230"/>
        <v>0</v>
      </c>
      <c r="S1087" s="11">
        <f t="shared" si="2230"/>
        <v>3191</v>
      </c>
      <c r="T1087" s="11">
        <f t="shared" si="2230"/>
        <v>0</v>
      </c>
      <c r="U1087" s="11">
        <f t="shared" si="2231"/>
        <v>0</v>
      </c>
      <c r="V1087" s="11">
        <f t="shared" si="2231"/>
        <v>5</v>
      </c>
      <c r="W1087" s="11">
        <f t="shared" si="2231"/>
        <v>0</v>
      </c>
      <c r="X1087" s="11">
        <f t="shared" si="2231"/>
        <v>0</v>
      </c>
      <c r="Y1087" s="11">
        <f t="shared" si="2231"/>
        <v>3196</v>
      </c>
      <c r="Z1087" s="11">
        <f t="shared" si="2231"/>
        <v>0</v>
      </c>
      <c r="AA1087" s="11">
        <f t="shared" si="2231"/>
        <v>0</v>
      </c>
      <c r="AB1087" s="11">
        <f t="shared" si="2231"/>
        <v>0</v>
      </c>
      <c r="AC1087" s="11">
        <f t="shared" si="2231"/>
        <v>0</v>
      </c>
      <c r="AD1087" s="11">
        <f t="shared" si="2231"/>
        <v>0</v>
      </c>
      <c r="AE1087" s="11">
        <f t="shared" si="2231"/>
        <v>3196</v>
      </c>
      <c r="AF1087" s="11">
        <f t="shared" si="2231"/>
        <v>0</v>
      </c>
    </row>
    <row r="1088" spans="1:32" ht="33.6" hidden="1">
      <c r="A1088" s="29" t="s">
        <v>77</v>
      </c>
      <c r="B1088" s="31" t="s">
        <v>255</v>
      </c>
      <c r="C1088" s="31" t="s">
        <v>29</v>
      </c>
      <c r="D1088" s="31" t="s">
        <v>33</v>
      </c>
      <c r="E1088" s="31" t="s">
        <v>256</v>
      </c>
      <c r="F1088" s="31"/>
      <c r="G1088" s="11">
        <f t="shared" si="2230"/>
        <v>3075</v>
      </c>
      <c r="H1088" s="11">
        <f t="shared" si="2230"/>
        <v>0</v>
      </c>
      <c r="I1088" s="11">
        <f t="shared" si="2230"/>
        <v>0</v>
      </c>
      <c r="J1088" s="11">
        <f t="shared" si="2230"/>
        <v>116</v>
      </c>
      <c r="K1088" s="11">
        <f t="shared" si="2230"/>
        <v>0</v>
      </c>
      <c r="L1088" s="11">
        <f t="shared" si="2230"/>
        <v>0</v>
      </c>
      <c r="M1088" s="11">
        <f t="shared" si="2230"/>
        <v>3191</v>
      </c>
      <c r="N1088" s="11">
        <f t="shared" si="2230"/>
        <v>0</v>
      </c>
      <c r="O1088" s="11">
        <f t="shared" si="2230"/>
        <v>0</v>
      </c>
      <c r="P1088" s="11">
        <f t="shared" si="2230"/>
        <v>0</v>
      </c>
      <c r="Q1088" s="11">
        <f t="shared" si="2230"/>
        <v>0</v>
      </c>
      <c r="R1088" s="11">
        <f t="shared" si="2230"/>
        <v>0</v>
      </c>
      <c r="S1088" s="11">
        <f t="shared" si="2230"/>
        <v>3191</v>
      </c>
      <c r="T1088" s="11">
        <f t="shared" si="2230"/>
        <v>0</v>
      </c>
      <c r="U1088" s="11">
        <f t="shared" si="2231"/>
        <v>0</v>
      </c>
      <c r="V1088" s="11">
        <f t="shared" si="2231"/>
        <v>5</v>
      </c>
      <c r="W1088" s="11">
        <f t="shared" si="2231"/>
        <v>0</v>
      </c>
      <c r="X1088" s="11">
        <f t="shared" si="2231"/>
        <v>0</v>
      </c>
      <c r="Y1088" s="11">
        <f t="shared" si="2231"/>
        <v>3196</v>
      </c>
      <c r="Z1088" s="11">
        <f t="shared" si="2231"/>
        <v>0</v>
      </c>
      <c r="AA1088" s="11">
        <f t="shared" si="2231"/>
        <v>0</v>
      </c>
      <c r="AB1088" s="11">
        <f t="shared" si="2231"/>
        <v>0</v>
      </c>
      <c r="AC1088" s="11">
        <f t="shared" si="2231"/>
        <v>0</v>
      </c>
      <c r="AD1088" s="11">
        <f t="shared" si="2231"/>
        <v>0</v>
      </c>
      <c r="AE1088" s="11">
        <f t="shared" si="2231"/>
        <v>3196</v>
      </c>
      <c r="AF1088" s="11">
        <f t="shared" si="2231"/>
        <v>0</v>
      </c>
    </row>
    <row r="1089" spans="1:32" ht="33.6" hidden="1">
      <c r="A1089" s="50" t="s">
        <v>262</v>
      </c>
      <c r="B1089" s="31" t="s">
        <v>255</v>
      </c>
      <c r="C1089" s="31" t="s">
        <v>29</v>
      </c>
      <c r="D1089" s="31" t="s">
        <v>33</v>
      </c>
      <c r="E1089" s="31" t="s">
        <v>263</v>
      </c>
      <c r="F1089" s="31"/>
      <c r="G1089" s="11">
        <f t="shared" si="2230"/>
        <v>3075</v>
      </c>
      <c r="H1089" s="11">
        <f t="shared" si="2230"/>
        <v>0</v>
      </c>
      <c r="I1089" s="11">
        <f t="shared" si="2230"/>
        <v>0</v>
      </c>
      <c r="J1089" s="11">
        <f t="shared" si="2230"/>
        <v>116</v>
      </c>
      <c r="K1089" s="11">
        <f t="shared" si="2230"/>
        <v>0</v>
      </c>
      <c r="L1089" s="11">
        <f t="shared" si="2230"/>
        <v>0</v>
      </c>
      <c r="M1089" s="11">
        <f t="shared" si="2230"/>
        <v>3191</v>
      </c>
      <c r="N1089" s="11">
        <f t="shared" si="2230"/>
        <v>0</v>
      </c>
      <c r="O1089" s="11">
        <f t="shared" si="2230"/>
        <v>0</v>
      </c>
      <c r="P1089" s="11">
        <f t="shared" si="2230"/>
        <v>0</v>
      </c>
      <c r="Q1089" s="11">
        <f t="shared" si="2230"/>
        <v>0</v>
      </c>
      <c r="R1089" s="11">
        <f t="shared" si="2230"/>
        <v>0</v>
      </c>
      <c r="S1089" s="11">
        <f t="shared" si="2230"/>
        <v>3191</v>
      </c>
      <c r="T1089" s="11">
        <f t="shared" si="2230"/>
        <v>0</v>
      </c>
      <c r="U1089" s="11">
        <f t="shared" si="2231"/>
        <v>0</v>
      </c>
      <c r="V1089" s="11">
        <f t="shared" si="2231"/>
        <v>5</v>
      </c>
      <c r="W1089" s="11">
        <f t="shared" si="2231"/>
        <v>0</v>
      </c>
      <c r="X1089" s="11">
        <f t="shared" si="2231"/>
        <v>0</v>
      </c>
      <c r="Y1089" s="11">
        <f t="shared" si="2231"/>
        <v>3196</v>
      </c>
      <c r="Z1089" s="11">
        <f t="shared" si="2231"/>
        <v>0</v>
      </c>
      <c r="AA1089" s="11">
        <f t="shared" si="2231"/>
        <v>0</v>
      </c>
      <c r="AB1089" s="11">
        <f t="shared" si="2231"/>
        <v>0</v>
      </c>
      <c r="AC1089" s="11">
        <f t="shared" si="2231"/>
        <v>0</v>
      </c>
      <c r="AD1089" s="11">
        <f t="shared" si="2231"/>
        <v>0</v>
      </c>
      <c r="AE1089" s="11">
        <f t="shared" si="2231"/>
        <v>3196</v>
      </c>
      <c r="AF1089" s="11">
        <f t="shared" si="2231"/>
        <v>0</v>
      </c>
    </row>
    <row r="1090" spans="1:32" ht="33.6" hidden="1">
      <c r="A1090" s="50" t="s">
        <v>12</v>
      </c>
      <c r="B1090" s="31" t="s">
        <v>255</v>
      </c>
      <c r="C1090" s="31" t="s">
        <v>29</v>
      </c>
      <c r="D1090" s="31" t="s">
        <v>33</v>
      </c>
      <c r="E1090" s="31" t="s">
        <v>263</v>
      </c>
      <c r="F1090" s="31" t="s">
        <v>13</v>
      </c>
      <c r="G1090" s="11">
        <f t="shared" si="2230"/>
        <v>3075</v>
      </c>
      <c r="H1090" s="11">
        <f t="shared" si="2230"/>
        <v>0</v>
      </c>
      <c r="I1090" s="11">
        <f t="shared" si="2230"/>
        <v>0</v>
      </c>
      <c r="J1090" s="11">
        <f t="shared" si="2230"/>
        <v>116</v>
      </c>
      <c r="K1090" s="11">
        <f t="shared" si="2230"/>
        <v>0</v>
      </c>
      <c r="L1090" s="11">
        <f t="shared" si="2230"/>
        <v>0</v>
      </c>
      <c r="M1090" s="11">
        <f t="shared" si="2230"/>
        <v>3191</v>
      </c>
      <c r="N1090" s="11">
        <f t="shared" si="2230"/>
        <v>0</v>
      </c>
      <c r="O1090" s="11">
        <f t="shared" si="2230"/>
        <v>0</v>
      </c>
      <c r="P1090" s="11">
        <f t="shared" si="2230"/>
        <v>0</v>
      </c>
      <c r="Q1090" s="11">
        <f t="shared" si="2230"/>
        <v>0</v>
      </c>
      <c r="R1090" s="11">
        <f t="shared" si="2230"/>
        <v>0</v>
      </c>
      <c r="S1090" s="11">
        <f t="shared" si="2230"/>
        <v>3191</v>
      </c>
      <c r="T1090" s="11">
        <f t="shared" si="2230"/>
        <v>0</v>
      </c>
      <c r="U1090" s="11">
        <f t="shared" si="2231"/>
        <v>0</v>
      </c>
      <c r="V1090" s="11">
        <f t="shared" si="2231"/>
        <v>5</v>
      </c>
      <c r="W1090" s="11">
        <f t="shared" si="2231"/>
        <v>0</v>
      </c>
      <c r="X1090" s="11">
        <f t="shared" si="2231"/>
        <v>0</v>
      </c>
      <c r="Y1090" s="11">
        <f t="shared" si="2231"/>
        <v>3196</v>
      </c>
      <c r="Z1090" s="11">
        <f t="shared" si="2231"/>
        <v>0</v>
      </c>
      <c r="AA1090" s="11">
        <f t="shared" si="2231"/>
        <v>0</v>
      </c>
      <c r="AB1090" s="11">
        <f t="shared" si="2231"/>
        <v>0</v>
      </c>
      <c r="AC1090" s="11">
        <f t="shared" si="2231"/>
        <v>0</v>
      </c>
      <c r="AD1090" s="11">
        <f t="shared" si="2231"/>
        <v>0</v>
      </c>
      <c r="AE1090" s="11">
        <f t="shared" si="2231"/>
        <v>3196</v>
      </c>
      <c r="AF1090" s="11">
        <f t="shared" si="2231"/>
        <v>0</v>
      </c>
    </row>
    <row r="1091" spans="1:32" hidden="1">
      <c r="A1091" s="50" t="s">
        <v>14</v>
      </c>
      <c r="B1091" s="31" t="s">
        <v>255</v>
      </c>
      <c r="C1091" s="31" t="s">
        <v>29</v>
      </c>
      <c r="D1091" s="31" t="s">
        <v>33</v>
      </c>
      <c r="E1091" s="31" t="s">
        <v>263</v>
      </c>
      <c r="F1091" s="27" t="s">
        <v>35</v>
      </c>
      <c r="G1091" s="9">
        <v>3075</v>
      </c>
      <c r="H1091" s="9"/>
      <c r="I1091" s="9"/>
      <c r="J1091" s="9">
        <v>116</v>
      </c>
      <c r="K1091" s="9"/>
      <c r="L1091" s="9"/>
      <c r="M1091" s="9">
        <f t="shared" ref="M1091" si="2232">G1091+I1091+J1091+K1091+L1091</f>
        <v>3191</v>
      </c>
      <c r="N1091" s="9">
        <f t="shared" ref="N1091" si="2233">H1091+L1091</f>
        <v>0</v>
      </c>
      <c r="O1091" s="9"/>
      <c r="P1091" s="9"/>
      <c r="Q1091" s="9"/>
      <c r="R1091" s="9"/>
      <c r="S1091" s="9">
        <f t="shared" ref="S1091" si="2234">M1091+O1091+P1091+Q1091+R1091</f>
        <v>3191</v>
      </c>
      <c r="T1091" s="9">
        <f t="shared" ref="T1091" si="2235">N1091+R1091</f>
        <v>0</v>
      </c>
      <c r="U1091" s="9"/>
      <c r="V1091" s="9">
        <v>5</v>
      </c>
      <c r="W1091" s="9"/>
      <c r="X1091" s="9"/>
      <c r="Y1091" s="9">
        <f t="shared" ref="Y1091" si="2236">S1091+U1091+V1091+W1091+X1091</f>
        <v>3196</v>
      </c>
      <c r="Z1091" s="9">
        <f t="shared" ref="Z1091" si="2237">T1091+X1091</f>
        <v>0</v>
      </c>
      <c r="AA1091" s="9"/>
      <c r="AB1091" s="9"/>
      <c r="AC1091" s="9"/>
      <c r="AD1091" s="9"/>
      <c r="AE1091" s="9">
        <f t="shared" ref="AE1091" si="2238">Y1091+AA1091+AB1091+AC1091+AD1091</f>
        <v>3196</v>
      </c>
      <c r="AF1091" s="9">
        <f t="shared" ref="AF1091" si="2239">Z1091+AD1091</f>
        <v>0</v>
      </c>
    </row>
    <row r="1092" spans="1:32" hidden="1">
      <c r="A1092" s="50"/>
      <c r="B1092" s="31"/>
      <c r="C1092" s="31"/>
      <c r="D1092" s="31"/>
      <c r="E1092" s="31"/>
      <c r="F1092" s="27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</row>
    <row r="1093" spans="1:32" ht="17.399999999999999" hidden="1">
      <c r="A1093" s="69" t="s">
        <v>264</v>
      </c>
      <c r="B1093" s="36" t="s">
        <v>255</v>
      </c>
      <c r="C1093" s="36" t="s">
        <v>33</v>
      </c>
      <c r="D1093" s="36" t="s">
        <v>22</v>
      </c>
      <c r="E1093" s="36"/>
      <c r="F1093" s="36"/>
      <c r="G1093" s="13">
        <f t="shared" ref="G1093:V1099" si="2240">G1094</f>
        <v>41423</v>
      </c>
      <c r="H1093" s="13">
        <f t="shared" si="2240"/>
        <v>0</v>
      </c>
      <c r="I1093" s="13">
        <f t="shared" si="2240"/>
        <v>0</v>
      </c>
      <c r="J1093" s="13">
        <f t="shared" si="2240"/>
        <v>0</v>
      </c>
      <c r="K1093" s="13">
        <f t="shared" si="2240"/>
        <v>0</v>
      </c>
      <c r="L1093" s="13">
        <f t="shared" si="2240"/>
        <v>0</v>
      </c>
      <c r="M1093" s="13">
        <f t="shared" si="2240"/>
        <v>41423</v>
      </c>
      <c r="N1093" s="13">
        <f t="shared" si="2240"/>
        <v>0</v>
      </c>
      <c r="O1093" s="13">
        <f t="shared" si="2240"/>
        <v>0</v>
      </c>
      <c r="P1093" s="13">
        <f t="shared" si="2240"/>
        <v>0</v>
      </c>
      <c r="Q1093" s="13">
        <f t="shared" si="2240"/>
        <v>0</v>
      </c>
      <c r="R1093" s="13">
        <f t="shared" si="2240"/>
        <v>0</v>
      </c>
      <c r="S1093" s="13">
        <f t="shared" si="2240"/>
        <v>41423</v>
      </c>
      <c r="T1093" s="13">
        <f t="shared" si="2240"/>
        <v>0</v>
      </c>
      <c r="U1093" s="13">
        <f t="shared" si="2240"/>
        <v>0</v>
      </c>
      <c r="V1093" s="13">
        <f t="shared" si="2240"/>
        <v>0</v>
      </c>
      <c r="W1093" s="13">
        <f t="shared" ref="U1093:AF1099" si="2241">W1094</f>
        <v>0</v>
      </c>
      <c r="X1093" s="13">
        <f t="shared" si="2241"/>
        <v>0</v>
      </c>
      <c r="Y1093" s="13">
        <f t="shared" si="2241"/>
        <v>41423</v>
      </c>
      <c r="Z1093" s="13">
        <f t="shared" si="2241"/>
        <v>0</v>
      </c>
      <c r="AA1093" s="13">
        <f t="shared" si="2241"/>
        <v>0</v>
      </c>
      <c r="AB1093" s="13">
        <f t="shared" si="2241"/>
        <v>1021</v>
      </c>
      <c r="AC1093" s="13">
        <f t="shared" si="2241"/>
        <v>0</v>
      </c>
      <c r="AD1093" s="13">
        <f t="shared" si="2241"/>
        <v>0</v>
      </c>
      <c r="AE1093" s="13">
        <f t="shared" si="2241"/>
        <v>42444</v>
      </c>
      <c r="AF1093" s="13">
        <f t="shared" si="2241"/>
        <v>0</v>
      </c>
    </row>
    <row r="1094" spans="1:32" ht="50.4" hidden="1">
      <c r="A1094" s="29" t="s">
        <v>435</v>
      </c>
      <c r="B1094" s="70" t="s">
        <v>255</v>
      </c>
      <c r="C1094" s="70" t="s">
        <v>33</v>
      </c>
      <c r="D1094" s="70" t="s">
        <v>22</v>
      </c>
      <c r="E1094" s="70" t="s">
        <v>74</v>
      </c>
      <c r="F1094" s="70"/>
      <c r="G1094" s="20">
        <f>G1095</f>
        <v>41423</v>
      </c>
      <c r="H1094" s="20">
        <f>H1095</f>
        <v>0</v>
      </c>
      <c r="I1094" s="20">
        <f t="shared" si="2240"/>
        <v>0</v>
      </c>
      <c r="J1094" s="20">
        <f t="shared" si="2240"/>
        <v>0</v>
      </c>
      <c r="K1094" s="20">
        <f t="shared" si="2240"/>
        <v>0</v>
      </c>
      <c r="L1094" s="20">
        <f t="shared" si="2240"/>
        <v>0</v>
      </c>
      <c r="M1094" s="20">
        <f t="shared" si="2240"/>
        <v>41423</v>
      </c>
      <c r="N1094" s="20">
        <f t="shared" si="2240"/>
        <v>0</v>
      </c>
      <c r="O1094" s="20">
        <f t="shared" si="2240"/>
        <v>0</v>
      </c>
      <c r="P1094" s="20">
        <f t="shared" si="2240"/>
        <v>0</v>
      </c>
      <c r="Q1094" s="20">
        <f t="shared" si="2240"/>
        <v>0</v>
      </c>
      <c r="R1094" s="20">
        <f t="shared" si="2240"/>
        <v>0</v>
      </c>
      <c r="S1094" s="20">
        <f t="shared" si="2240"/>
        <v>41423</v>
      </c>
      <c r="T1094" s="20">
        <f t="shared" si="2240"/>
        <v>0</v>
      </c>
      <c r="U1094" s="20">
        <f t="shared" si="2241"/>
        <v>0</v>
      </c>
      <c r="V1094" s="20">
        <f t="shared" si="2241"/>
        <v>0</v>
      </c>
      <c r="W1094" s="20">
        <f t="shared" si="2241"/>
        <v>0</v>
      </c>
      <c r="X1094" s="20">
        <f t="shared" si="2241"/>
        <v>0</v>
      </c>
      <c r="Y1094" s="20">
        <f t="shared" si="2241"/>
        <v>41423</v>
      </c>
      <c r="Z1094" s="20">
        <f t="shared" si="2241"/>
        <v>0</v>
      </c>
      <c r="AA1094" s="20">
        <f t="shared" si="2241"/>
        <v>0</v>
      </c>
      <c r="AB1094" s="20">
        <f t="shared" si="2241"/>
        <v>1021</v>
      </c>
      <c r="AC1094" s="20">
        <f t="shared" si="2241"/>
        <v>0</v>
      </c>
      <c r="AD1094" s="20">
        <f t="shared" si="2241"/>
        <v>0</v>
      </c>
      <c r="AE1094" s="20">
        <f t="shared" si="2241"/>
        <v>42444</v>
      </c>
      <c r="AF1094" s="20">
        <f t="shared" si="2241"/>
        <v>0</v>
      </c>
    </row>
    <row r="1095" spans="1:32" ht="18" hidden="1" customHeight="1">
      <c r="A1095" s="71" t="s">
        <v>265</v>
      </c>
      <c r="B1095" s="70" t="s">
        <v>255</v>
      </c>
      <c r="C1095" s="70" t="s">
        <v>33</v>
      </c>
      <c r="D1095" s="70" t="s">
        <v>22</v>
      </c>
      <c r="E1095" s="70" t="s">
        <v>567</v>
      </c>
      <c r="F1095" s="70"/>
      <c r="G1095" s="20">
        <f t="shared" si="2240"/>
        <v>41423</v>
      </c>
      <c r="H1095" s="20">
        <f t="shared" si="2240"/>
        <v>0</v>
      </c>
      <c r="I1095" s="20">
        <f t="shared" si="2240"/>
        <v>0</v>
      </c>
      <c r="J1095" s="20">
        <f t="shared" si="2240"/>
        <v>0</v>
      </c>
      <c r="K1095" s="20">
        <f t="shared" si="2240"/>
        <v>0</v>
      </c>
      <c r="L1095" s="20">
        <f t="shared" si="2240"/>
        <v>0</v>
      </c>
      <c r="M1095" s="20">
        <f t="shared" si="2240"/>
        <v>41423</v>
      </c>
      <c r="N1095" s="20">
        <f t="shared" si="2240"/>
        <v>0</v>
      </c>
      <c r="O1095" s="20">
        <f t="shared" si="2240"/>
        <v>0</v>
      </c>
      <c r="P1095" s="20">
        <f t="shared" si="2240"/>
        <v>0</v>
      </c>
      <c r="Q1095" s="20">
        <f t="shared" si="2240"/>
        <v>0</v>
      </c>
      <c r="R1095" s="20">
        <f t="shared" si="2240"/>
        <v>0</v>
      </c>
      <c r="S1095" s="20">
        <f t="shared" si="2240"/>
        <v>41423</v>
      </c>
      <c r="T1095" s="20">
        <f t="shared" si="2240"/>
        <v>0</v>
      </c>
      <c r="U1095" s="20">
        <f t="shared" si="2241"/>
        <v>0</v>
      </c>
      <c r="V1095" s="20">
        <f t="shared" si="2241"/>
        <v>0</v>
      </c>
      <c r="W1095" s="20">
        <f t="shared" si="2241"/>
        <v>0</v>
      </c>
      <c r="X1095" s="20">
        <f t="shared" si="2241"/>
        <v>0</v>
      </c>
      <c r="Y1095" s="20">
        <f t="shared" si="2241"/>
        <v>41423</v>
      </c>
      <c r="Z1095" s="20">
        <f t="shared" si="2241"/>
        <v>0</v>
      </c>
      <c r="AA1095" s="20">
        <f t="shared" si="2241"/>
        <v>0</v>
      </c>
      <c r="AB1095" s="20">
        <f t="shared" si="2241"/>
        <v>1021</v>
      </c>
      <c r="AC1095" s="20">
        <f t="shared" si="2241"/>
        <v>0</v>
      </c>
      <c r="AD1095" s="20">
        <f t="shared" si="2241"/>
        <v>0</v>
      </c>
      <c r="AE1095" s="20">
        <f t="shared" si="2241"/>
        <v>42444</v>
      </c>
      <c r="AF1095" s="20">
        <f t="shared" si="2241"/>
        <v>0</v>
      </c>
    </row>
    <row r="1096" spans="1:32" ht="171" hidden="1" customHeight="1">
      <c r="A1096" s="71" t="s">
        <v>677</v>
      </c>
      <c r="B1096" s="70" t="s">
        <v>255</v>
      </c>
      <c r="C1096" s="70" t="s">
        <v>33</v>
      </c>
      <c r="D1096" s="70" t="s">
        <v>22</v>
      </c>
      <c r="E1096" s="70" t="s">
        <v>568</v>
      </c>
      <c r="F1096" s="70"/>
      <c r="G1096" s="20">
        <f t="shared" ref="G1096:N1096" si="2242">G1099</f>
        <v>41423</v>
      </c>
      <c r="H1096" s="20">
        <f t="shared" si="2242"/>
        <v>0</v>
      </c>
      <c r="I1096" s="20">
        <f t="shared" si="2242"/>
        <v>0</v>
      </c>
      <c r="J1096" s="20">
        <f t="shared" si="2242"/>
        <v>0</v>
      </c>
      <c r="K1096" s="20">
        <f t="shared" si="2242"/>
        <v>0</v>
      </c>
      <c r="L1096" s="20">
        <f t="shared" si="2242"/>
        <v>0</v>
      </c>
      <c r="M1096" s="20">
        <f t="shared" si="2242"/>
        <v>41423</v>
      </c>
      <c r="N1096" s="20">
        <f t="shared" si="2242"/>
        <v>0</v>
      </c>
      <c r="O1096" s="20">
        <f>O1097+O1099</f>
        <v>0</v>
      </c>
      <c r="P1096" s="20">
        <f t="shared" ref="P1096:T1096" si="2243">P1097+P1099</f>
        <v>0</v>
      </c>
      <c r="Q1096" s="20">
        <f t="shared" si="2243"/>
        <v>0</v>
      </c>
      <c r="R1096" s="20">
        <f t="shared" si="2243"/>
        <v>0</v>
      </c>
      <c r="S1096" s="20">
        <f t="shared" si="2243"/>
        <v>41423</v>
      </c>
      <c r="T1096" s="20">
        <f t="shared" si="2243"/>
        <v>0</v>
      </c>
      <c r="U1096" s="20">
        <f>U1097+U1099</f>
        <v>0</v>
      </c>
      <c r="V1096" s="20">
        <f t="shared" ref="V1096:Z1096" si="2244">V1097+V1099</f>
        <v>0</v>
      </c>
      <c r="W1096" s="20">
        <f t="shared" si="2244"/>
        <v>0</v>
      </c>
      <c r="X1096" s="20">
        <f t="shared" si="2244"/>
        <v>0</v>
      </c>
      <c r="Y1096" s="20">
        <f t="shared" si="2244"/>
        <v>41423</v>
      </c>
      <c r="Z1096" s="20">
        <f t="shared" si="2244"/>
        <v>0</v>
      </c>
      <c r="AA1096" s="20">
        <f>AA1097+AA1099</f>
        <v>0</v>
      </c>
      <c r="AB1096" s="20">
        <f t="shared" ref="AB1096:AF1096" si="2245">AB1097+AB1099</f>
        <v>1021</v>
      </c>
      <c r="AC1096" s="20">
        <f t="shared" si="2245"/>
        <v>0</v>
      </c>
      <c r="AD1096" s="20">
        <f t="shared" si="2245"/>
        <v>0</v>
      </c>
      <c r="AE1096" s="20">
        <f t="shared" si="2245"/>
        <v>42444</v>
      </c>
      <c r="AF1096" s="20">
        <f t="shared" si="2245"/>
        <v>0</v>
      </c>
    </row>
    <row r="1097" spans="1:32" ht="42.75" hidden="1" customHeight="1">
      <c r="A1097" s="26" t="s">
        <v>243</v>
      </c>
      <c r="B1097" s="70" t="s">
        <v>255</v>
      </c>
      <c r="C1097" s="70" t="s">
        <v>33</v>
      </c>
      <c r="D1097" s="70" t="s">
        <v>22</v>
      </c>
      <c r="E1097" s="70" t="s">
        <v>568</v>
      </c>
      <c r="F1097" s="70" t="s">
        <v>31</v>
      </c>
      <c r="G1097" s="20"/>
      <c r="H1097" s="20"/>
      <c r="I1097" s="20"/>
      <c r="J1097" s="20"/>
      <c r="K1097" s="20"/>
      <c r="L1097" s="20"/>
      <c r="M1097" s="20"/>
      <c r="N1097" s="20"/>
      <c r="O1097" s="20">
        <f>O1098</f>
        <v>166</v>
      </c>
      <c r="P1097" s="20">
        <f t="shared" ref="P1097:AF1097" si="2246">P1098</f>
        <v>0</v>
      </c>
      <c r="Q1097" s="20">
        <f t="shared" si="2246"/>
        <v>0</v>
      </c>
      <c r="R1097" s="20">
        <f t="shared" si="2246"/>
        <v>0</v>
      </c>
      <c r="S1097" s="20">
        <f t="shared" si="2246"/>
        <v>166</v>
      </c>
      <c r="T1097" s="20">
        <f t="shared" si="2246"/>
        <v>0</v>
      </c>
      <c r="U1097" s="20">
        <f>U1098</f>
        <v>0</v>
      </c>
      <c r="V1097" s="20">
        <f t="shared" si="2246"/>
        <v>0</v>
      </c>
      <c r="W1097" s="20">
        <f t="shared" si="2246"/>
        <v>0</v>
      </c>
      <c r="X1097" s="20">
        <f t="shared" si="2246"/>
        <v>0</v>
      </c>
      <c r="Y1097" s="20">
        <f t="shared" si="2246"/>
        <v>166</v>
      </c>
      <c r="Z1097" s="20">
        <f t="shared" si="2246"/>
        <v>0</v>
      </c>
      <c r="AA1097" s="20">
        <f>AA1098</f>
        <v>0</v>
      </c>
      <c r="AB1097" s="20">
        <f t="shared" si="2246"/>
        <v>0</v>
      </c>
      <c r="AC1097" s="20">
        <f t="shared" si="2246"/>
        <v>0</v>
      </c>
      <c r="AD1097" s="20">
        <f t="shared" si="2246"/>
        <v>0</v>
      </c>
      <c r="AE1097" s="20">
        <f t="shared" si="2246"/>
        <v>166</v>
      </c>
      <c r="AF1097" s="20">
        <f t="shared" si="2246"/>
        <v>0</v>
      </c>
    </row>
    <row r="1098" spans="1:32" ht="33.75" hidden="1" customHeight="1">
      <c r="A1098" s="46" t="s">
        <v>37</v>
      </c>
      <c r="B1098" s="70" t="s">
        <v>255</v>
      </c>
      <c r="C1098" s="70" t="s">
        <v>33</v>
      </c>
      <c r="D1098" s="70" t="s">
        <v>22</v>
      </c>
      <c r="E1098" s="70" t="s">
        <v>568</v>
      </c>
      <c r="F1098" s="70" t="s">
        <v>38</v>
      </c>
      <c r="G1098" s="20"/>
      <c r="H1098" s="20"/>
      <c r="I1098" s="20"/>
      <c r="J1098" s="20"/>
      <c r="K1098" s="20"/>
      <c r="L1098" s="20"/>
      <c r="M1098" s="20"/>
      <c r="N1098" s="20"/>
      <c r="O1098" s="20">
        <v>166</v>
      </c>
      <c r="P1098" s="20"/>
      <c r="Q1098" s="20"/>
      <c r="R1098" s="20"/>
      <c r="S1098" s="9">
        <f t="shared" ref="S1098" si="2247">M1098+O1098+P1098+Q1098+R1098</f>
        <v>166</v>
      </c>
      <c r="T1098" s="9">
        <f t="shared" ref="T1098" si="2248">N1098+R1098</f>
        <v>0</v>
      </c>
      <c r="U1098" s="20"/>
      <c r="V1098" s="20"/>
      <c r="W1098" s="20"/>
      <c r="X1098" s="20"/>
      <c r="Y1098" s="9">
        <f t="shared" ref="Y1098" si="2249">S1098+U1098+V1098+W1098+X1098</f>
        <v>166</v>
      </c>
      <c r="Z1098" s="9">
        <f t="shared" ref="Z1098" si="2250">T1098+X1098</f>
        <v>0</v>
      </c>
      <c r="AA1098" s="20"/>
      <c r="AB1098" s="20"/>
      <c r="AC1098" s="20"/>
      <c r="AD1098" s="20"/>
      <c r="AE1098" s="9">
        <f t="shared" ref="AE1098" si="2251">Y1098+AA1098+AB1098+AC1098+AD1098</f>
        <v>166</v>
      </c>
      <c r="AF1098" s="9">
        <f t="shared" ref="AF1098" si="2252">Z1098+AD1098</f>
        <v>0</v>
      </c>
    </row>
    <row r="1099" spans="1:32" ht="28.5" hidden="1" customHeight="1">
      <c r="A1099" s="29" t="s">
        <v>101</v>
      </c>
      <c r="B1099" s="70" t="s">
        <v>255</v>
      </c>
      <c r="C1099" s="70" t="s">
        <v>33</v>
      </c>
      <c r="D1099" s="70" t="s">
        <v>22</v>
      </c>
      <c r="E1099" s="70" t="s">
        <v>568</v>
      </c>
      <c r="F1099" s="70" t="s">
        <v>102</v>
      </c>
      <c r="G1099" s="20">
        <f t="shared" si="2240"/>
        <v>41423</v>
      </c>
      <c r="H1099" s="20">
        <f t="shared" si="2240"/>
        <v>0</v>
      </c>
      <c r="I1099" s="20">
        <f t="shared" si="2240"/>
        <v>0</v>
      </c>
      <c r="J1099" s="20">
        <f t="shared" si="2240"/>
        <v>0</v>
      </c>
      <c r="K1099" s="20">
        <f t="shared" si="2240"/>
        <v>0</v>
      </c>
      <c r="L1099" s="20">
        <f t="shared" si="2240"/>
        <v>0</v>
      </c>
      <c r="M1099" s="20">
        <f t="shared" si="2240"/>
        <v>41423</v>
      </c>
      <c r="N1099" s="20">
        <f t="shared" si="2240"/>
        <v>0</v>
      </c>
      <c r="O1099" s="20">
        <f t="shared" si="2240"/>
        <v>-166</v>
      </c>
      <c r="P1099" s="20">
        <f t="shared" si="2240"/>
        <v>0</v>
      </c>
      <c r="Q1099" s="20">
        <f t="shared" si="2240"/>
        <v>0</v>
      </c>
      <c r="R1099" s="20">
        <f t="shared" si="2240"/>
        <v>0</v>
      </c>
      <c r="S1099" s="20">
        <f t="shared" si="2240"/>
        <v>41257</v>
      </c>
      <c r="T1099" s="20">
        <f t="shared" si="2240"/>
        <v>0</v>
      </c>
      <c r="U1099" s="20">
        <f t="shared" si="2241"/>
        <v>0</v>
      </c>
      <c r="V1099" s="20">
        <f t="shared" si="2241"/>
        <v>0</v>
      </c>
      <c r="W1099" s="20">
        <f t="shared" si="2241"/>
        <v>0</v>
      </c>
      <c r="X1099" s="20">
        <f t="shared" si="2241"/>
        <v>0</v>
      </c>
      <c r="Y1099" s="20">
        <f t="shared" si="2241"/>
        <v>41257</v>
      </c>
      <c r="Z1099" s="20">
        <f t="shared" si="2241"/>
        <v>0</v>
      </c>
      <c r="AA1099" s="20">
        <f t="shared" si="2241"/>
        <v>0</v>
      </c>
      <c r="AB1099" s="20">
        <f t="shared" si="2241"/>
        <v>1021</v>
      </c>
      <c r="AC1099" s="20">
        <f t="shared" si="2241"/>
        <v>0</v>
      </c>
      <c r="AD1099" s="20">
        <f t="shared" si="2241"/>
        <v>0</v>
      </c>
      <c r="AE1099" s="20">
        <f t="shared" si="2241"/>
        <v>42278</v>
      </c>
      <c r="AF1099" s="20">
        <f t="shared" si="2241"/>
        <v>0</v>
      </c>
    </row>
    <row r="1100" spans="1:32" ht="43.5" hidden="1" customHeight="1">
      <c r="A1100" s="29" t="s">
        <v>170</v>
      </c>
      <c r="B1100" s="70" t="s">
        <v>255</v>
      </c>
      <c r="C1100" s="70" t="s">
        <v>33</v>
      </c>
      <c r="D1100" s="70" t="s">
        <v>22</v>
      </c>
      <c r="E1100" s="70" t="s">
        <v>568</v>
      </c>
      <c r="F1100" s="72">
        <v>320</v>
      </c>
      <c r="G1100" s="9">
        <v>41423</v>
      </c>
      <c r="H1100" s="9"/>
      <c r="I1100" s="9"/>
      <c r="J1100" s="9"/>
      <c r="K1100" s="9"/>
      <c r="L1100" s="9"/>
      <c r="M1100" s="9">
        <f t="shared" ref="M1100" si="2253">G1100+I1100+J1100+K1100+L1100</f>
        <v>41423</v>
      </c>
      <c r="N1100" s="9">
        <f t="shared" ref="N1100" si="2254">H1100+L1100</f>
        <v>0</v>
      </c>
      <c r="O1100" s="9">
        <v>-166</v>
      </c>
      <c r="P1100" s="9"/>
      <c r="Q1100" s="9"/>
      <c r="R1100" s="9"/>
      <c r="S1100" s="9">
        <f t="shared" ref="S1100" si="2255">M1100+O1100+P1100+Q1100+R1100</f>
        <v>41257</v>
      </c>
      <c r="T1100" s="9">
        <f t="shared" ref="T1100" si="2256">N1100+R1100</f>
        <v>0</v>
      </c>
      <c r="U1100" s="9"/>
      <c r="V1100" s="9"/>
      <c r="W1100" s="9"/>
      <c r="X1100" s="9"/>
      <c r="Y1100" s="9">
        <f t="shared" ref="Y1100" si="2257">S1100+U1100+V1100+W1100+X1100</f>
        <v>41257</v>
      </c>
      <c r="Z1100" s="9">
        <f t="shared" ref="Z1100" si="2258">T1100+X1100</f>
        <v>0</v>
      </c>
      <c r="AA1100" s="9"/>
      <c r="AB1100" s="9">
        <v>1021</v>
      </c>
      <c r="AC1100" s="9"/>
      <c r="AD1100" s="9"/>
      <c r="AE1100" s="9">
        <f t="shared" ref="AE1100" si="2259">Y1100+AA1100+AB1100+AC1100+AD1100</f>
        <v>42278</v>
      </c>
      <c r="AF1100" s="9">
        <f t="shared" ref="AF1100" si="2260">Z1100+AD1100</f>
        <v>0</v>
      </c>
    </row>
    <row r="1101" spans="1:32" hidden="1">
      <c r="A1101" s="29"/>
      <c r="B1101" s="70"/>
      <c r="C1101" s="70"/>
      <c r="D1101" s="70"/>
      <c r="E1101" s="70"/>
      <c r="F1101" s="72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</row>
    <row r="1102" spans="1:32" ht="17.399999999999999" hidden="1">
      <c r="A1102" s="69" t="s">
        <v>169</v>
      </c>
      <c r="B1102" s="36" t="s">
        <v>255</v>
      </c>
      <c r="C1102" s="36" t="s">
        <v>33</v>
      </c>
      <c r="D1102" s="36" t="s">
        <v>80</v>
      </c>
      <c r="E1102" s="36"/>
      <c r="F1102" s="36"/>
      <c r="G1102" s="15">
        <f t="shared" ref="G1102:V1103" si="2261">G1103</f>
        <v>49453</v>
      </c>
      <c r="H1102" s="15">
        <f t="shared" si="2261"/>
        <v>0</v>
      </c>
      <c r="I1102" s="15">
        <f t="shared" si="2261"/>
        <v>0</v>
      </c>
      <c r="J1102" s="15">
        <f t="shared" si="2261"/>
        <v>0</v>
      </c>
      <c r="K1102" s="15">
        <f t="shared" si="2261"/>
        <v>0</v>
      </c>
      <c r="L1102" s="15">
        <f t="shared" si="2261"/>
        <v>0</v>
      </c>
      <c r="M1102" s="15">
        <f t="shared" si="2261"/>
        <v>49453</v>
      </c>
      <c r="N1102" s="15">
        <f t="shared" si="2261"/>
        <v>0</v>
      </c>
      <c r="O1102" s="15">
        <f t="shared" si="2261"/>
        <v>0</v>
      </c>
      <c r="P1102" s="15">
        <f t="shared" si="2261"/>
        <v>2955</v>
      </c>
      <c r="Q1102" s="15">
        <f t="shared" si="2261"/>
        <v>0</v>
      </c>
      <c r="R1102" s="15">
        <f t="shared" si="2261"/>
        <v>0</v>
      </c>
      <c r="S1102" s="15">
        <f t="shared" si="2261"/>
        <v>52408</v>
      </c>
      <c r="T1102" s="15">
        <f t="shared" si="2261"/>
        <v>0</v>
      </c>
      <c r="U1102" s="15">
        <f t="shared" si="2261"/>
        <v>0</v>
      </c>
      <c r="V1102" s="15">
        <f t="shared" si="2261"/>
        <v>0</v>
      </c>
      <c r="W1102" s="15">
        <f t="shared" ref="U1102:AF1103" si="2262">W1103</f>
        <v>0</v>
      </c>
      <c r="X1102" s="15">
        <f t="shared" si="2262"/>
        <v>0</v>
      </c>
      <c r="Y1102" s="15">
        <f t="shared" si="2262"/>
        <v>52408</v>
      </c>
      <c r="Z1102" s="15">
        <f t="shared" si="2262"/>
        <v>0</v>
      </c>
      <c r="AA1102" s="15">
        <f t="shared" si="2262"/>
        <v>0</v>
      </c>
      <c r="AB1102" s="15">
        <f t="shared" si="2262"/>
        <v>0</v>
      </c>
      <c r="AC1102" s="15">
        <f t="shared" si="2262"/>
        <v>0</v>
      </c>
      <c r="AD1102" s="15">
        <f t="shared" si="2262"/>
        <v>0</v>
      </c>
      <c r="AE1102" s="15">
        <f t="shared" si="2262"/>
        <v>52408</v>
      </c>
      <c r="AF1102" s="15">
        <f t="shared" si="2262"/>
        <v>0</v>
      </c>
    </row>
    <row r="1103" spans="1:32" ht="54" hidden="1" customHeight="1">
      <c r="A1103" s="26" t="s">
        <v>433</v>
      </c>
      <c r="B1103" s="31" t="s">
        <v>255</v>
      </c>
      <c r="C1103" s="31" t="s">
        <v>33</v>
      </c>
      <c r="D1103" s="31" t="s">
        <v>80</v>
      </c>
      <c r="E1103" s="31" t="s">
        <v>222</v>
      </c>
      <c r="F1103" s="31"/>
      <c r="G1103" s="9">
        <f>G1104</f>
        <v>49453</v>
      </c>
      <c r="H1103" s="9">
        <f>H1104</f>
        <v>0</v>
      </c>
      <c r="I1103" s="9">
        <f t="shared" si="2261"/>
        <v>0</v>
      </c>
      <c r="J1103" s="9">
        <f t="shared" si="2261"/>
        <v>0</v>
      </c>
      <c r="K1103" s="9">
        <f t="shared" si="2261"/>
        <v>0</v>
      </c>
      <c r="L1103" s="9">
        <f t="shared" si="2261"/>
        <v>0</v>
      </c>
      <c r="M1103" s="9">
        <f t="shared" si="2261"/>
        <v>49453</v>
      </c>
      <c r="N1103" s="9">
        <f t="shared" si="2261"/>
        <v>0</v>
      </c>
      <c r="O1103" s="9">
        <f t="shared" si="2261"/>
        <v>0</v>
      </c>
      <c r="P1103" s="9">
        <f t="shared" si="2261"/>
        <v>2955</v>
      </c>
      <c r="Q1103" s="9">
        <f t="shared" si="2261"/>
        <v>0</v>
      </c>
      <c r="R1103" s="9">
        <f t="shared" si="2261"/>
        <v>0</v>
      </c>
      <c r="S1103" s="9">
        <f t="shared" si="2261"/>
        <v>52408</v>
      </c>
      <c r="T1103" s="9">
        <f t="shared" si="2261"/>
        <v>0</v>
      </c>
      <c r="U1103" s="9">
        <f t="shared" si="2262"/>
        <v>0</v>
      </c>
      <c r="V1103" s="9">
        <f t="shared" si="2262"/>
        <v>0</v>
      </c>
      <c r="W1103" s="9">
        <f t="shared" si="2262"/>
        <v>0</v>
      </c>
      <c r="X1103" s="9">
        <f t="shared" si="2262"/>
        <v>0</v>
      </c>
      <c r="Y1103" s="9">
        <f t="shared" si="2262"/>
        <v>52408</v>
      </c>
      <c r="Z1103" s="9">
        <f t="shared" si="2262"/>
        <v>0</v>
      </c>
      <c r="AA1103" s="9">
        <f t="shared" si="2262"/>
        <v>0</v>
      </c>
      <c r="AB1103" s="9">
        <f t="shared" si="2262"/>
        <v>0</v>
      </c>
      <c r="AC1103" s="9">
        <f t="shared" si="2262"/>
        <v>0</v>
      </c>
      <c r="AD1103" s="9">
        <f t="shared" si="2262"/>
        <v>0</v>
      </c>
      <c r="AE1103" s="9">
        <f t="shared" si="2262"/>
        <v>52408</v>
      </c>
      <c r="AF1103" s="9">
        <f t="shared" si="2262"/>
        <v>0</v>
      </c>
    </row>
    <row r="1104" spans="1:32" hidden="1">
      <c r="A1104" s="50" t="s">
        <v>266</v>
      </c>
      <c r="B1104" s="31" t="s">
        <v>255</v>
      </c>
      <c r="C1104" s="31" t="s">
        <v>33</v>
      </c>
      <c r="D1104" s="31" t="s">
        <v>80</v>
      </c>
      <c r="E1104" s="31" t="s">
        <v>267</v>
      </c>
      <c r="F1104" s="31"/>
      <c r="G1104" s="9">
        <f t="shared" ref="G1104:H1104" si="2263">G1105+G1108+G1111+G1114+G1117+G1120+G1123+G1126+G1129+G1132+G1135+G1138+G1141+G1144+G1150+G1153+G1156+G1159+G1162+G1165+G1171+G1174+G1177+G1147+G1168</f>
        <v>49453</v>
      </c>
      <c r="H1104" s="9">
        <f t="shared" si="2263"/>
        <v>0</v>
      </c>
      <c r="I1104" s="9">
        <f t="shared" ref="I1104:N1104" si="2264">I1105+I1108+I1111+I1114+I1117+I1120+I1123+I1126+I1129+I1132+I1135+I1138+I1141+I1144+I1150+I1153+I1156+I1159+I1162+I1165+I1171+I1174+I1177+I1147+I1168</f>
        <v>0</v>
      </c>
      <c r="J1104" s="9">
        <f t="shared" si="2264"/>
        <v>0</v>
      </c>
      <c r="K1104" s="9">
        <f t="shared" si="2264"/>
        <v>0</v>
      </c>
      <c r="L1104" s="9">
        <f t="shared" si="2264"/>
        <v>0</v>
      </c>
      <c r="M1104" s="9">
        <f t="shared" si="2264"/>
        <v>49453</v>
      </c>
      <c r="N1104" s="9">
        <f t="shared" si="2264"/>
        <v>0</v>
      </c>
      <c r="O1104" s="9">
        <f>O1105+O1108+O1111+O1114+O1117+O1120+O1123+O1126+O1129+O1132+O1135+O1138+O1141+O1144+O1150+O1153+O1156+O1159+O1162+O1165+O1171+O1174+O1177+O1147+O1168+O1180</f>
        <v>0</v>
      </c>
      <c r="P1104" s="9">
        <f t="shared" ref="P1104:T1104" si="2265">P1105+P1108+P1111+P1114+P1117+P1120+P1123+P1126+P1129+P1132+P1135+P1138+P1141+P1144+P1150+P1153+P1156+P1159+P1162+P1165+P1171+P1174+P1177+P1147+P1168+P1180</f>
        <v>2955</v>
      </c>
      <c r="Q1104" s="9">
        <f t="shared" si="2265"/>
        <v>0</v>
      </c>
      <c r="R1104" s="9">
        <f t="shared" si="2265"/>
        <v>0</v>
      </c>
      <c r="S1104" s="9">
        <f t="shared" si="2265"/>
        <v>52408</v>
      </c>
      <c r="T1104" s="9">
        <f t="shared" si="2265"/>
        <v>0</v>
      </c>
      <c r="U1104" s="9">
        <f>U1105+U1108+U1111+U1114+U1117+U1120+U1123+U1126+U1129+U1132+U1135+U1138+U1141+U1144+U1150+U1153+U1156+U1159+U1162+U1165+U1171+U1174+U1177+U1147+U1168+U1180</f>
        <v>0</v>
      </c>
      <c r="V1104" s="9">
        <f t="shared" ref="V1104:Z1104" si="2266">V1105+V1108+V1111+V1114+V1117+V1120+V1123+V1126+V1129+V1132+V1135+V1138+V1141+V1144+V1150+V1153+V1156+V1159+V1162+V1165+V1171+V1174+V1177+V1147+V1168+V1180</f>
        <v>0</v>
      </c>
      <c r="W1104" s="9">
        <f t="shared" si="2266"/>
        <v>0</v>
      </c>
      <c r="X1104" s="9">
        <f t="shared" si="2266"/>
        <v>0</v>
      </c>
      <c r="Y1104" s="9">
        <f t="shared" si="2266"/>
        <v>52408</v>
      </c>
      <c r="Z1104" s="9">
        <f t="shared" si="2266"/>
        <v>0</v>
      </c>
      <c r="AA1104" s="9">
        <f>AA1105+AA1108+AA1111+AA1114+AA1117+AA1120+AA1123+AA1126+AA1129+AA1132+AA1135+AA1138+AA1141+AA1144+AA1150+AA1153+AA1156+AA1159+AA1162+AA1165+AA1171+AA1174+AA1177+AA1147+AA1168+AA1180</f>
        <v>0</v>
      </c>
      <c r="AB1104" s="9">
        <f t="shared" ref="AB1104:AF1104" si="2267">AB1105+AB1108+AB1111+AB1114+AB1117+AB1120+AB1123+AB1126+AB1129+AB1132+AB1135+AB1138+AB1141+AB1144+AB1150+AB1153+AB1156+AB1159+AB1162+AB1165+AB1171+AB1174+AB1177+AB1147+AB1168+AB1180</f>
        <v>0</v>
      </c>
      <c r="AC1104" s="9">
        <f t="shared" si="2267"/>
        <v>0</v>
      </c>
      <c r="AD1104" s="9">
        <f t="shared" si="2267"/>
        <v>0</v>
      </c>
      <c r="AE1104" s="9">
        <f t="shared" si="2267"/>
        <v>52408</v>
      </c>
      <c r="AF1104" s="9">
        <f t="shared" si="2267"/>
        <v>0</v>
      </c>
    </row>
    <row r="1105" spans="1:32" ht="21.75" hidden="1" customHeight="1">
      <c r="A1105" s="29" t="s">
        <v>268</v>
      </c>
      <c r="B1105" s="31" t="s">
        <v>255</v>
      </c>
      <c r="C1105" s="31" t="s">
        <v>33</v>
      </c>
      <c r="D1105" s="31" t="s">
        <v>80</v>
      </c>
      <c r="E1105" s="31" t="s">
        <v>269</v>
      </c>
      <c r="F1105" s="31"/>
      <c r="G1105" s="9">
        <f>G1106</f>
        <v>900</v>
      </c>
      <c r="H1105" s="9">
        <f>H1106</f>
        <v>0</v>
      </c>
      <c r="I1105" s="9">
        <f t="shared" ref="I1105:X1106" si="2268">I1106</f>
        <v>0</v>
      </c>
      <c r="J1105" s="9">
        <f t="shared" si="2268"/>
        <v>0</v>
      </c>
      <c r="K1105" s="9">
        <f t="shared" si="2268"/>
        <v>0</v>
      </c>
      <c r="L1105" s="9">
        <f t="shared" si="2268"/>
        <v>0</v>
      </c>
      <c r="M1105" s="9">
        <f t="shared" si="2268"/>
        <v>900</v>
      </c>
      <c r="N1105" s="9">
        <f t="shared" si="2268"/>
        <v>0</v>
      </c>
      <c r="O1105" s="9">
        <f t="shared" si="2268"/>
        <v>0</v>
      </c>
      <c r="P1105" s="9">
        <f t="shared" si="2268"/>
        <v>0</v>
      </c>
      <c r="Q1105" s="9">
        <f t="shared" si="2268"/>
        <v>0</v>
      </c>
      <c r="R1105" s="9">
        <f t="shared" si="2268"/>
        <v>0</v>
      </c>
      <c r="S1105" s="9">
        <f t="shared" si="2268"/>
        <v>900</v>
      </c>
      <c r="T1105" s="9">
        <f t="shared" si="2268"/>
        <v>0</v>
      </c>
      <c r="U1105" s="9">
        <f t="shared" si="2268"/>
        <v>0</v>
      </c>
      <c r="V1105" s="9">
        <f t="shared" si="2268"/>
        <v>0</v>
      </c>
      <c r="W1105" s="9">
        <f t="shared" si="2268"/>
        <v>0</v>
      </c>
      <c r="X1105" s="9">
        <f t="shared" si="2268"/>
        <v>0</v>
      </c>
      <c r="Y1105" s="9">
        <f t="shared" ref="U1105:AF1106" si="2269">Y1106</f>
        <v>900</v>
      </c>
      <c r="Z1105" s="9">
        <f t="shared" si="2269"/>
        <v>0</v>
      </c>
      <c r="AA1105" s="9">
        <f t="shared" si="2269"/>
        <v>0</v>
      </c>
      <c r="AB1105" s="9">
        <f t="shared" si="2269"/>
        <v>0</v>
      </c>
      <c r="AC1105" s="9">
        <f t="shared" si="2269"/>
        <v>0</v>
      </c>
      <c r="AD1105" s="9">
        <f t="shared" si="2269"/>
        <v>0</v>
      </c>
      <c r="AE1105" s="9">
        <f t="shared" si="2269"/>
        <v>900</v>
      </c>
      <c r="AF1105" s="9">
        <f t="shared" si="2269"/>
        <v>0</v>
      </c>
    </row>
    <row r="1106" spans="1:32" ht="28.5" hidden="1" customHeight="1">
      <c r="A1106" s="50" t="s">
        <v>101</v>
      </c>
      <c r="B1106" s="31" t="s">
        <v>255</v>
      </c>
      <c r="C1106" s="31" t="s">
        <v>33</v>
      </c>
      <c r="D1106" s="31" t="s">
        <v>80</v>
      </c>
      <c r="E1106" s="31" t="s">
        <v>269</v>
      </c>
      <c r="F1106" s="31" t="s">
        <v>102</v>
      </c>
      <c r="G1106" s="11">
        <f>G1107</f>
        <v>900</v>
      </c>
      <c r="H1106" s="11">
        <f>H1107</f>
        <v>0</v>
      </c>
      <c r="I1106" s="11">
        <f t="shared" si="2268"/>
        <v>0</v>
      </c>
      <c r="J1106" s="11">
        <f t="shared" si="2268"/>
        <v>0</v>
      </c>
      <c r="K1106" s="11">
        <f t="shared" si="2268"/>
        <v>0</v>
      </c>
      <c r="L1106" s="11">
        <f t="shared" si="2268"/>
        <v>0</v>
      </c>
      <c r="M1106" s="11">
        <f t="shared" si="2268"/>
        <v>900</v>
      </c>
      <c r="N1106" s="11">
        <f t="shared" si="2268"/>
        <v>0</v>
      </c>
      <c r="O1106" s="11">
        <f t="shared" si="2268"/>
        <v>0</v>
      </c>
      <c r="P1106" s="11">
        <f t="shared" si="2268"/>
        <v>0</v>
      </c>
      <c r="Q1106" s="11">
        <f t="shared" si="2268"/>
        <v>0</v>
      </c>
      <c r="R1106" s="11">
        <f t="shared" si="2268"/>
        <v>0</v>
      </c>
      <c r="S1106" s="11">
        <f t="shared" si="2268"/>
        <v>900</v>
      </c>
      <c r="T1106" s="11">
        <f t="shared" si="2268"/>
        <v>0</v>
      </c>
      <c r="U1106" s="11">
        <f t="shared" si="2269"/>
        <v>0</v>
      </c>
      <c r="V1106" s="11">
        <f t="shared" si="2269"/>
        <v>0</v>
      </c>
      <c r="W1106" s="11">
        <f t="shared" si="2269"/>
        <v>0</v>
      </c>
      <c r="X1106" s="11">
        <f t="shared" si="2269"/>
        <v>0</v>
      </c>
      <c r="Y1106" s="11">
        <f t="shared" si="2269"/>
        <v>900</v>
      </c>
      <c r="Z1106" s="11">
        <f t="shared" si="2269"/>
        <v>0</v>
      </c>
      <c r="AA1106" s="11">
        <f t="shared" si="2269"/>
        <v>0</v>
      </c>
      <c r="AB1106" s="11">
        <f t="shared" si="2269"/>
        <v>0</v>
      </c>
      <c r="AC1106" s="11">
        <f t="shared" si="2269"/>
        <v>0</v>
      </c>
      <c r="AD1106" s="11">
        <f t="shared" si="2269"/>
        <v>0</v>
      </c>
      <c r="AE1106" s="11">
        <f t="shared" si="2269"/>
        <v>900</v>
      </c>
      <c r="AF1106" s="11">
        <f t="shared" si="2269"/>
        <v>0</v>
      </c>
    </row>
    <row r="1107" spans="1:32" ht="29.25" hidden="1" customHeight="1">
      <c r="A1107" s="50" t="s">
        <v>270</v>
      </c>
      <c r="B1107" s="31" t="s">
        <v>255</v>
      </c>
      <c r="C1107" s="31" t="s">
        <v>33</v>
      </c>
      <c r="D1107" s="31" t="s">
        <v>80</v>
      </c>
      <c r="E1107" s="31" t="s">
        <v>269</v>
      </c>
      <c r="F1107" s="63" t="s">
        <v>271</v>
      </c>
      <c r="G1107" s="9">
        <v>900</v>
      </c>
      <c r="H1107" s="9"/>
      <c r="I1107" s="9"/>
      <c r="J1107" s="9"/>
      <c r="K1107" s="9"/>
      <c r="L1107" s="9"/>
      <c r="M1107" s="9">
        <f t="shared" ref="M1107" si="2270">G1107+I1107+J1107+K1107+L1107</f>
        <v>900</v>
      </c>
      <c r="N1107" s="9">
        <f t="shared" ref="N1107" si="2271">H1107+L1107</f>
        <v>0</v>
      </c>
      <c r="O1107" s="9"/>
      <c r="P1107" s="9"/>
      <c r="Q1107" s="9"/>
      <c r="R1107" s="9"/>
      <c r="S1107" s="9">
        <f t="shared" ref="S1107" si="2272">M1107+O1107+P1107+Q1107+R1107</f>
        <v>900</v>
      </c>
      <c r="T1107" s="9">
        <f t="shared" ref="T1107" si="2273">N1107+R1107</f>
        <v>0</v>
      </c>
      <c r="U1107" s="9"/>
      <c r="V1107" s="9"/>
      <c r="W1107" s="9"/>
      <c r="X1107" s="9"/>
      <c r="Y1107" s="9">
        <f t="shared" ref="Y1107" si="2274">S1107+U1107+V1107+W1107+X1107</f>
        <v>900</v>
      </c>
      <c r="Z1107" s="9">
        <f t="shared" ref="Z1107" si="2275">T1107+X1107</f>
        <v>0</v>
      </c>
      <c r="AA1107" s="9"/>
      <c r="AB1107" s="9"/>
      <c r="AC1107" s="9"/>
      <c r="AD1107" s="9"/>
      <c r="AE1107" s="9">
        <f t="shared" ref="AE1107" si="2276">Y1107+AA1107+AB1107+AC1107+AD1107</f>
        <v>900</v>
      </c>
      <c r="AF1107" s="9">
        <f t="shared" ref="AF1107" si="2277">Z1107+AD1107</f>
        <v>0</v>
      </c>
    </row>
    <row r="1108" spans="1:32" ht="67.2" hidden="1">
      <c r="A1108" s="50" t="s">
        <v>272</v>
      </c>
      <c r="B1108" s="31" t="s">
        <v>255</v>
      </c>
      <c r="C1108" s="31" t="s">
        <v>33</v>
      </c>
      <c r="D1108" s="31" t="s">
        <v>80</v>
      </c>
      <c r="E1108" s="31" t="s">
        <v>273</v>
      </c>
      <c r="F1108" s="63"/>
      <c r="G1108" s="9">
        <f>G1109</f>
        <v>1068</v>
      </c>
      <c r="H1108" s="9">
        <f>H1109</f>
        <v>0</v>
      </c>
      <c r="I1108" s="9">
        <f t="shared" ref="I1108:X1109" si="2278">I1109</f>
        <v>0</v>
      </c>
      <c r="J1108" s="9">
        <f t="shared" si="2278"/>
        <v>0</v>
      </c>
      <c r="K1108" s="9">
        <f t="shared" si="2278"/>
        <v>0</v>
      </c>
      <c r="L1108" s="9">
        <f t="shared" si="2278"/>
        <v>0</v>
      </c>
      <c r="M1108" s="9">
        <f t="shared" si="2278"/>
        <v>1068</v>
      </c>
      <c r="N1108" s="9">
        <f t="shared" si="2278"/>
        <v>0</v>
      </c>
      <c r="O1108" s="9">
        <f t="shared" si="2278"/>
        <v>0</v>
      </c>
      <c r="P1108" s="9">
        <f t="shared" si="2278"/>
        <v>0</v>
      </c>
      <c r="Q1108" s="9">
        <f t="shared" si="2278"/>
        <v>0</v>
      </c>
      <c r="R1108" s="9">
        <f t="shared" si="2278"/>
        <v>0</v>
      </c>
      <c r="S1108" s="9">
        <f t="shared" si="2278"/>
        <v>1068</v>
      </c>
      <c r="T1108" s="9">
        <f t="shared" si="2278"/>
        <v>0</v>
      </c>
      <c r="U1108" s="9">
        <f t="shared" si="2278"/>
        <v>0</v>
      </c>
      <c r="V1108" s="9">
        <f t="shared" si="2278"/>
        <v>0</v>
      </c>
      <c r="W1108" s="9">
        <f t="shared" si="2278"/>
        <v>0</v>
      </c>
      <c r="X1108" s="9">
        <f t="shared" si="2278"/>
        <v>0</v>
      </c>
      <c r="Y1108" s="9">
        <f t="shared" ref="U1108:AF1109" si="2279">Y1109</f>
        <v>1068</v>
      </c>
      <c r="Z1108" s="9">
        <f t="shared" si="2279"/>
        <v>0</v>
      </c>
      <c r="AA1108" s="9">
        <f t="shared" si="2279"/>
        <v>0</v>
      </c>
      <c r="AB1108" s="9">
        <f t="shared" si="2279"/>
        <v>0</v>
      </c>
      <c r="AC1108" s="9">
        <f t="shared" si="2279"/>
        <v>0</v>
      </c>
      <c r="AD1108" s="9">
        <f t="shared" si="2279"/>
        <v>0</v>
      </c>
      <c r="AE1108" s="9">
        <f t="shared" si="2279"/>
        <v>1068</v>
      </c>
      <c r="AF1108" s="9">
        <f t="shared" si="2279"/>
        <v>0</v>
      </c>
    </row>
    <row r="1109" spans="1:32" ht="30.75" hidden="1" customHeight="1">
      <c r="A1109" s="50" t="s">
        <v>101</v>
      </c>
      <c r="B1109" s="31" t="s">
        <v>255</v>
      </c>
      <c r="C1109" s="31" t="s">
        <v>33</v>
      </c>
      <c r="D1109" s="31" t="s">
        <v>80</v>
      </c>
      <c r="E1109" s="31" t="s">
        <v>273</v>
      </c>
      <c r="F1109" s="63" t="s">
        <v>102</v>
      </c>
      <c r="G1109" s="9">
        <f>G1110</f>
        <v>1068</v>
      </c>
      <c r="H1109" s="9">
        <f>H1110</f>
        <v>0</v>
      </c>
      <c r="I1109" s="9">
        <f t="shared" si="2278"/>
        <v>0</v>
      </c>
      <c r="J1109" s="9">
        <f t="shared" si="2278"/>
        <v>0</v>
      </c>
      <c r="K1109" s="9">
        <f t="shared" si="2278"/>
        <v>0</v>
      </c>
      <c r="L1109" s="9">
        <f t="shared" si="2278"/>
        <v>0</v>
      </c>
      <c r="M1109" s="9">
        <f t="shared" si="2278"/>
        <v>1068</v>
      </c>
      <c r="N1109" s="9">
        <f t="shared" si="2278"/>
        <v>0</v>
      </c>
      <c r="O1109" s="9">
        <f t="shared" si="2278"/>
        <v>0</v>
      </c>
      <c r="P1109" s="9">
        <f t="shared" si="2278"/>
        <v>0</v>
      </c>
      <c r="Q1109" s="9">
        <f t="shared" si="2278"/>
        <v>0</v>
      </c>
      <c r="R1109" s="9">
        <f t="shared" si="2278"/>
        <v>0</v>
      </c>
      <c r="S1109" s="9">
        <f t="shared" si="2278"/>
        <v>1068</v>
      </c>
      <c r="T1109" s="9">
        <f t="shared" si="2278"/>
        <v>0</v>
      </c>
      <c r="U1109" s="9">
        <f t="shared" si="2279"/>
        <v>0</v>
      </c>
      <c r="V1109" s="9">
        <f t="shared" si="2279"/>
        <v>0</v>
      </c>
      <c r="W1109" s="9">
        <f t="shared" si="2279"/>
        <v>0</v>
      </c>
      <c r="X1109" s="9">
        <f t="shared" si="2279"/>
        <v>0</v>
      </c>
      <c r="Y1109" s="9">
        <f t="shared" si="2279"/>
        <v>1068</v>
      </c>
      <c r="Z1109" s="9">
        <f t="shared" si="2279"/>
        <v>0</v>
      </c>
      <c r="AA1109" s="9">
        <f t="shared" si="2279"/>
        <v>0</v>
      </c>
      <c r="AB1109" s="9">
        <f t="shared" si="2279"/>
        <v>0</v>
      </c>
      <c r="AC1109" s="9">
        <f t="shared" si="2279"/>
        <v>0</v>
      </c>
      <c r="AD1109" s="9">
        <f t="shared" si="2279"/>
        <v>0</v>
      </c>
      <c r="AE1109" s="9">
        <f t="shared" si="2279"/>
        <v>1068</v>
      </c>
      <c r="AF1109" s="9">
        <f t="shared" si="2279"/>
        <v>0</v>
      </c>
    </row>
    <row r="1110" spans="1:32" ht="30" hidden="1" customHeight="1">
      <c r="A1110" s="50" t="s">
        <v>270</v>
      </c>
      <c r="B1110" s="31" t="s">
        <v>255</v>
      </c>
      <c r="C1110" s="31" t="s">
        <v>33</v>
      </c>
      <c r="D1110" s="31" t="s">
        <v>80</v>
      </c>
      <c r="E1110" s="31" t="s">
        <v>273</v>
      </c>
      <c r="F1110" s="63" t="s">
        <v>271</v>
      </c>
      <c r="G1110" s="9">
        <v>1068</v>
      </c>
      <c r="H1110" s="9"/>
      <c r="I1110" s="9"/>
      <c r="J1110" s="9"/>
      <c r="K1110" s="9"/>
      <c r="L1110" s="9"/>
      <c r="M1110" s="9">
        <f t="shared" ref="M1110" si="2280">G1110+I1110+J1110+K1110+L1110</f>
        <v>1068</v>
      </c>
      <c r="N1110" s="9">
        <f t="shared" ref="N1110" si="2281">H1110+L1110</f>
        <v>0</v>
      </c>
      <c r="O1110" s="9"/>
      <c r="P1110" s="9"/>
      <c r="Q1110" s="9"/>
      <c r="R1110" s="9"/>
      <c r="S1110" s="9">
        <f t="shared" ref="S1110" si="2282">M1110+O1110+P1110+Q1110+R1110</f>
        <v>1068</v>
      </c>
      <c r="T1110" s="9">
        <f t="shared" ref="T1110" si="2283">N1110+R1110</f>
        <v>0</v>
      </c>
      <c r="U1110" s="9"/>
      <c r="V1110" s="9"/>
      <c r="W1110" s="9"/>
      <c r="X1110" s="9"/>
      <c r="Y1110" s="9">
        <f t="shared" ref="Y1110" si="2284">S1110+U1110+V1110+W1110+X1110</f>
        <v>1068</v>
      </c>
      <c r="Z1110" s="9">
        <f t="shared" ref="Z1110" si="2285">T1110+X1110</f>
        <v>0</v>
      </c>
      <c r="AA1110" s="9"/>
      <c r="AB1110" s="9"/>
      <c r="AC1110" s="9"/>
      <c r="AD1110" s="9"/>
      <c r="AE1110" s="9">
        <f t="shared" ref="AE1110" si="2286">Y1110+AA1110+AB1110+AC1110+AD1110</f>
        <v>1068</v>
      </c>
      <c r="AF1110" s="9">
        <f t="shared" ref="AF1110" si="2287">Z1110+AD1110</f>
        <v>0</v>
      </c>
    </row>
    <row r="1111" spans="1:32" ht="52.5" hidden="1" customHeight="1">
      <c r="A1111" s="50" t="s">
        <v>274</v>
      </c>
      <c r="B1111" s="31" t="s">
        <v>255</v>
      </c>
      <c r="C1111" s="31" t="s">
        <v>33</v>
      </c>
      <c r="D1111" s="31" t="s">
        <v>80</v>
      </c>
      <c r="E1111" s="31" t="s">
        <v>275</v>
      </c>
      <c r="F1111" s="63"/>
      <c r="G1111" s="9">
        <f>G1112</f>
        <v>8189</v>
      </c>
      <c r="H1111" s="9">
        <f>H1112</f>
        <v>0</v>
      </c>
      <c r="I1111" s="9">
        <f t="shared" ref="I1111:X1112" si="2288">I1112</f>
        <v>0</v>
      </c>
      <c r="J1111" s="9">
        <f t="shared" si="2288"/>
        <v>0</v>
      </c>
      <c r="K1111" s="9">
        <f t="shared" si="2288"/>
        <v>0</v>
      </c>
      <c r="L1111" s="9">
        <f t="shared" si="2288"/>
        <v>0</v>
      </c>
      <c r="M1111" s="9">
        <f t="shared" si="2288"/>
        <v>8189</v>
      </c>
      <c r="N1111" s="9">
        <f t="shared" si="2288"/>
        <v>0</v>
      </c>
      <c r="O1111" s="9">
        <f t="shared" si="2288"/>
        <v>0</v>
      </c>
      <c r="P1111" s="9">
        <f t="shared" si="2288"/>
        <v>0</v>
      </c>
      <c r="Q1111" s="9">
        <f t="shared" si="2288"/>
        <v>0</v>
      </c>
      <c r="R1111" s="9">
        <f t="shared" si="2288"/>
        <v>0</v>
      </c>
      <c r="S1111" s="9">
        <f t="shared" si="2288"/>
        <v>8189</v>
      </c>
      <c r="T1111" s="9">
        <f t="shared" si="2288"/>
        <v>0</v>
      </c>
      <c r="U1111" s="9">
        <f t="shared" si="2288"/>
        <v>0</v>
      </c>
      <c r="V1111" s="9">
        <f t="shared" si="2288"/>
        <v>0</v>
      </c>
      <c r="W1111" s="9">
        <f t="shared" si="2288"/>
        <v>0</v>
      </c>
      <c r="X1111" s="9">
        <f t="shared" si="2288"/>
        <v>0</v>
      </c>
      <c r="Y1111" s="9">
        <f t="shared" ref="U1111:AF1112" si="2289">Y1112</f>
        <v>8189</v>
      </c>
      <c r="Z1111" s="9">
        <f t="shared" si="2289"/>
        <v>0</v>
      </c>
      <c r="AA1111" s="9">
        <f t="shared" si="2289"/>
        <v>0</v>
      </c>
      <c r="AB1111" s="9">
        <f t="shared" si="2289"/>
        <v>0</v>
      </c>
      <c r="AC1111" s="9">
        <f t="shared" si="2289"/>
        <v>0</v>
      </c>
      <c r="AD1111" s="9">
        <f t="shared" si="2289"/>
        <v>0</v>
      </c>
      <c r="AE1111" s="9">
        <f t="shared" si="2289"/>
        <v>8189</v>
      </c>
      <c r="AF1111" s="9">
        <f t="shared" si="2289"/>
        <v>0</v>
      </c>
    </row>
    <row r="1112" spans="1:32" ht="30.75" hidden="1" customHeight="1">
      <c r="A1112" s="50" t="s">
        <v>101</v>
      </c>
      <c r="B1112" s="31" t="s">
        <v>255</v>
      </c>
      <c r="C1112" s="31" t="s">
        <v>33</v>
      </c>
      <c r="D1112" s="31" t="s">
        <v>80</v>
      </c>
      <c r="E1112" s="31" t="s">
        <v>275</v>
      </c>
      <c r="F1112" s="63" t="s">
        <v>102</v>
      </c>
      <c r="G1112" s="9">
        <f>G1113</f>
        <v>8189</v>
      </c>
      <c r="H1112" s="9">
        <f>H1113</f>
        <v>0</v>
      </c>
      <c r="I1112" s="9">
        <f t="shared" si="2288"/>
        <v>0</v>
      </c>
      <c r="J1112" s="9">
        <f t="shared" si="2288"/>
        <v>0</v>
      </c>
      <c r="K1112" s="9">
        <f t="shared" si="2288"/>
        <v>0</v>
      </c>
      <c r="L1112" s="9">
        <f t="shared" si="2288"/>
        <v>0</v>
      </c>
      <c r="M1112" s="9">
        <f t="shared" si="2288"/>
        <v>8189</v>
      </c>
      <c r="N1112" s="9">
        <f t="shared" si="2288"/>
        <v>0</v>
      </c>
      <c r="O1112" s="9">
        <f t="shared" si="2288"/>
        <v>0</v>
      </c>
      <c r="P1112" s="9">
        <f t="shared" si="2288"/>
        <v>0</v>
      </c>
      <c r="Q1112" s="9">
        <f t="shared" si="2288"/>
        <v>0</v>
      </c>
      <c r="R1112" s="9">
        <f t="shared" si="2288"/>
        <v>0</v>
      </c>
      <c r="S1112" s="9">
        <f t="shared" si="2288"/>
        <v>8189</v>
      </c>
      <c r="T1112" s="9">
        <f t="shared" si="2288"/>
        <v>0</v>
      </c>
      <c r="U1112" s="9">
        <f t="shared" si="2289"/>
        <v>0</v>
      </c>
      <c r="V1112" s="9">
        <f t="shared" si="2289"/>
        <v>0</v>
      </c>
      <c r="W1112" s="9">
        <f t="shared" si="2289"/>
        <v>0</v>
      </c>
      <c r="X1112" s="9">
        <f t="shared" si="2289"/>
        <v>0</v>
      </c>
      <c r="Y1112" s="9">
        <f t="shared" si="2289"/>
        <v>8189</v>
      </c>
      <c r="Z1112" s="9">
        <f t="shared" si="2289"/>
        <v>0</v>
      </c>
      <c r="AA1112" s="9">
        <f t="shared" si="2289"/>
        <v>0</v>
      </c>
      <c r="AB1112" s="9">
        <f t="shared" si="2289"/>
        <v>0</v>
      </c>
      <c r="AC1112" s="9">
        <f t="shared" si="2289"/>
        <v>0</v>
      </c>
      <c r="AD1112" s="9">
        <f t="shared" si="2289"/>
        <v>0</v>
      </c>
      <c r="AE1112" s="9">
        <f t="shared" si="2289"/>
        <v>8189</v>
      </c>
      <c r="AF1112" s="9">
        <f t="shared" si="2289"/>
        <v>0</v>
      </c>
    </row>
    <row r="1113" spans="1:32" ht="28.5" hidden="1" customHeight="1">
      <c r="A1113" s="50" t="s">
        <v>270</v>
      </c>
      <c r="B1113" s="31" t="s">
        <v>255</v>
      </c>
      <c r="C1113" s="31" t="s">
        <v>33</v>
      </c>
      <c r="D1113" s="31" t="s">
        <v>80</v>
      </c>
      <c r="E1113" s="31" t="s">
        <v>275</v>
      </c>
      <c r="F1113" s="63" t="s">
        <v>271</v>
      </c>
      <c r="G1113" s="9">
        <v>8189</v>
      </c>
      <c r="H1113" s="9"/>
      <c r="I1113" s="9"/>
      <c r="J1113" s="9"/>
      <c r="K1113" s="9"/>
      <c r="L1113" s="9"/>
      <c r="M1113" s="9">
        <f t="shared" ref="M1113" si="2290">G1113+I1113+J1113+K1113+L1113</f>
        <v>8189</v>
      </c>
      <c r="N1113" s="9">
        <f t="shared" ref="N1113" si="2291">H1113+L1113</f>
        <v>0</v>
      </c>
      <c r="O1113" s="9"/>
      <c r="P1113" s="9"/>
      <c r="Q1113" s="9"/>
      <c r="R1113" s="9"/>
      <c r="S1113" s="9">
        <f t="shared" ref="S1113" si="2292">M1113+O1113+P1113+Q1113+R1113</f>
        <v>8189</v>
      </c>
      <c r="T1113" s="9">
        <f t="shared" ref="T1113" si="2293">N1113+R1113</f>
        <v>0</v>
      </c>
      <c r="U1113" s="9"/>
      <c r="V1113" s="9"/>
      <c r="W1113" s="9"/>
      <c r="X1113" s="9"/>
      <c r="Y1113" s="9">
        <f t="shared" ref="Y1113" si="2294">S1113+U1113+V1113+W1113+X1113</f>
        <v>8189</v>
      </c>
      <c r="Z1113" s="9">
        <f t="shared" ref="Z1113" si="2295">T1113+X1113</f>
        <v>0</v>
      </c>
      <c r="AA1113" s="9"/>
      <c r="AB1113" s="9"/>
      <c r="AC1113" s="9"/>
      <c r="AD1113" s="9"/>
      <c r="AE1113" s="9">
        <f t="shared" ref="AE1113" si="2296">Y1113+AA1113+AB1113+AC1113+AD1113</f>
        <v>8189</v>
      </c>
      <c r="AF1113" s="9">
        <f t="shared" ref="AF1113" si="2297">Z1113+AD1113</f>
        <v>0</v>
      </c>
    </row>
    <row r="1114" spans="1:32" ht="53.25" hidden="1" customHeight="1">
      <c r="A1114" s="29" t="s">
        <v>410</v>
      </c>
      <c r="B1114" s="31" t="s">
        <v>255</v>
      </c>
      <c r="C1114" s="31" t="s">
        <v>33</v>
      </c>
      <c r="D1114" s="31" t="s">
        <v>80</v>
      </c>
      <c r="E1114" s="31" t="s">
        <v>276</v>
      </c>
      <c r="F1114" s="31"/>
      <c r="G1114" s="11">
        <f>G1115</f>
        <v>117</v>
      </c>
      <c r="H1114" s="11">
        <f>H1115</f>
        <v>0</v>
      </c>
      <c r="I1114" s="11">
        <f t="shared" ref="I1114:X1115" si="2298">I1115</f>
        <v>0</v>
      </c>
      <c r="J1114" s="11">
        <f t="shared" si="2298"/>
        <v>0</v>
      </c>
      <c r="K1114" s="11">
        <f t="shared" si="2298"/>
        <v>0</v>
      </c>
      <c r="L1114" s="11">
        <f t="shared" si="2298"/>
        <v>0</v>
      </c>
      <c r="M1114" s="11">
        <f t="shared" si="2298"/>
        <v>117</v>
      </c>
      <c r="N1114" s="11">
        <f t="shared" si="2298"/>
        <v>0</v>
      </c>
      <c r="O1114" s="11">
        <f t="shared" si="2298"/>
        <v>0</v>
      </c>
      <c r="P1114" s="11">
        <f t="shared" si="2298"/>
        <v>0</v>
      </c>
      <c r="Q1114" s="11">
        <f t="shared" si="2298"/>
        <v>0</v>
      </c>
      <c r="R1114" s="11">
        <f t="shared" si="2298"/>
        <v>0</v>
      </c>
      <c r="S1114" s="11">
        <f t="shared" si="2298"/>
        <v>117</v>
      </c>
      <c r="T1114" s="11">
        <f t="shared" si="2298"/>
        <v>0</v>
      </c>
      <c r="U1114" s="11">
        <f t="shared" si="2298"/>
        <v>0</v>
      </c>
      <c r="V1114" s="11">
        <f t="shared" si="2298"/>
        <v>0</v>
      </c>
      <c r="W1114" s="11">
        <f t="shared" si="2298"/>
        <v>0</v>
      </c>
      <c r="X1114" s="11">
        <f t="shared" si="2298"/>
        <v>0</v>
      </c>
      <c r="Y1114" s="11">
        <f t="shared" ref="U1114:AF1115" si="2299">Y1115</f>
        <v>117</v>
      </c>
      <c r="Z1114" s="11">
        <f t="shared" si="2299"/>
        <v>0</v>
      </c>
      <c r="AA1114" s="11">
        <f t="shared" si="2299"/>
        <v>0</v>
      </c>
      <c r="AB1114" s="11">
        <f t="shared" si="2299"/>
        <v>0</v>
      </c>
      <c r="AC1114" s="11">
        <f t="shared" si="2299"/>
        <v>0</v>
      </c>
      <c r="AD1114" s="11">
        <f t="shared" si="2299"/>
        <v>0</v>
      </c>
      <c r="AE1114" s="11">
        <f t="shared" si="2299"/>
        <v>117</v>
      </c>
      <c r="AF1114" s="11">
        <f t="shared" si="2299"/>
        <v>0</v>
      </c>
    </row>
    <row r="1115" spans="1:32" ht="30.75" hidden="1" customHeight="1">
      <c r="A1115" s="50" t="s">
        <v>101</v>
      </c>
      <c r="B1115" s="31" t="s">
        <v>255</v>
      </c>
      <c r="C1115" s="31" t="s">
        <v>33</v>
      </c>
      <c r="D1115" s="31" t="s">
        <v>80</v>
      </c>
      <c r="E1115" s="31" t="s">
        <v>276</v>
      </c>
      <c r="F1115" s="31" t="s">
        <v>102</v>
      </c>
      <c r="G1115" s="11">
        <f>G1116</f>
        <v>117</v>
      </c>
      <c r="H1115" s="11">
        <f>H1116</f>
        <v>0</v>
      </c>
      <c r="I1115" s="11">
        <f t="shared" si="2298"/>
        <v>0</v>
      </c>
      <c r="J1115" s="11">
        <f t="shared" si="2298"/>
        <v>0</v>
      </c>
      <c r="K1115" s="11">
        <f t="shared" si="2298"/>
        <v>0</v>
      </c>
      <c r="L1115" s="11">
        <f t="shared" si="2298"/>
        <v>0</v>
      </c>
      <c r="M1115" s="11">
        <f t="shared" si="2298"/>
        <v>117</v>
      </c>
      <c r="N1115" s="11">
        <f t="shared" si="2298"/>
        <v>0</v>
      </c>
      <c r="O1115" s="11">
        <f t="shared" si="2298"/>
        <v>0</v>
      </c>
      <c r="P1115" s="11">
        <f t="shared" si="2298"/>
        <v>0</v>
      </c>
      <c r="Q1115" s="11">
        <f t="shared" si="2298"/>
        <v>0</v>
      </c>
      <c r="R1115" s="11">
        <f t="shared" si="2298"/>
        <v>0</v>
      </c>
      <c r="S1115" s="11">
        <f t="shared" si="2298"/>
        <v>117</v>
      </c>
      <c r="T1115" s="11">
        <f t="shared" si="2298"/>
        <v>0</v>
      </c>
      <c r="U1115" s="11">
        <f t="shared" si="2299"/>
        <v>0</v>
      </c>
      <c r="V1115" s="11">
        <f t="shared" si="2299"/>
        <v>0</v>
      </c>
      <c r="W1115" s="11">
        <f t="shared" si="2299"/>
        <v>0</v>
      </c>
      <c r="X1115" s="11">
        <f t="shared" si="2299"/>
        <v>0</v>
      </c>
      <c r="Y1115" s="11">
        <f t="shared" si="2299"/>
        <v>117</v>
      </c>
      <c r="Z1115" s="11">
        <f t="shared" si="2299"/>
        <v>0</v>
      </c>
      <c r="AA1115" s="11">
        <f t="shared" si="2299"/>
        <v>0</v>
      </c>
      <c r="AB1115" s="11">
        <f t="shared" si="2299"/>
        <v>0</v>
      </c>
      <c r="AC1115" s="11">
        <f t="shared" si="2299"/>
        <v>0</v>
      </c>
      <c r="AD1115" s="11">
        <f t="shared" si="2299"/>
        <v>0</v>
      </c>
      <c r="AE1115" s="11">
        <f t="shared" si="2299"/>
        <v>117</v>
      </c>
      <c r="AF1115" s="11">
        <f t="shared" si="2299"/>
        <v>0</v>
      </c>
    </row>
    <row r="1116" spans="1:32" ht="29.25" hidden="1" customHeight="1">
      <c r="A1116" s="50" t="s">
        <v>270</v>
      </c>
      <c r="B1116" s="31" t="s">
        <v>255</v>
      </c>
      <c r="C1116" s="31" t="s">
        <v>33</v>
      </c>
      <c r="D1116" s="31" t="s">
        <v>80</v>
      </c>
      <c r="E1116" s="31" t="s">
        <v>276</v>
      </c>
      <c r="F1116" s="63" t="s">
        <v>271</v>
      </c>
      <c r="G1116" s="9">
        <v>117</v>
      </c>
      <c r="H1116" s="9"/>
      <c r="I1116" s="9"/>
      <c r="J1116" s="9"/>
      <c r="K1116" s="9"/>
      <c r="L1116" s="9"/>
      <c r="M1116" s="9">
        <f t="shared" ref="M1116" si="2300">G1116+I1116+J1116+K1116+L1116</f>
        <v>117</v>
      </c>
      <c r="N1116" s="9">
        <f t="shared" ref="N1116" si="2301">H1116+L1116</f>
        <v>0</v>
      </c>
      <c r="O1116" s="9"/>
      <c r="P1116" s="9"/>
      <c r="Q1116" s="9"/>
      <c r="R1116" s="9"/>
      <c r="S1116" s="9">
        <f t="shared" ref="S1116" si="2302">M1116+O1116+P1116+Q1116+R1116</f>
        <v>117</v>
      </c>
      <c r="T1116" s="9">
        <f t="shared" ref="T1116" si="2303">N1116+R1116</f>
        <v>0</v>
      </c>
      <c r="U1116" s="9"/>
      <c r="V1116" s="9"/>
      <c r="W1116" s="9"/>
      <c r="X1116" s="9"/>
      <c r="Y1116" s="9">
        <f t="shared" ref="Y1116" si="2304">S1116+U1116+V1116+W1116+X1116</f>
        <v>117</v>
      </c>
      <c r="Z1116" s="9">
        <f t="shared" ref="Z1116" si="2305">T1116+X1116</f>
        <v>0</v>
      </c>
      <c r="AA1116" s="9"/>
      <c r="AB1116" s="9"/>
      <c r="AC1116" s="9"/>
      <c r="AD1116" s="9"/>
      <c r="AE1116" s="9">
        <f t="shared" ref="AE1116" si="2306">Y1116+AA1116+AB1116+AC1116+AD1116</f>
        <v>117</v>
      </c>
      <c r="AF1116" s="9">
        <f t="shared" ref="AF1116" si="2307">Z1116+AD1116</f>
        <v>0</v>
      </c>
    </row>
    <row r="1117" spans="1:32" ht="50.4" hidden="1">
      <c r="A1117" s="29" t="s">
        <v>277</v>
      </c>
      <c r="B1117" s="31" t="s">
        <v>255</v>
      </c>
      <c r="C1117" s="31" t="s">
        <v>33</v>
      </c>
      <c r="D1117" s="31" t="s">
        <v>80</v>
      </c>
      <c r="E1117" s="31" t="s">
        <v>278</v>
      </c>
      <c r="F1117" s="31"/>
      <c r="G1117" s="11">
        <f>G1118</f>
        <v>2593</v>
      </c>
      <c r="H1117" s="11">
        <f>H1118</f>
        <v>0</v>
      </c>
      <c r="I1117" s="11">
        <f t="shared" ref="I1117:X1118" si="2308">I1118</f>
        <v>0</v>
      </c>
      <c r="J1117" s="11">
        <f t="shared" si="2308"/>
        <v>0</v>
      </c>
      <c r="K1117" s="11">
        <f t="shared" si="2308"/>
        <v>0</v>
      </c>
      <c r="L1117" s="11">
        <f t="shared" si="2308"/>
        <v>0</v>
      </c>
      <c r="M1117" s="11">
        <f t="shared" si="2308"/>
        <v>2593</v>
      </c>
      <c r="N1117" s="11">
        <f t="shared" si="2308"/>
        <v>0</v>
      </c>
      <c r="O1117" s="11">
        <f t="shared" si="2308"/>
        <v>0</v>
      </c>
      <c r="P1117" s="11">
        <f t="shared" si="2308"/>
        <v>0</v>
      </c>
      <c r="Q1117" s="11">
        <f t="shared" si="2308"/>
        <v>0</v>
      </c>
      <c r="R1117" s="11">
        <f t="shared" si="2308"/>
        <v>0</v>
      </c>
      <c r="S1117" s="11">
        <f t="shared" si="2308"/>
        <v>2593</v>
      </c>
      <c r="T1117" s="11">
        <f t="shared" si="2308"/>
        <v>0</v>
      </c>
      <c r="U1117" s="11">
        <f t="shared" si="2308"/>
        <v>0</v>
      </c>
      <c r="V1117" s="11">
        <f t="shared" si="2308"/>
        <v>0</v>
      </c>
      <c r="W1117" s="11">
        <f t="shared" si="2308"/>
        <v>0</v>
      </c>
      <c r="X1117" s="11">
        <f t="shared" si="2308"/>
        <v>0</v>
      </c>
      <c r="Y1117" s="11">
        <f t="shared" ref="U1117:AF1118" si="2309">Y1118</f>
        <v>2593</v>
      </c>
      <c r="Z1117" s="11">
        <f t="shared" si="2309"/>
        <v>0</v>
      </c>
      <c r="AA1117" s="11">
        <f t="shared" si="2309"/>
        <v>-270</v>
      </c>
      <c r="AB1117" s="11">
        <f t="shared" si="2309"/>
        <v>0</v>
      </c>
      <c r="AC1117" s="11">
        <f t="shared" si="2309"/>
        <v>0</v>
      </c>
      <c r="AD1117" s="11">
        <f t="shared" si="2309"/>
        <v>0</v>
      </c>
      <c r="AE1117" s="11">
        <f t="shared" si="2309"/>
        <v>2323</v>
      </c>
      <c r="AF1117" s="11">
        <f t="shared" si="2309"/>
        <v>0</v>
      </c>
    </row>
    <row r="1118" spans="1:32" ht="27.75" hidden="1" customHeight="1">
      <c r="A1118" s="50" t="s">
        <v>101</v>
      </c>
      <c r="B1118" s="31" t="s">
        <v>255</v>
      </c>
      <c r="C1118" s="31" t="s">
        <v>33</v>
      </c>
      <c r="D1118" s="31" t="s">
        <v>80</v>
      </c>
      <c r="E1118" s="31" t="s">
        <v>278</v>
      </c>
      <c r="F1118" s="31" t="s">
        <v>102</v>
      </c>
      <c r="G1118" s="11">
        <f>G1119</f>
        <v>2593</v>
      </c>
      <c r="H1118" s="11">
        <f>H1119</f>
        <v>0</v>
      </c>
      <c r="I1118" s="11">
        <f t="shared" si="2308"/>
        <v>0</v>
      </c>
      <c r="J1118" s="11">
        <f t="shared" si="2308"/>
        <v>0</v>
      </c>
      <c r="K1118" s="11">
        <f t="shared" si="2308"/>
        <v>0</v>
      </c>
      <c r="L1118" s="11">
        <f t="shared" si="2308"/>
        <v>0</v>
      </c>
      <c r="M1118" s="11">
        <f t="shared" si="2308"/>
        <v>2593</v>
      </c>
      <c r="N1118" s="11">
        <f t="shared" si="2308"/>
        <v>0</v>
      </c>
      <c r="O1118" s="11">
        <f t="shared" si="2308"/>
        <v>0</v>
      </c>
      <c r="P1118" s="11">
        <f t="shared" si="2308"/>
        <v>0</v>
      </c>
      <c r="Q1118" s="11">
        <f t="shared" si="2308"/>
        <v>0</v>
      </c>
      <c r="R1118" s="11">
        <f t="shared" si="2308"/>
        <v>0</v>
      </c>
      <c r="S1118" s="11">
        <f t="shared" si="2308"/>
        <v>2593</v>
      </c>
      <c r="T1118" s="11">
        <f t="shared" si="2308"/>
        <v>0</v>
      </c>
      <c r="U1118" s="11">
        <f t="shared" si="2309"/>
        <v>0</v>
      </c>
      <c r="V1118" s="11">
        <f t="shared" si="2309"/>
        <v>0</v>
      </c>
      <c r="W1118" s="11">
        <f t="shared" si="2309"/>
        <v>0</v>
      </c>
      <c r="X1118" s="11">
        <f t="shared" si="2309"/>
        <v>0</v>
      </c>
      <c r="Y1118" s="11">
        <f t="shared" si="2309"/>
        <v>2593</v>
      </c>
      <c r="Z1118" s="11">
        <f t="shared" si="2309"/>
        <v>0</v>
      </c>
      <c r="AA1118" s="11">
        <f t="shared" si="2309"/>
        <v>-270</v>
      </c>
      <c r="AB1118" s="11">
        <f t="shared" si="2309"/>
        <v>0</v>
      </c>
      <c r="AC1118" s="11">
        <f t="shared" si="2309"/>
        <v>0</v>
      </c>
      <c r="AD1118" s="11">
        <f t="shared" si="2309"/>
        <v>0</v>
      </c>
      <c r="AE1118" s="11">
        <f t="shared" si="2309"/>
        <v>2323</v>
      </c>
      <c r="AF1118" s="11">
        <f t="shared" si="2309"/>
        <v>0</v>
      </c>
    </row>
    <row r="1119" spans="1:32" ht="28.5" hidden="1" customHeight="1">
      <c r="A1119" s="50" t="s">
        <v>270</v>
      </c>
      <c r="B1119" s="31" t="s">
        <v>255</v>
      </c>
      <c r="C1119" s="31" t="s">
        <v>33</v>
      </c>
      <c r="D1119" s="31" t="s">
        <v>80</v>
      </c>
      <c r="E1119" s="31" t="s">
        <v>278</v>
      </c>
      <c r="F1119" s="63" t="s">
        <v>271</v>
      </c>
      <c r="G1119" s="9">
        <v>2593</v>
      </c>
      <c r="H1119" s="9"/>
      <c r="I1119" s="9"/>
      <c r="J1119" s="9"/>
      <c r="K1119" s="9"/>
      <c r="L1119" s="9"/>
      <c r="M1119" s="9">
        <f t="shared" ref="M1119" si="2310">G1119+I1119+J1119+K1119+L1119</f>
        <v>2593</v>
      </c>
      <c r="N1119" s="9">
        <f t="shared" ref="N1119" si="2311">H1119+L1119</f>
        <v>0</v>
      </c>
      <c r="O1119" s="9"/>
      <c r="P1119" s="9"/>
      <c r="Q1119" s="9"/>
      <c r="R1119" s="9"/>
      <c r="S1119" s="9">
        <f t="shared" ref="S1119" si="2312">M1119+O1119+P1119+Q1119+R1119</f>
        <v>2593</v>
      </c>
      <c r="T1119" s="9">
        <f t="shared" ref="T1119" si="2313">N1119+R1119</f>
        <v>0</v>
      </c>
      <c r="U1119" s="9"/>
      <c r="V1119" s="9"/>
      <c r="W1119" s="9"/>
      <c r="X1119" s="9"/>
      <c r="Y1119" s="9">
        <f t="shared" ref="Y1119" si="2314">S1119+U1119+V1119+W1119+X1119</f>
        <v>2593</v>
      </c>
      <c r="Z1119" s="9">
        <f t="shared" ref="Z1119" si="2315">T1119+X1119</f>
        <v>0</v>
      </c>
      <c r="AA1119" s="9">
        <v>-270</v>
      </c>
      <c r="AB1119" s="9"/>
      <c r="AC1119" s="9"/>
      <c r="AD1119" s="9"/>
      <c r="AE1119" s="9">
        <f t="shared" ref="AE1119" si="2316">Y1119+AA1119+AB1119+AC1119+AD1119</f>
        <v>2323</v>
      </c>
      <c r="AF1119" s="9">
        <f t="shared" ref="AF1119" si="2317">Z1119+AD1119</f>
        <v>0</v>
      </c>
    </row>
    <row r="1120" spans="1:32" ht="33.6" hidden="1">
      <c r="A1120" s="29" t="s">
        <v>279</v>
      </c>
      <c r="B1120" s="31" t="s">
        <v>255</v>
      </c>
      <c r="C1120" s="31" t="s">
        <v>33</v>
      </c>
      <c r="D1120" s="31" t="s">
        <v>80</v>
      </c>
      <c r="E1120" s="31" t="s">
        <v>280</v>
      </c>
      <c r="F1120" s="31"/>
      <c r="G1120" s="11">
        <f>G1121</f>
        <v>1217</v>
      </c>
      <c r="H1120" s="11">
        <f>H1121</f>
        <v>0</v>
      </c>
      <c r="I1120" s="11">
        <f t="shared" ref="I1120:X1121" si="2318">I1121</f>
        <v>0</v>
      </c>
      <c r="J1120" s="11">
        <f t="shared" si="2318"/>
        <v>0</v>
      </c>
      <c r="K1120" s="11">
        <f t="shared" si="2318"/>
        <v>0</v>
      </c>
      <c r="L1120" s="11">
        <f t="shared" si="2318"/>
        <v>0</v>
      </c>
      <c r="M1120" s="11">
        <f t="shared" si="2318"/>
        <v>1217</v>
      </c>
      <c r="N1120" s="11">
        <f t="shared" si="2318"/>
        <v>0</v>
      </c>
      <c r="O1120" s="11">
        <f t="shared" si="2318"/>
        <v>0</v>
      </c>
      <c r="P1120" s="11">
        <f t="shared" si="2318"/>
        <v>0</v>
      </c>
      <c r="Q1120" s="11">
        <f t="shared" si="2318"/>
        <v>0</v>
      </c>
      <c r="R1120" s="11">
        <f t="shared" si="2318"/>
        <v>0</v>
      </c>
      <c r="S1120" s="11">
        <f t="shared" si="2318"/>
        <v>1217</v>
      </c>
      <c r="T1120" s="11">
        <f t="shared" si="2318"/>
        <v>0</v>
      </c>
      <c r="U1120" s="11">
        <f t="shared" si="2318"/>
        <v>0</v>
      </c>
      <c r="V1120" s="11">
        <f t="shared" si="2318"/>
        <v>0</v>
      </c>
      <c r="W1120" s="11">
        <f t="shared" si="2318"/>
        <v>0</v>
      </c>
      <c r="X1120" s="11">
        <f t="shared" si="2318"/>
        <v>0</v>
      </c>
      <c r="Y1120" s="11">
        <f t="shared" ref="U1120:AF1121" si="2319">Y1121</f>
        <v>1217</v>
      </c>
      <c r="Z1120" s="11">
        <f t="shared" si="2319"/>
        <v>0</v>
      </c>
      <c r="AA1120" s="11">
        <f t="shared" si="2319"/>
        <v>0</v>
      </c>
      <c r="AB1120" s="11">
        <f t="shared" si="2319"/>
        <v>0</v>
      </c>
      <c r="AC1120" s="11">
        <f t="shared" si="2319"/>
        <v>0</v>
      </c>
      <c r="AD1120" s="11">
        <f t="shared" si="2319"/>
        <v>0</v>
      </c>
      <c r="AE1120" s="11">
        <f t="shared" si="2319"/>
        <v>1217</v>
      </c>
      <c r="AF1120" s="11">
        <f t="shared" si="2319"/>
        <v>0</v>
      </c>
    </row>
    <row r="1121" spans="1:32" ht="30" hidden="1" customHeight="1">
      <c r="A1121" s="50" t="s">
        <v>101</v>
      </c>
      <c r="B1121" s="31" t="s">
        <v>255</v>
      </c>
      <c r="C1121" s="31" t="s">
        <v>33</v>
      </c>
      <c r="D1121" s="31" t="s">
        <v>80</v>
      </c>
      <c r="E1121" s="31" t="s">
        <v>280</v>
      </c>
      <c r="F1121" s="31" t="s">
        <v>102</v>
      </c>
      <c r="G1121" s="11">
        <f>G1122</f>
        <v>1217</v>
      </c>
      <c r="H1121" s="11">
        <f>H1122</f>
        <v>0</v>
      </c>
      <c r="I1121" s="11">
        <f t="shared" si="2318"/>
        <v>0</v>
      </c>
      <c r="J1121" s="11">
        <f t="shared" si="2318"/>
        <v>0</v>
      </c>
      <c r="K1121" s="11">
        <f t="shared" si="2318"/>
        <v>0</v>
      </c>
      <c r="L1121" s="11">
        <f t="shared" si="2318"/>
        <v>0</v>
      </c>
      <c r="M1121" s="11">
        <f t="shared" si="2318"/>
        <v>1217</v>
      </c>
      <c r="N1121" s="11">
        <f t="shared" si="2318"/>
        <v>0</v>
      </c>
      <c r="O1121" s="11">
        <f t="shared" si="2318"/>
        <v>0</v>
      </c>
      <c r="P1121" s="11">
        <f t="shared" si="2318"/>
        <v>0</v>
      </c>
      <c r="Q1121" s="11">
        <f t="shared" si="2318"/>
        <v>0</v>
      </c>
      <c r="R1121" s="11">
        <f t="shared" si="2318"/>
        <v>0</v>
      </c>
      <c r="S1121" s="11">
        <f t="shared" si="2318"/>
        <v>1217</v>
      </c>
      <c r="T1121" s="11">
        <f t="shared" si="2318"/>
        <v>0</v>
      </c>
      <c r="U1121" s="11">
        <f t="shared" si="2319"/>
        <v>0</v>
      </c>
      <c r="V1121" s="11">
        <f t="shared" si="2319"/>
        <v>0</v>
      </c>
      <c r="W1121" s="11">
        <f t="shared" si="2319"/>
        <v>0</v>
      </c>
      <c r="X1121" s="11">
        <f t="shared" si="2319"/>
        <v>0</v>
      </c>
      <c r="Y1121" s="11">
        <f t="shared" si="2319"/>
        <v>1217</v>
      </c>
      <c r="Z1121" s="11">
        <f t="shared" si="2319"/>
        <v>0</v>
      </c>
      <c r="AA1121" s="11">
        <f t="shared" si="2319"/>
        <v>0</v>
      </c>
      <c r="AB1121" s="11">
        <f t="shared" si="2319"/>
        <v>0</v>
      </c>
      <c r="AC1121" s="11">
        <f t="shared" si="2319"/>
        <v>0</v>
      </c>
      <c r="AD1121" s="11">
        <f t="shared" si="2319"/>
        <v>0</v>
      </c>
      <c r="AE1121" s="11">
        <f t="shared" si="2319"/>
        <v>1217</v>
      </c>
      <c r="AF1121" s="11">
        <f t="shared" si="2319"/>
        <v>0</v>
      </c>
    </row>
    <row r="1122" spans="1:32" ht="30" hidden="1" customHeight="1">
      <c r="A1122" s="50" t="s">
        <v>270</v>
      </c>
      <c r="B1122" s="31" t="s">
        <v>255</v>
      </c>
      <c r="C1122" s="31" t="s">
        <v>33</v>
      </c>
      <c r="D1122" s="31" t="s">
        <v>80</v>
      </c>
      <c r="E1122" s="31" t="s">
        <v>280</v>
      </c>
      <c r="F1122" s="63" t="s">
        <v>271</v>
      </c>
      <c r="G1122" s="9">
        <v>1217</v>
      </c>
      <c r="H1122" s="9"/>
      <c r="I1122" s="9"/>
      <c r="J1122" s="9"/>
      <c r="K1122" s="9"/>
      <c r="L1122" s="9"/>
      <c r="M1122" s="9">
        <f t="shared" ref="M1122" si="2320">G1122+I1122+J1122+K1122+L1122</f>
        <v>1217</v>
      </c>
      <c r="N1122" s="9">
        <f t="shared" ref="N1122" si="2321">H1122+L1122</f>
        <v>0</v>
      </c>
      <c r="O1122" s="9"/>
      <c r="P1122" s="9"/>
      <c r="Q1122" s="9"/>
      <c r="R1122" s="9"/>
      <c r="S1122" s="9">
        <f t="shared" ref="S1122" si="2322">M1122+O1122+P1122+Q1122+R1122</f>
        <v>1217</v>
      </c>
      <c r="T1122" s="9">
        <f t="shared" ref="T1122" si="2323">N1122+R1122</f>
        <v>0</v>
      </c>
      <c r="U1122" s="9"/>
      <c r="V1122" s="9"/>
      <c r="W1122" s="9"/>
      <c r="X1122" s="9"/>
      <c r="Y1122" s="9">
        <f t="shared" ref="Y1122" si="2324">S1122+U1122+V1122+W1122+X1122</f>
        <v>1217</v>
      </c>
      <c r="Z1122" s="9">
        <f t="shared" ref="Z1122" si="2325">T1122+X1122</f>
        <v>0</v>
      </c>
      <c r="AA1122" s="9"/>
      <c r="AB1122" s="9"/>
      <c r="AC1122" s="9"/>
      <c r="AD1122" s="9"/>
      <c r="AE1122" s="9">
        <f t="shared" ref="AE1122" si="2326">Y1122+AA1122+AB1122+AC1122+AD1122</f>
        <v>1217</v>
      </c>
      <c r="AF1122" s="9">
        <f t="shared" ref="AF1122" si="2327">Z1122+AD1122</f>
        <v>0</v>
      </c>
    </row>
    <row r="1123" spans="1:32" ht="33.6" hidden="1">
      <c r="A1123" s="29" t="s">
        <v>281</v>
      </c>
      <c r="B1123" s="31" t="s">
        <v>255</v>
      </c>
      <c r="C1123" s="31" t="s">
        <v>33</v>
      </c>
      <c r="D1123" s="31" t="s">
        <v>80</v>
      </c>
      <c r="E1123" s="31" t="s">
        <v>282</v>
      </c>
      <c r="F1123" s="31"/>
      <c r="G1123" s="11">
        <f>G1124</f>
        <v>99</v>
      </c>
      <c r="H1123" s="11">
        <f>H1124</f>
        <v>0</v>
      </c>
      <c r="I1123" s="11">
        <f t="shared" ref="I1123:X1124" si="2328">I1124</f>
        <v>0</v>
      </c>
      <c r="J1123" s="11">
        <f t="shared" si="2328"/>
        <v>0</v>
      </c>
      <c r="K1123" s="11">
        <f t="shared" si="2328"/>
        <v>0</v>
      </c>
      <c r="L1123" s="11">
        <f t="shared" si="2328"/>
        <v>0</v>
      </c>
      <c r="M1123" s="11">
        <f t="shared" si="2328"/>
        <v>99</v>
      </c>
      <c r="N1123" s="11">
        <f t="shared" si="2328"/>
        <v>0</v>
      </c>
      <c r="O1123" s="11">
        <f t="shared" si="2328"/>
        <v>0</v>
      </c>
      <c r="P1123" s="11">
        <f t="shared" si="2328"/>
        <v>0</v>
      </c>
      <c r="Q1123" s="11">
        <f t="shared" si="2328"/>
        <v>0</v>
      </c>
      <c r="R1123" s="11">
        <f t="shared" si="2328"/>
        <v>0</v>
      </c>
      <c r="S1123" s="11">
        <f t="shared" si="2328"/>
        <v>99</v>
      </c>
      <c r="T1123" s="11">
        <f t="shared" si="2328"/>
        <v>0</v>
      </c>
      <c r="U1123" s="11">
        <f t="shared" si="2328"/>
        <v>0</v>
      </c>
      <c r="V1123" s="11">
        <f t="shared" si="2328"/>
        <v>0</v>
      </c>
      <c r="W1123" s="11">
        <f t="shared" si="2328"/>
        <v>0</v>
      </c>
      <c r="X1123" s="11">
        <f t="shared" si="2328"/>
        <v>0</v>
      </c>
      <c r="Y1123" s="11">
        <f t="shared" ref="U1123:AF1124" si="2329">Y1124</f>
        <v>99</v>
      </c>
      <c r="Z1123" s="11">
        <f t="shared" si="2329"/>
        <v>0</v>
      </c>
      <c r="AA1123" s="11">
        <f t="shared" si="2329"/>
        <v>0</v>
      </c>
      <c r="AB1123" s="11">
        <f t="shared" si="2329"/>
        <v>0</v>
      </c>
      <c r="AC1123" s="11">
        <f t="shared" si="2329"/>
        <v>0</v>
      </c>
      <c r="AD1123" s="11">
        <f t="shared" si="2329"/>
        <v>0</v>
      </c>
      <c r="AE1123" s="11">
        <f t="shared" si="2329"/>
        <v>99</v>
      </c>
      <c r="AF1123" s="11">
        <f t="shared" si="2329"/>
        <v>0</v>
      </c>
    </row>
    <row r="1124" spans="1:32" ht="27" hidden="1" customHeight="1">
      <c r="A1124" s="50" t="s">
        <v>101</v>
      </c>
      <c r="B1124" s="31" t="s">
        <v>255</v>
      </c>
      <c r="C1124" s="31" t="s">
        <v>33</v>
      </c>
      <c r="D1124" s="31" t="s">
        <v>80</v>
      </c>
      <c r="E1124" s="31" t="s">
        <v>282</v>
      </c>
      <c r="F1124" s="31" t="s">
        <v>102</v>
      </c>
      <c r="G1124" s="11">
        <f>G1125</f>
        <v>99</v>
      </c>
      <c r="H1124" s="11">
        <f>H1125</f>
        <v>0</v>
      </c>
      <c r="I1124" s="11">
        <f t="shared" si="2328"/>
        <v>0</v>
      </c>
      <c r="J1124" s="11">
        <f t="shared" si="2328"/>
        <v>0</v>
      </c>
      <c r="K1124" s="11">
        <f t="shared" si="2328"/>
        <v>0</v>
      </c>
      <c r="L1124" s="11">
        <f t="shared" si="2328"/>
        <v>0</v>
      </c>
      <c r="M1124" s="11">
        <f t="shared" si="2328"/>
        <v>99</v>
      </c>
      <c r="N1124" s="11">
        <f t="shared" si="2328"/>
        <v>0</v>
      </c>
      <c r="O1124" s="11">
        <f t="shared" si="2328"/>
        <v>0</v>
      </c>
      <c r="P1124" s="11">
        <f t="shared" si="2328"/>
        <v>0</v>
      </c>
      <c r="Q1124" s="11">
        <f t="shared" si="2328"/>
        <v>0</v>
      </c>
      <c r="R1124" s="11">
        <f t="shared" si="2328"/>
        <v>0</v>
      </c>
      <c r="S1124" s="11">
        <f t="shared" si="2328"/>
        <v>99</v>
      </c>
      <c r="T1124" s="11">
        <f t="shared" si="2328"/>
        <v>0</v>
      </c>
      <c r="U1124" s="11">
        <f t="shared" si="2329"/>
        <v>0</v>
      </c>
      <c r="V1124" s="11">
        <f t="shared" si="2329"/>
        <v>0</v>
      </c>
      <c r="W1124" s="11">
        <f t="shared" si="2329"/>
        <v>0</v>
      </c>
      <c r="X1124" s="11">
        <f t="shared" si="2329"/>
        <v>0</v>
      </c>
      <c r="Y1124" s="11">
        <f t="shared" si="2329"/>
        <v>99</v>
      </c>
      <c r="Z1124" s="11">
        <f t="shared" si="2329"/>
        <v>0</v>
      </c>
      <c r="AA1124" s="11">
        <f t="shared" si="2329"/>
        <v>0</v>
      </c>
      <c r="AB1124" s="11">
        <f t="shared" si="2329"/>
        <v>0</v>
      </c>
      <c r="AC1124" s="11">
        <f t="shared" si="2329"/>
        <v>0</v>
      </c>
      <c r="AD1124" s="11">
        <f t="shared" si="2329"/>
        <v>0</v>
      </c>
      <c r="AE1124" s="11">
        <f t="shared" si="2329"/>
        <v>99</v>
      </c>
      <c r="AF1124" s="11">
        <f t="shared" si="2329"/>
        <v>0</v>
      </c>
    </row>
    <row r="1125" spans="1:32" ht="28.5" hidden="1" customHeight="1">
      <c r="A1125" s="50" t="s">
        <v>270</v>
      </c>
      <c r="B1125" s="31" t="s">
        <v>255</v>
      </c>
      <c r="C1125" s="31" t="s">
        <v>33</v>
      </c>
      <c r="D1125" s="31" t="s">
        <v>80</v>
      </c>
      <c r="E1125" s="31" t="s">
        <v>282</v>
      </c>
      <c r="F1125" s="63" t="s">
        <v>271</v>
      </c>
      <c r="G1125" s="9">
        <v>99</v>
      </c>
      <c r="H1125" s="9"/>
      <c r="I1125" s="9"/>
      <c r="J1125" s="9"/>
      <c r="K1125" s="9"/>
      <c r="L1125" s="9"/>
      <c r="M1125" s="9">
        <f t="shared" ref="M1125" si="2330">G1125+I1125+J1125+K1125+L1125</f>
        <v>99</v>
      </c>
      <c r="N1125" s="9">
        <f t="shared" ref="N1125" si="2331">H1125+L1125</f>
        <v>0</v>
      </c>
      <c r="O1125" s="9"/>
      <c r="P1125" s="9"/>
      <c r="Q1125" s="9"/>
      <c r="R1125" s="9"/>
      <c r="S1125" s="9">
        <f t="shared" ref="S1125" si="2332">M1125+O1125+P1125+Q1125+R1125</f>
        <v>99</v>
      </c>
      <c r="T1125" s="9">
        <f t="shared" ref="T1125" si="2333">N1125+R1125</f>
        <v>0</v>
      </c>
      <c r="U1125" s="9"/>
      <c r="V1125" s="9"/>
      <c r="W1125" s="9"/>
      <c r="X1125" s="9"/>
      <c r="Y1125" s="9">
        <f t="shared" ref="Y1125" si="2334">S1125+U1125+V1125+W1125+X1125</f>
        <v>99</v>
      </c>
      <c r="Z1125" s="9">
        <f t="shared" ref="Z1125" si="2335">T1125+X1125</f>
        <v>0</v>
      </c>
      <c r="AA1125" s="9"/>
      <c r="AB1125" s="9"/>
      <c r="AC1125" s="9"/>
      <c r="AD1125" s="9"/>
      <c r="AE1125" s="9">
        <f t="shared" ref="AE1125" si="2336">Y1125+AA1125+AB1125+AC1125+AD1125</f>
        <v>99</v>
      </c>
      <c r="AF1125" s="9">
        <f t="shared" ref="AF1125" si="2337">Z1125+AD1125</f>
        <v>0</v>
      </c>
    </row>
    <row r="1126" spans="1:32" ht="50.4" hidden="1">
      <c r="A1126" s="29" t="s">
        <v>283</v>
      </c>
      <c r="B1126" s="31" t="s">
        <v>255</v>
      </c>
      <c r="C1126" s="31" t="s">
        <v>33</v>
      </c>
      <c r="D1126" s="31" t="s">
        <v>80</v>
      </c>
      <c r="E1126" s="31" t="s">
        <v>284</v>
      </c>
      <c r="F1126" s="31"/>
      <c r="G1126" s="11">
        <f>G1127</f>
        <v>500</v>
      </c>
      <c r="H1126" s="11">
        <f>H1127</f>
        <v>0</v>
      </c>
      <c r="I1126" s="11">
        <f t="shared" ref="I1126:X1127" si="2338">I1127</f>
        <v>0</v>
      </c>
      <c r="J1126" s="11">
        <f t="shared" si="2338"/>
        <v>0</v>
      </c>
      <c r="K1126" s="11">
        <f t="shared" si="2338"/>
        <v>0</v>
      </c>
      <c r="L1126" s="11">
        <f t="shared" si="2338"/>
        <v>0</v>
      </c>
      <c r="M1126" s="11">
        <f t="shared" si="2338"/>
        <v>500</v>
      </c>
      <c r="N1126" s="11">
        <f t="shared" si="2338"/>
        <v>0</v>
      </c>
      <c r="O1126" s="11">
        <f t="shared" si="2338"/>
        <v>0</v>
      </c>
      <c r="P1126" s="11">
        <f t="shared" si="2338"/>
        <v>0</v>
      </c>
      <c r="Q1126" s="11">
        <f t="shared" si="2338"/>
        <v>0</v>
      </c>
      <c r="R1126" s="11">
        <f t="shared" si="2338"/>
        <v>0</v>
      </c>
      <c r="S1126" s="11">
        <f t="shared" si="2338"/>
        <v>500</v>
      </c>
      <c r="T1126" s="11">
        <f t="shared" si="2338"/>
        <v>0</v>
      </c>
      <c r="U1126" s="11">
        <f t="shared" si="2338"/>
        <v>0</v>
      </c>
      <c r="V1126" s="11">
        <f t="shared" si="2338"/>
        <v>0</v>
      </c>
      <c r="W1126" s="11">
        <f t="shared" si="2338"/>
        <v>0</v>
      </c>
      <c r="X1126" s="11">
        <f t="shared" si="2338"/>
        <v>0</v>
      </c>
      <c r="Y1126" s="11">
        <f t="shared" ref="U1126:AF1127" si="2339">Y1127</f>
        <v>500</v>
      </c>
      <c r="Z1126" s="11">
        <f t="shared" si="2339"/>
        <v>0</v>
      </c>
      <c r="AA1126" s="11">
        <f t="shared" si="2339"/>
        <v>0</v>
      </c>
      <c r="AB1126" s="11">
        <f t="shared" si="2339"/>
        <v>0</v>
      </c>
      <c r="AC1126" s="11">
        <f t="shared" si="2339"/>
        <v>0</v>
      </c>
      <c r="AD1126" s="11">
        <f t="shared" si="2339"/>
        <v>0</v>
      </c>
      <c r="AE1126" s="11">
        <f t="shared" si="2339"/>
        <v>500</v>
      </c>
      <c r="AF1126" s="11">
        <f t="shared" si="2339"/>
        <v>0</v>
      </c>
    </row>
    <row r="1127" spans="1:32" ht="26.25" hidden="1" customHeight="1">
      <c r="A1127" s="50" t="s">
        <v>101</v>
      </c>
      <c r="B1127" s="31" t="s">
        <v>255</v>
      </c>
      <c r="C1127" s="31" t="s">
        <v>33</v>
      </c>
      <c r="D1127" s="31" t="s">
        <v>80</v>
      </c>
      <c r="E1127" s="31" t="s">
        <v>284</v>
      </c>
      <c r="F1127" s="31" t="s">
        <v>102</v>
      </c>
      <c r="G1127" s="11">
        <f>G1128</f>
        <v>500</v>
      </c>
      <c r="H1127" s="11">
        <f>H1128</f>
        <v>0</v>
      </c>
      <c r="I1127" s="11">
        <f t="shared" si="2338"/>
        <v>0</v>
      </c>
      <c r="J1127" s="11">
        <f t="shared" si="2338"/>
        <v>0</v>
      </c>
      <c r="K1127" s="11">
        <f t="shared" si="2338"/>
        <v>0</v>
      </c>
      <c r="L1127" s="11">
        <f t="shared" si="2338"/>
        <v>0</v>
      </c>
      <c r="M1127" s="11">
        <f t="shared" si="2338"/>
        <v>500</v>
      </c>
      <c r="N1127" s="11">
        <f t="shared" si="2338"/>
        <v>0</v>
      </c>
      <c r="O1127" s="11">
        <f t="shared" si="2338"/>
        <v>0</v>
      </c>
      <c r="P1127" s="11">
        <f t="shared" si="2338"/>
        <v>0</v>
      </c>
      <c r="Q1127" s="11">
        <f t="shared" si="2338"/>
        <v>0</v>
      </c>
      <c r="R1127" s="11">
        <f t="shared" si="2338"/>
        <v>0</v>
      </c>
      <c r="S1127" s="11">
        <f t="shared" si="2338"/>
        <v>500</v>
      </c>
      <c r="T1127" s="11">
        <f t="shared" si="2338"/>
        <v>0</v>
      </c>
      <c r="U1127" s="11">
        <f t="shared" si="2339"/>
        <v>0</v>
      </c>
      <c r="V1127" s="11">
        <f t="shared" si="2339"/>
        <v>0</v>
      </c>
      <c r="W1127" s="11">
        <f t="shared" si="2339"/>
        <v>0</v>
      </c>
      <c r="X1127" s="11">
        <f t="shared" si="2339"/>
        <v>0</v>
      </c>
      <c r="Y1127" s="11">
        <f t="shared" si="2339"/>
        <v>500</v>
      </c>
      <c r="Z1127" s="11">
        <f t="shared" si="2339"/>
        <v>0</v>
      </c>
      <c r="AA1127" s="11">
        <f t="shared" si="2339"/>
        <v>0</v>
      </c>
      <c r="AB1127" s="11">
        <f t="shared" si="2339"/>
        <v>0</v>
      </c>
      <c r="AC1127" s="11">
        <f t="shared" si="2339"/>
        <v>0</v>
      </c>
      <c r="AD1127" s="11">
        <f t="shared" si="2339"/>
        <v>0</v>
      </c>
      <c r="AE1127" s="11">
        <f t="shared" si="2339"/>
        <v>500</v>
      </c>
      <c r="AF1127" s="11">
        <f t="shared" si="2339"/>
        <v>0</v>
      </c>
    </row>
    <row r="1128" spans="1:32" ht="27" hidden="1" customHeight="1">
      <c r="A1128" s="50" t="s">
        <v>270</v>
      </c>
      <c r="B1128" s="31" t="s">
        <v>255</v>
      </c>
      <c r="C1128" s="31" t="s">
        <v>33</v>
      </c>
      <c r="D1128" s="31" t="s">
        <v>80</v>
      </c>
      <c r="E1128" s="31" t="s">
        <v>284</v>
      </c>
      <c r="F1128" s="63" t="s">
        <v>271</v>
      </c>
      <c r="G1128" s="9">
        <v>500</v>
      </c>
      <c r="H1128" s="9"/>
      <c r="I1128" s="9"/>
      <c r="J1128" s="9"/>
      <c r="K1128" s="9"/>
      <c r="L1128" s="9"/>
      <c r="M1128" s="9">
        <f t="shared" ref="M1128" si="2340">G1128+I1128+J1128+K1128+L1128</f>
        <v>500</v>
      </c>
      <c r="N1128" s="9">
        <f t="shared" ref="N1128" si="2341">H1128+L1128</f>
        <v>0</v>
      </c>
      <c r="O1128" s="9"/>
      <c r="P1128" s="9"/>
      <c r="Q1128" s="9"/>
      <c r="R1128" s="9"/>
      <c r="S1128" s="9">
        <f t="shared" ref="S1128" si="2342">M1128+O1128+P1128+Q1128+R1128</f>
        <v>500</v>
      </c>
      <c r="T1128" s="9">
        <f t="shared" ref="T1128" si="2343">N1128+R1128</f>
        <v>0</v>
      </c>
      <c r="U1128" s="9"/>
      <c r="V1128" s="9"/>
      <c r="W1128" s="9"/>
      <c r="X1128" s="9"/>
      <c r="Y1128" s="9">
        <f t="shared" ref="Y1128" si="2344">S1128+U1128+V1128+W1128+X1128</f>
        <v>500</v>
      </c>
      <c r="Z1128" s="9">
        <f t="shared" ref="Z1128" si="2345">T1128+X1128</f>
        <v>0</v>
      </c>
      <c r="AA1128" s="9"/>
      <c r="AB1128" s="9"/>
      <c r="AC1128" s="9"/>
      <c r="AD1128" s="9"/>
      <c r="AE1128" s="9">
        <f t="shared" ref="AE1128" si="2346">Y1128+AA1128+AB1128+AC1128+AD1128</f>
        <v>500</v>
      </c>
      <c r="AF1128" s="9">
        <f t="shared" ref="AF1128" si="2347">Z1128+AD1128</f>
        <v>0</v>
      </c>
    </row>
    <row r="1129" spans="1:32" ht="33.6" hidden="1">
      <c r="A1129" s="29" t="s">
        <v>285</v>
      </c>
      <c r="B1129" s="31" t="s">
        <v>255</v>
      </c>
      <c r="C1129" s="31" t="s">
        <v>33</v>
      </c>
      <c r="D1129" s="31" t="s">
        <v>80</v>
      </c>
      <c r="E1129" s="31" t="s">
        <v>286</v>
      </c>
      <c r="F1129" s="31"/>
      <c r="G1129" s="11">
        <f>G1130</f>
        <v>3304</v>
      </c>
      <c r="H1129" s="11">
        <f>H1130</f>
        <v>0</v>
      </c>
      <c r="I1129" s="11">
        <f t="shared" ref="I1129:X1130" si="2348">I1130</f>
        <v>0</v>
      </c>
      <c r="J1129" s="11">
        <f t="shared" si="2348"/>
        <v>0</v>
      </c>
      <c r="K1129" s="11">
        <f t="shared" si="2348"/>
        <v>0</v>
      </c>
      <c r="L1129" s="11">
        <f t="shared" si="2348"/>
        <v>0</v>
      </c>
      <c r="M1129" s="11">
        <f t="shared" si="2348"/>
        <v>3304</v>
      </c>
      <c r="N1129" s="11">
        <f t="shared" si="2348"/>
        <v>0</v>
      </c>
      <c r="O1129" s="11">
        <f t="shared" si="2348"/>
        <v>0</v>
      </c>
      <c r="P1129" s="11">
        <f t="shared" si="2348"/>
        <v>0</v>
      </c>
      <c r="Q1129" s="11">
        <f t="shared" si="2348"/>
        <v>0</v>
      </c>
      <c r="R1129" s="11">
        <f t="shared" si="2348"/>
        <v>0</v>
      </c>
      <c r="S1129" s="11">
        <f t="shared" si="2348"/>
        <v>3304</v>
      </c>
      <c r="T1129" s="11">
        <f t="shared" si="2348"/>
        <v>0</v>
      </c>
      <c r="U1129" s="11">
        <f t="shared" si="2348"/>
        <v>0</v>
      </c>
      <c r="V1129" s="11">
        <f t="shared" si="2348"/>
        <v>0</v>
      </c>
      <c r="W1129" s="11">
        <f t="shared" si="2348"/>
        <v>0</v>
      </c>
      <c r="X1129" s="11">
        <f t="shared" si="2348"/>
        <v>0</v>
      </c>
      <c r="Y1129" s="11">
        <f t="shared" ref="U1129:AF1130" si="2349">Y1130</f>
        <v>3304</v>
      </c>
      <c r="Z1129" s="11">
        <f t="shared" si="2349"/>
        <v>0</v>
      </c>
      <c r="AA1129" s="11">
        <f t="shared" si="2349"/>
        <v>0</v>
      </c>
      <c r="AB1129" s="11">
        <f t="shared" si="2349"/>
        <v>0</v>
      </c>
      <c r="AC1129" s="11">
        <f t="shared" si="2349"/>
        <v>0</v>
      </c>
      <c r="AD1129" s="11">
        <f t="shared" si="2349"/>
        <v>0</v>
      </c>
      <c r="AE1129" s="11">
        <f t="shared" si="2349"/>
        <v>3304</v>
      </c>
      <c r="AF1129" s="11">
        <f t="shared" si="2349"/>
        <v>0</v>
      </c>
    </row>
    <row r="1130" spans="1:32" ht="25.5" hidden="1" customHeight="1">
      <c r="A1130" s="50" t="s">
        <v>101</v>
      </c>
      <c r="B1130" s="31" t="s">
        <v>255</v>
      </c>
      <c r="C1130" s="31" t="s">
        <v>33</v>
      </c>
      <c r="D1130" s="31" t="s">
        <v>80</v>
      </c>
      <c r="E1130" s="31" t="s">
        <v>286</v>
      </c>
      <c r="F1130" s="31" t="s">
        <v>102</v>
      </c>
      <c r="G1130" s="11">
        <f>G1131</f>
        <v>3304</v>
      </c>
      <c r="H1130" s="11">
        <f>H1131</f>
        <v>0</v>
      </c>
      <c r="I1130" s="11">
        <f t="shared" si="2348"/>
        <v>0</v>
      </c>
      <c r="J1130" s="11">
        <f t="shared" si="2348"/>
        <v>0</v>
      </c>
      <c r="K1130" s="11">
        <f t="shared" si="2348"/>
        <v>0</v>
      </c>
      <c r="L1130" s="11">
        <f t="shared" si="2348"/>
        <v>0</v>
      </c>
      <c r="M1130" s="11">
        <f t="shared" si="2348"/>
        <v>3304</v>
      </c>
      <c r="N1130" s="11">
        <f t="shared" si="2348"/>
        <v>0</v>
      </c>
      <c r="O1130" s="11">
        <f t="shared" si="2348"/>
        <v>0</v>
      </c>
      <c r="P1130" s="11">
        <f t="shared" si="2348"/>
        <v>0</v>
      </c>
      <c r="Q1130" s="11">
        <f t="shared" si="2348"/>
        <v>0</v>
      </c>
      <c r="R1130" s="11">
        <f t="shared" si="2348"/>
        <v>0</v>
      </c>
      <c r="S1130" s="11">
        <f t="shared" si="2348"/>
        <v>3304</v>
      </c>
      <c r="T1130" s="11">
        <f t="shared" si="2348"/>
        <v>0</v>
      </c>
      <c r="U1130" s="11">
        <f t="shared" si="2349"/>
        <v>0</v>
      </c>
      <c r="V1130" s="11">
        <f t="shared" si="2349"/>
        <v>0</v>
      </c>
      <c r="W1130" s="11">
        <f t="shared" si="2349"/>
        <v>0</v>
      </c>
      <c r="X1130" s="11">
        <f t="shared" si="2349"/>
        <v>0</v>
      </c>
      <c r="Y1130" s="11">
        <f t="shared" si="2349"/>
        <v>3304</v>
      </c>
      <c r="Z1130" s="11">
        <f t="shared" si="2349"/>
        <v>0</v>
      </c>
      <c r="AA1130" s="11">
        <f t="shared" si="2349"/>
        <v>0</v>
      </c>
      <c r="AB1130" s="11">
        <f t="shared" si="2349"/>
        <v>0</v>
      </c>
      <c r="AC1130" s="11">
        <f t="shared" si="2349"/>
        <v>0</v>
      </c>
      <c r="AD1130" s="11">
        <f t="shared" si="2349"/>
        <v>0</v>
      </c>
      <c r="AE1130" s="11">
        <f t="shared" si="2349"/>
        <v>3304</v>
      </c>
      <c r="AF1130" s="11">
        <f t="shared" si="2349"/>
        <v>0</v>
      </c>
    </row>
    <row r="1131" spans="1:32" ht="27.75" hidden="1" customHeight="1">
      <c r="A1131" s="50" t="s">
        <v>270</v>
      </c>
      <c r="B1131" s="31" t="s">
        <v>255</v>
      </c>
      <c r="C1131" s="31" t="s">
        <v>33</v>
      </c>
      <c r="D1131" s="31" t="s">
        <v>80</v>
      </c>
      <c r="E1131" s="31" t="s">
        <v>286</v>
      </c>
      <c r="F1131" s="63" t="s">
        <v>271</v>
      </c>
      <c r="G1131" s="9">
        <v>3304</v>
      </c>
      <c r="H1131" s="9"/>
      <c r="I1131" s="9"/>
      <c r="J1131" s="9"/>
      <c r="K1131" s="9"/>
      <c r="L1131" s="9"/>
      <c r="M1131" s="9">
        <f t="shared" ref="M1131" si="2350">G1131+I1131+J1131+K1131+L1131</f>
        <v>3304</v>
      </c>
      <c r="N1131" s="9">
        <f t="shared" ref="N1131" si="2351">H1131+L1131</f>
        <v>0</v>
      </c>
      <c r="O1131" s="9"/>
      <c r="P1131" s="9"/>
      <c r="Q1131" s="9"/>
      <c r="R1131" s="9"/>
      <c r="S1131" s="9">
        <f t="shared" ref="S1131" si="2352">M1131+O1131+P1131+Q1131+R1131</f>
        <v>3304</v>
      </c>
      <c r="T1131" s="9">
        <f t="shared" ref="T1131" si="2353">N1131+R1131</f>
        <v>0</v>
      </c>
      <c r="U1131" s="9"/>
      <c r="V1131" s="9"/>
      <c r="W1131" s="9"/>
      <c r="X1131" s="9"/>
      <c r="Y1131" s="9">
        <f t="shared" ref="Y1131" si="2354">S1131+U1131+V1131+W1131+X1131</f>
        <v>3304</v>
      </c>
      <c r="Z1131" s="9">
        <f t="shared" ref="Z1131" si="2355">T1131+X1131</f>
        <v>0</v>
      </c>
      <c r="AA1131" s="9"/>
      <c r="AB1131" s="9"/>
      <c r="AC1131" s="9"/>
      <c r="AD1131" s="9"/>
      <c r="AE1131" s="9">
        <f t="shared" ref="AE1131" si="2356">Y1131+AA1131+AB1131+AC1131+AD1131</f>
        <v>3304</v>
      </c>
      <c r="AF1131" s="9">
        <f t="shared" ref="AF1131" si="2357">Z1131+AD1131</f>
        <v>0</v>
      </c>
    </row>
    <row r="1132" spans="1:32" ht="69.75" hidden="1" customHeight="1">
      <c r="A1132" s="29" t="s">
        <v>287</v>
      </c>
      <c r="B1132" s="31" t="s">
        <v>255</v>
      </c>
      <c r="C1132" s="31" t="s">
        <v>33</v>
      </c>
      <c r="D1132" s="31" t="s">
        <v>80</v>
      </c>
      <c r="E1132" s="31" t="s">
        <v>288</v>
      </c>
      <c r="F1132" s="31"/>
      <c r="G1132" s="11">
        <f>G1133</f>
        <v>378</v>
      </c>
      <c r="H1132" s="11">
        <f>H1133</f>
        <v>0</v>
      </c>
      <c r="I1132" s="11">
        <f t="shared" ref="I1132:X1133" si="2358">I1133</f>
        <v>0</v>
      </c>
      <c r="J1132" s="11">
        <f t="shared" si="2358"/>
        <v>0</v>
      </c>
      <c r="K1132" s="11">
        <f t="shared" si="2358"/>
        <v>0</v>
      </c>
      <c r="L1132" s="11">
        <f t="shared" si="2358"/>
        <v>0</v>
      </c>
      <c r="M1132" s="11">
        <f t="shared" si="2358"/>
        <v>378</v>
      </c>
      <c r="N1132" s="11">
        <f t="shared" si="2358"/>
        <v>0</v>
      </c>
      <c r="O1132" s="11">
        <f t="shared" si="2358"/>
        <v>0</v>
      </c>
      <c r="P1132" s="11">
        <f t="shared" si="2358"/>
        <v>0</v>
      </c>
      <c r="Q1132" s="11">
        <f t="shared" si="2358"/>
        <v>0</v>
      </c>
      <c r="R1132" s="11">
        <f t="shared" si="2358"/>
        <v>0</v>
      </c>
      <c r="S1132" s="11">
        <f t="shared" si="2358"/>
        <v>378</v>
      </c>
      <c r="T1132" s="11">
        <f t="shared" si="2358"/>
        <v>0</v>
      </c>
      <c r="U1132" s="11">
        <f t="shared" si="2358"/>
        <v>0</v>
      </c>
      <c r="V1132" s="11">
        <f t="shared" si="2358"/>
        <v>0</v>
      </c>
      <c r="W1132" s="11">
        <f t="shared" si="2358"/>
        <v>0</v>
      </c>
      <c r="X1132" s="11">
        <f t="shared" si="2358"/>
        <v>0</v>
      </c>
      <c r="Y1132" s="11">
        <f t="shared" ref="U1132:AF1133" si="2359">Y1133</f>
        <v>378</v>
      </c>
      <c r="Z1132" s="11">
        <f t="shared" si="2359"/>
        <v>0</v>
      </c>
      <c r="AA1132" s="11">
        <f t="shared" si="2359"/>
        <v>0</v>
      </c>
      <c r="AB1132" s="11">
        <f t="shared" si="2359"/>
        <v>0</v>
      </c>
      <c r="AC1132" s="11">
        <f t="shared" si="2359"/>
        <v>0</v>
      </c>
      <c r="AD1132" s="11">
        <f t="shared" si="2359"/>
        <v>0</v>
      </c>
      <c r="AE1132" s="11">
        <f t="shared" si="2359"/>
        <v>378</v>
      </c>
      <c r="AF1132" s="11">
        <f t="shared" si="2359"/>
        <v>0</v>
      </c>
    </row>
    <row r="1133" spans="1:32" ht="33" hidden="1" customHeight="1">
      <c r="A1133" s="50" t="s">
        <v>101</v>
      </c>
      <c r="B1133" s="31" t="s">
        <v>255</v>
      </c>
      <c r="C1133" s="31" t="s">
        <v>33</v>
      </c>
      <c r="D1133" s="31" t="s">
        <v>80</v>
      </c>
      <c r="E1133" s="31" t="s">
        <v>288</v>
      </c>
      <c r="F1133" s="31" t="s">
        <v>102</v>
      </c>
      <c r="G1133" s="11">
        <f>G1134</f>
        <v>378</v>
      </c>
      <c r="H1133" s="11">
        <f>H1134</f>
        <v>0</v>
      </c>
      <c r="I1133" s="11">
        <f t="shared" si="2358"/>
        <v>0</v>
      </c>
      <c r="J1133" s="11">
        <f t="shared" si="2358"/>
        <v>0</v>
      </c>
      <c r="K1133" s="11">
        <f t="shared" si="2358"/>
        <v>0</v>
      </c>
      <c r="L1133" s="11">
        <f t="shared" si="2358"/>
        <v>0</v>
      </c>
      <c r="M1133" s="11">
        <f t="shared" si="2358"/>
        <v>378</v>
      </c>
      <c r="N1133" s="11">
        <f t="shared" si="2358"/>
        <v>0</v>
      </c>
      <c r="O1133" s="11">
        <f t="shared" si="2358"/>
        <v>0</v>
      </c>
      <c r="P1133" s="11">
        <f t="shared" si="2358"/>
        <v>0</v>
      </c>
      <c r="Q1133" s="11">
        <f t="shared" si="2358"/>
        <v>0</v>
      </c>
      <c r="R1133" s="11">
        <f t="shared" si="2358"/>
        <v>0</v>
      </c>
      <c r="S1133" s="11">
        <f t="shared" si="2358"/>
        <v>378</v>
      </c>
      <c r="T1133" s="11">
        <f t="shared" si="2358"/>
        <v>0</v>
      </c>
      <c r="U1133" s="11">
        <f t="shared" si="2359"/>
        <v>0</v>
      </c>
      <c r="V1133" s="11">
        <f t="shared" si="2359"/>
        <v>0</v>
      </c>
      <c r="W1133" s="11">
        <f t="shared" si="2359"/>
        <v>0</v>
      </c>
      <c r="X1133" s="11">
        <f t="shared" si="2359"/>
        <v>0</v>
      </c>
      <c r="Y1133" s="11">
        <f t="shared" si="2359"/>
        <v>378</v>
      </c>
      <c r="Z1133" s="11">
        <f t="shared" si="2359"/>
        <v>0</v>
      </c>
      <c r="AA1133" s="11">
        <f t="shared" si="2359"/>
        <v>0</v>
      </c>
      <c r="AB1133" s="11">
        <f t="shared" si="2359"/>
        <v>0</v>
      </c>
      <c r="AC1133" s="11">
        <f t="shared" si="2359"/>
        <v>0</v>
      </c>
      <c r="AD1133" s="11">
        <f t="shared" si="2359"/>
        <v>0</v>
      </c>
      <c r="AE1133" s="11">
        <f t="shared" si="2359"/>
        <v>378</v>
      </c>
      <c r="AF1133" s="11">
        <f t="shared" si="2359"/>
        <v>0</v>
      </c>
    </row>
    <row r="1134" spans="1:32" ht="25.5" hidden="1" customHeight="1">
      <c r="A1134" s="50" t="s">
        <v>270</v>
      </c>
      <c r="B1134" s="31" t="s">
        <v>255</v>
      </c>
      <c r="C1134" s="31" t="s">
        <v>33</v>
      </c>
      <c r="D1134" s="31" t="s">
        <v>80</v>
      </c>
      <c r="E1134" s="31" t="s">
        <v>288</v>
      </c>
      <c r="F1134" s="63" t="s">
        <v>271</v>
      </c>
      <c r="G1134" s="9">
        <v>378</v>
      </c>
      <c r="H1134" s="9"/>
      <c r="I1134" s="9"/>
      <c r="J1134" s="9"/>
      <c r="K1134" s="9"/>
      <c r="L1134" s="9"/>
      <c r="M1134" s="9">
        <f t="shared" ref="M1134" si="2360">G1134+I1134+J1134+K1134+L1134</f>
        <v>378</v>
      </c>
      <c r="N1134" s="9">
        <f t="shared" ref="N1134" si="2361">H1134+L1134</f>
        <v>0</v>
      </c>
      <c r="O1134" s="9"/>
      <c r="P1134" s="9"/>
      <c r="Q1134" s="9"/>
      <c r="R1134" s="9"/>
      <c r="S1134" s="9">
        <f t="shared" ref="S1134" si="2362">M1134+O1134+P1134+Q1134+R1134</f>
        <v>378</v>
      </c>
      <c r="T1134" s="9">
        <f t="shared" ref="T1134" si="2363">N1134+R1134</f>
        <v>0</v>
      </c>
      <c r="U1134" s="9"/>
      <c r="V1134" s="9"/>
      <c r="W1134" s="9"/>
      <c r="X1134" s="9"/>
      <c r="Y1134" s="9">
        <f t="shared" ref="Y1134" si="2364">S1134+U1134+V1134+W1134+X1134</f>
        <v>378</v>
      </c>
      <c r="Z1134" s="9">
        <f t="shared" ref="Z1134" si="2365">T1134+X1134</f>
        <v>0</v>
      </c>
      <c r="AA1134" s="9"/>
      <c r="AB1134" s="9"/>
      <c r="AC1134" s="9"/>
      <c r="AD1134" s="9"/>
      <c r="AE1134" s="9">
        <f t="shared" ref="AE1134" si="2366">Y1134+AA1134+AB1134+AC1134+AD1134</f>
        <v>378</v>
      </c>
      <c r="AF1134" s="9">
        <f t="shared" ref="AF1134" si="2367">Z1134+AD1134</f>
        <v>0</v>
      </c>
    </row>
    <row r="1135" spans="1:32" ht="50.4" hidden="1">
      <c r="A1135" s="29" t="s">
        <v>289</v>
      </c>
      <c r="B1135" s="31" t="s">
        <v>255</v>
      </c>
      <c r="C1135" s="31" t="s">
        <v>33</v>
      </c>
      <c r="D1135" s="31" t="s">
        <v>80</v>
      </c>
      <c r="E1135" s="31" t="s">
        <v>290</v>
      </c>
      <c r="F1135" s="31"/>
      <c r="G1135" s="11">
        <f>G1136</f>
        <v>100</v>
      </c>
      <c r="H1135" s="11">
        <f>H1136</f>
        <v>0</v>
      </c>
      <c r="I1135" s="11">
        <f t="shared" ref="I1135:X1136" si="2368">I1136</f>
        <v>0</v>
      </c>
      <c r="J1135" s="11">
        <f t="shared" si="2368"/>
        <v>0</v>
      </c>
      <c r="K1135" s="11">
        <f t="shared" si="2368"/>
        <v>0</v>
      </c>
      <c r="L1135" s="11">
        <f t="shared" si="2368"/>
        <v>0</v>
      </c>
      <c r="M1135" s="11">
        <f t="shared" si="2368"/>
        <v>100</v>
      </c>
      <c r="N1135" s="11">
        <f t="shared" si="2368"/>
        <v>0</v>
      </c>
      <c r="O1135" s="11">
        <f t="shared" si="2368"/>
        <v>0</v>
      </c>
      <c r="P1135" s="11">
        <f t="shared" si="2368"/>
        <v>0</v>
      </c>
      <c r="Q1135" s="11">
        <f t="shared" si="2368"/>
        <v>0</v>
      </c>
      <c r="R1135" s="11">
        <f t="shared" si="2368"/>
        <v>0</v>
      </c>
      <c r="S1135" s="11">
        <f t="shared" si="2368"/>
        <v>100</v>
      </c>
      <c r="T1135" s="11">
        <f t="shared" si="2368"/>
        <v>0</v>
      </c>
      <c r="U1135" s="11">
        <f t="shared" si="2368"/>
        <v>0</v>
      </c>
      <c r="V1135" s="11">
        <f t="shared" si="2368"/>
        <v>0</v>
      </c>
      <c r="W1135" s="11">
        <f t="shared" si="2368"/>
        <v>0</v>
      </c>
      <c r="X1135" s="11">
        <f t="shared" si="2368"/>
        <v>0</v>
      </c>
      <c r="Y1135" s="11">
        <f t="shared" ref="U1135:AF1136" si="2369">Y1136</f>
        <v>100</v>
      </c>
      <c r="Z1135" s="11">
        <f t="shared" si="2369"/>
        <v>0</v>
      </c>
      <c r="AA1135" s="11">
        <f t="shared" si="2369"/>
        <v>0</v>
      </c>
      <c r="AB1135" s="11">
        <f t="shared" si="2369"/>
        <v>0</v>
      </c>
      <c r="AC1135" s="11">
        <f t="shared" si="2369"/>
        <v>0</v>
      </c>
      <c r="AD1135" s="11">
        <f t="shared" si="2369"/>
        <v>0</v>
      </c>
      <c r="AE1135" s="11">
        <f t="shared" si="2369"/>
        <v>100</v>
      </c>
      <c r="AF1135" s="11">
        <f t="shared" si="2369"/>
        <v>0</v>
      </c>
    </row>
    <row r="1136" spans="1:32" ht="32.25" hidden="1" customHeight="1">
      <c r="A1136" s="50" t="s">
        <v>101</v>
      </c>
      <c r="B1136" s="31" t="s">
        <v>255</v>
      </c>
      <c r="C1136" s="31" t="s">
        <v>33</v>
      </c>
      <c r="D1136" s="31" t="s">
        <v>80</v>
      </c>
      <c r="E1136" s="31" t="s">
        <v>290</v>
      </c>
      <c r="F1136" s="31" t="s">
        <v>102</v>
      </c>
      <c r="G1136" s="11">
        <f>G1137</f>
        <v>100</v>
      </c>
      <c r="H1136" s="11">
        <f>H1137</f>
        <v>0</v>
      </c>
      <c r="I1136" s="11">
        <f t="shared" si="2368"/>
        <v>0</v>
      </c>
      <c r="J1136" s="11">
        <f t="shared" si="2368"/>
        <v>0</v>
      </c>
      <c r="K1136" s="11">
        <f t="shared" si="2368"/>
        <v>0</v>
      </c>
      <c r="L1136" s="11">
        <f t="shared" si="2368"/>
        <v>0</v>
      </c>
      <c r="M1136" s="11">
        <f t="shared" si="2368"/>
        <v>100</v>
      </c>
      <c r="N1136" s="11">
        <f t="shared" si="2368"/>
        <v>0</v>
      </c>
      <c r="O1136" s="11">
        <f t="shared" si="2368"/>
        <v>0</v>
      </c>
      <c r="P1136" s="11">
        <f t="shared" si="2368"/>
        <v>0</v>
      </c>
      <c r="Q1136" s="11">
        <f t="shared" si="2368"/>
        <v>0</v>
      </c>
      <c r="R1136" s="11">
        <f t="shared" si="2368"/>
        <v>0</v>
      </c>
      <c r="S1136" s="11">
        <f t="shared" si="2368"/>
        <v>100</v>
      </c>
      <c r="T1136" s="11">
        <f t="shared" si="2368"/>
        <v>0</v>
      </c>
      <c r="U1136" s="11">
        <f t="shared" si="2369"/>
        <v>0</v>
      </c>
      <c r="V1136" s="11">
        <f t="shared" si="2369"/>
        <v>0</v>
      </c>
      <c r="W1136" s="11">
        <f t="shared" si="2369"/>
        <v>0</v>
      </c>
      <c r="X1136" s="11">
        <f t="shared" si="2369"/>
        <v>0</v>
      </c>
      <c r="Y1136" s="11">
        <f t="shared" si="2369"/>
        <v>100</v>
      </c>
      <c r="Z1136" s="11">
        <f t="shared" si="2369"/>
        <v>0</v>
      </c>
      <c r="AA1136" s="11">
        <f t="shared" si="2369"/>
        <v>0</v>
      </c>
      <c r="AB1136" s="11">
        <f t="shared" si="2369"/>
        <v>0</v>
      </c>
      <c r="AC1136" s="11">
        <f t="shared" si="2369"/>
        <v>0</v>
      </c>
      <c r="AD1136" s="11">
        <f t="shared" si="2369"/>
        <v>0</v>
      </c>
      <c r="AE1136" s="11">
        <f t="shared" si="2369"/>
        <v>100</v>
      </c>
      <c r="AF1136" s="11">
        <f t="shared" si="2369"/>
        <v>0</v>
      </c>
    </row>
    <row r="1137" spans="1:32" ht="26.25" hidden="1" customHeight="1">
      <c r="A1137" s="50" t="s">
        <v>270</v>
      </c>
      <c r="B1137" s="31" t="s">
        <v>255</v>
      </c>
      <c r="C1137" s="31" t="s">
        <v>33</v>
      </c>
      <c r="D1137" s="31" t="s">
        <v>80</v>
      </c>
      <c r="E1137" s="31" t="s">
        <v>290</v>
      </c>
      <c r="F1137" s="63" t="s">
        <v>271</v>
      </c>
      <c r="G1137" s="9">
        <v>100</v>
      </c>
      <c r="H1137" s="9"/>
      <c r="I1137" s="9"/>
      <c r="J1137" s="9"/>
      <c r="K1137" s="9"/>
      <c r="L1137" s="9"/>
      <c r="M1137" s="9">
        <f t="shared" ref="M1137" si="2370">G1137+I1137+J1137+K1137+L1137</f>
        <v>100</v>
      </c>
      <c r="N1137" s="9">
        <f t="shared" ref="N1137" si="2371">H1137+L1137</f>
        <v>0</v>
      </c>
      <c r="O1137" s="9"/>
      <c r="P1137" s="9"/>
      <c r="Q1137" s="9"/>
      <c r="R1137" s="9"/>
      <c r="S1137" s="9">
        <f t="shared" ref="S1137" si="2372">M1137+O1137+P1137+Q1137+R1137</f>
        <v>100</v>
      </c>
      <c r="T1137" s="9">
        <f t="shared" ref="T1137" si="2373">N1137+R1137</f>
        <v>0</v>
      </c>
      <c r="U1137" s="9"/>
      <c r="V1137" s="9"/>
      <c r="W1137" s="9"/>
      <c r="X1137" s="9"/>
      <c r="Y1137" s="9">
        <f t="shared" ref="Y1137" si="2374">S1137+U1137+V1137+W1137+X1137</f>
        <v>100</v>
      </c>
      <c r="Z1137" s="9">
        <f t="shared" ref="Z1137" si="2375">T1137+X1137</f>
        <v>0</v>
      </c>
      <c r="AA1137" s="9"/>
      <c r="AB1137" s="9"/>
      <c r="AC1137" s="9"/>
      <c r="AD1137" s="9"/>
      <c r="AE1137" s="9">
        <f t="shared" ref="AE1137" si="2376">Y1137+AA1137+AB1137+AC1137+AD1137</f>
        <v>100</v>
      </c>
      <c r="AF1137" s="9">
        <f t="shared" ref="AF1137" si="2377">Z1137+AD1137</f>
        <v>0</v>
      </c>
    </row>
    <row r="1138" spans="1:32" ht="134.25" hidden="1" customHeight="1">
      <c r="A1138" s="29" t="s">
        <v>291</v>
      </c>
      <c r="B1138" s="31" t="s">
        <v>255</v>
      </c>
      <c r="C1138" s="31" t="s">
        <v>33</v>
      </c>
      <c r="D1138" s="31" t="s">
        <v>80</v>
      </c>
      <c r="E1138" s="31" t="s">
        <v>292</v>
      </c>
      <c r="F1138" s="31"/>
      <c r="G1138" s="11">
        <f>G1139</f>
        <v>100</v>
      </c>
      <c r="H1138" s="11">
        <f>H1139</f>
        <v>0</v>
      </c>
      <c r="I1138" s="11">
        <f t="shared" ref="I1138:X1139" si="2378">I1139</f>
        <v>0</v>
      </c>
      <c r="J1138" s="11">
        <f t="shared" si="2378"/>
        <v>0</v>
      </c>
      <c r="K1138" s="11">
        <f t="shared" si="2378"/>
        <v>0</v>
      </c>
      <c r="L1138" s="11">
        <f t="shared" si="2378"/>
        <v>0</v>
      </c>
      <c r="M1138" s="11">
        <f t="shared" si="2378"/>
        <v>100</v>
      </c>
      <c r="N1138" s="11">
        <f t="shared" si="2378"/>
        <v>0</v>
      </c>
      <c r="O1138" s="11">
        <f t="shared" si="2378"/>
        <v>0</v>
      </c>
      <c r="P1138" s="11">
        <f t="shared" si="2378"/>
        <v>0</v>
      </c>
      <c r="Q1138" s="11">
        <f t="shared" si="2378"/>
        <v>0</v>
      </c>
      <c r="R1138" s="11">
        <f t="shared" si="2378"/>
        <v>0</v>
      </c>
      <c r="S1138" s="11">
        <f t="shared" si="2378"/>
        <v>100</v>
      </c>
      <c r="T1138" s="11">
        <f t="shared" si="2378"/>
        <v>0</v>
      </c>
      <c r="U1138" s="11">
        <f t="shared" si="2378"/>
        <v>0</v>
      </c>
      <c r="V1138" s="11">
        <f t="shared" si="2378"/>
        <v>0</v>
      </c>
      <c r="W1138" s="11">
        <f t="shared" si="2378"/>
        <v>0</v>
      </c>
      <c r="X1138" s="11">
        <f t="shared" si="2378"/>
        <v>0</v>
      </c>
      <c r="Y1138" s="11">
        <f t="shared" ref="U1138:AF1139" si="2379">Y1139</f>
        <v>100</v>
      </c>
      <c r="Z1138" s="11">
        <f t="shared" si="2379"/>
        <v>0</v>
      </c>
      <c r="AA1138" s="11">
        <f t="shared" si="2379"/>
        <v>0</v>
      </c>
      <c r="AB1138" s="11">
        <f t="shared" si="2379"/>
        <v>0</v>
      </c>
      <c r="AC1138" s="11">
        <f t="shared" si="2379"/>
        <v>0</v>
      </c>
      <c r="AD1138" s="11">
        <f t="shared" si="2379"/>
        <v>0</v>
      </c>
      <c r="AE1138" s="11">
        <f t="shared" si="2379"/>
        <v>100</v>
      </c>
      <c r="AF1138" s="11">
        <f t="shared" si="2379"/>
        <v>0</v>
      </c>
    </row>
    <row r="1139" spans="1:32" ht="34.5" hidden="1" customHeight="1">
      <c r="A1139" s="50" t="s">
        <v>101</v>
      </c>
      <c r="B1139" s="31" t="s">
        <v>255</v>
      </c>
      <c r="C1139" s="31" t="s">
        <v>33</v>
      </c>
      <c r="D1139" s="31" t="s">
        <v>80</v>
      </c>
      <c r="E1139" s="31" t="s">
        <v>292</v>
      </c>
      <c r="F1139" s="31" t="s">
        <v>102</v>
      </c>
      <c r="G1139" s="11">
        <f>G1140</f>
        <v>100</v>
      </c>
      <c r="H1139" s="11">
        <f>H1140</f>
        <v>0</v>
      </c>
      <c r="I1139" s="11">
        <f t="shared" si="2378"/>
        <v>0</v>
      </c>
      <c r="J1139" s="11">
        <f t="shared" si="2378"/>
        <v>0</v>
      </c>
      <c r="K1139" s="11">
        <f t="shared" si="2378"/>
        <v>0</v>
      </c>
      <c r="L1139" s="11">
        <f t="shared" si="2378"/>
        <v>0</v>
      </c>
      <c r="M1139" s="11">
        <f t="shared" si="2378"/>
        <v>100</v>
      </c>
      <c r="N1139" s="11">
        <f t="shared" si="2378"/>
        <v>0</v>
      </c>
      <c r="O1139" s="11">
        <f t="shared" si="2378"/>
        <v>0</v>
      </c>
      <c r="P1139" s="11">
        <f t="shared" si="2378"/>
        <v>0</v>
      </c>
      <c r="Q1139" s="11">
        <f t="shared" si="2378"/>
        <v>0</v>
      </c>
      <c r="R1139" s="11">
        <f t="shared" si="2378"/>
        <v>0</v>
      </c>
      <c r="S1139" s="11">
        <f t="shared" si="2378"/>
        <v>100</v>
      </c>
      <c r="T1139" s="11">
        <f t="shared" si="2378"/>
        <v>0</v>
      </c>
      <c r="U1139" s="11">
        <f t="shared" si="2379"/>
        <v>0</v>
      </c>
      <c r="V1139" s="11">
        <f t="shared" si="2379"/>
        <v>0</v>
      </c>
      <c r="W1139" s="11">
        <f t="shared" si="2379"/>
        <v>0</v>
      </c>
      <c r="X1139" s="11">
        <f t="shared" si="2379"/>
        <v>0</v>
      </c>
      <c r="Y1139" s="11">
        <f t="shared" si="2379"/>
        <v>100</v>
      </c>
      <c r="Z1139" s="11">
        <f t="shared" si="2379"/>
        <v>0</v>
      </c>
      <c r="AA1139" s="11">
        <f t="shared" si="2379"/>
        <v>0</v>
      </c>
      <c r="AB1139" s="11">
        <f t="shared" si="2379"/>
        <v>0</v>
      </c>
      <c r="AC1139" s="11">
        <f t="shared" si="2379"/>
        <v>0</v>
      </c>
      <c r="AD1139" s="11">
        <f t="shared" si="2379"/>
        <v>0</v>
      </c>
      <c r="AE1139" s="11">
        <f t="shared" si="2379"/>
        <v>100</v>
      </c>
      <c r="AF1139" s="11">
        <f t="shared" si="2379"/>
        <v>0</v>
      </c>
    </row>
    <row r="1140" spans="1:32" ht="30" hidden="1" customHeight="1">
      <c r="A1140" s="50" t="s">
        <v>270</v>
      </c>
      <c r="B1140" s="31" t="s">
        <v>255</v>
      </c>
      <c r="C1140" s="31" t="s">
        <v>33</v>
      </c>
      <c r="D1140" s="31" t="s">
        <v>80</v>
      </c>
      <c r="E1140" s="31" t="s">
        <v>292</v>
      </c>
      <c r="F1140" s="63" t="s">
        <v>271</v>
      </c>
      <c r="G1140" s="9">
        <v>100</v>
      </c>
      <c r="H1140" s="9"/>
      <c r="I1140" s="9"/>
      <c r="J1140" s="9"/>
      <c r="K1140" s="9"/>
      <c r="L1140" s="9"/>
      <c r="M1140" s="9">
        <f t="shared" ref="M1140" si="2380">G1140+I1140+J1140+K1140+L1140</f>
        <v>100</v>
      </c>
      <c r="N1140" s="9">
        <f t="shared" ref="N1140" si="2381">H1140+L1140</f>
        <v>0</v>
      </c>
      <c r="O1140" s="9"/>
      <c r="P1140" s="9"/>
      <c r="Q1140" s="9"/>
      <c r="R1140" s="9"/>
      <c r="S1140" s="9">
        <f t="shared" ref="S1140" si="2382">M1140+O1140+P1140+Q1140+R1140</f>
        <v>100</v>
      </c>
      <c r="T1140" s="9">
        <f t="shared" ref="T1140" si="2383">N1140+R1140</f>
        <v>0</v>
      </c>
      <c r="U1140" s="9"/>
      <c r="V1140" s="9"/>
      <c r="W1140" s="9"/>
      <c r="X1140" s="9"/>
      <c r="Y1140" s="9">
        <f t="shared" ref="Y1140" si="2384">S1140+U1140+V1140+W1140+X1140</f>
        <v>100</v>
      </c>
      <c r="Z1140" s="9">
        <f t="shared" ref="Z1140" si="2385">T1140+X1140</f>
        <v>0</v>
      </c>
      <c r="AA1140" s="9"/>
      <c r="AB1140" s="9"/>
      <c r="AC1140" s="9"/>
      <c r="AD1140" s="9"/>
      <c r="AE1140" s="9">
        <f t="shared" ref="AE1140" si="2386">Y1140+AA1140+AB1140+AC1140+AD1140</f>
        <v>100</v>
      </c>
      <c r="AF1140" s="9">
        <f t="shared" ref="AF1140" si="2387">Z1140+AD1140</f>
        <v>0</v>
      </c>
    </row>
    <row r="1141" spans="1:32" ht="100.8" hidden="1">
      <c r="A1141" s="29" t="s">
        <v>293</v>
      </c>
      <c r="B1141" s="31" t="s">
        <v>255</v>
      </c>
      <c r="C1141" s="31" t="s">
        <v>33</v>
      </c>
      <c r="D1141" s="31" t="s">
        <v>80</v>
      </c>
      <c r="E1141" s="31" t="s">
        <v>294</v>
      </c>
      <c r="F1141" s="31"/>
      <c r="G1141" s="11">
        <f>G1142</f>
        <v>50</v>
      </c>
      <c r="H1141" s="11">
        <f>H1142</f>
        <v>0</v>
      </c>
      <c r="I1141" s="11">
        <f t="shared" ref="I1141:X1142" si="2388">I1142</f>
        <v>0</v>
      </c>
      <c r="J1141" s="11">
        <f t="shared" si="2388"/>
        <v>0</v>
      </c>
      <c r="K1141" s="11">
        <f t="shared" si="2388"/>
        <v>0</v>
      </c>
      <c r="L1141" s="11">
        <f t="shared" si="2388"/>
        <v>0</v>
      </c>
      <c r="M1141" s="11">
        <f t="shared" si="2388"/>
        <v>50</v>
      </c>
      <c r="N1141" s="11">
        <f t="shared" si="2388"/>
        <v>0</v>
      </c>
      <c r="O1141" s="11">
        <f t="shared" si="2388"/>
        <v>0</v>
      </c>
      <c r="P1141" s="11">
        <f t="shared" si="2388"/>
        <v>0</v>
      </c>
      <c r="Q1141" s="11">
        <f t="shared" si="2388"/>
        <v>0</v>
      </c>
      <c r="R1141" s="11">
        <f t="shared" si="2388"/>
        <v>0</v>
      </c>
      <c r="S1141" s="11">
        <f t="shared" si="2388"/>
        <v>50</v>
      </c>
      <c r="T1141" s="11">
        <f t="shared" si="2388"/>
        <v>0</v>
      </c>
      <c r="U1141" s="11">
        <f t="shared" si="2388"/>
        <v>0</v>
      </c>
      <c r="V1141" s="11">
        <f t="shared" si="2388"/>
        <v>0</v>
      </c>
      <c r="W1141" s="11">
        <f t="shared" si="2388"/>
        <v>0</v>
      </c>
      <c r="X1141" s="11">
        <f t="shared" si="2388"/>
        <v>0</v>
      </c>
      <c r="Y1141" s="11">
        <f t="shared" ref="U1141:AF1142" si="2389">Y1142</f>
        <v>50</v>
      </c>
      <c r="Z1141" s="11">
        <f t="shared" si="2389"/>
        <v>0</v>
      </c>
      <c r="AA1141" s="11">
        <f t="shared" si="2389"/>
        <v>0</v>
      </c>
      <c r="AB1141" s="11">
        <f t="shared" si="2389"/>
        <v>0</v>
      </c>
      <c r="AC1141" s="11">
        <f t="shared" si="2389"/>
        <v>0</v>
      </c>
      <c r="AD1141" s="11">
        <f t="shared" si="2389"/>
        <v>0</v>
      </c>
      <c r="AE1141" s="11">
        <f t="shared" si="2389"/>
        <v>50</v>
      </c>
      <c r="AF1141" s="11">
        <f t="shared" si="2389"/>
        <v>0</v>
      </c>
    </row>
    <row r="1142" spans="1:32" ht="30.75" hidden="1" customHeight="1">
      <c r="A1142" s="50" t="s">
        <v>101</v>
      </c>
      <c r="B1142" s="31" t="s">
        <v>255</v>
      </c>
      <c r="C1142" s="31" t="s">
        <v>33</v>
      </c>
      <c r="D1142" s="31" t="s">
        <v>80</v>
      </c>
      <c r="E1142" s="31" t="s">
        <v>294</v>
      </c>
      <c r="F1142" s="31" t="s">
        <v>102</v>
      </c>
      <c r="G1142" s="11">
        <f>G1143</f>
        <v>50</v>
      </c>
      <c r="H1142" s="11">
        <f>H1143</f>
        <v>0</v>
      </c>
      <c r="I1142" s="11">
        <f t="shared" si="2388"/>
        <v>0</v>
      </c>
      <c r="J1142" s="11">
        <f t="shared" si="2388"/>
        <v>0</v>
      </c>
      <c r="K1142" s="11">
        <f t="shared" si="2388"/>
        <v>0</v>
      </c>
      <c r="L1142" s="11">
        <f t="shared" si="2388"/>
        <v>0</v>
      </c>
      <c r="M1142" s="11">
        <f t="shared" si="2388"/>
        <v>50</v>
      </c>
      <c r="N1142" s="11">
        <f t="shared" si="2388"/>
        <v>0</v>
      </c>
      <c r="O1142" s="11">
        <f t="shared" si="2388"/>
        <v>0</v>
      </c>
      <c r="P1142" s="11">
        <f t="shared" si="2388"/>
        <v>0</v>
      </c>
      <c r="Q1142" s="11">
        <f t="shared" si="2388"/>
        <v>0</v>
      </c>
      <c r="R1142" s="11">
        <f t="shared" si="2388"/>
        <v>0</v>
      </c>
      <c r="S1142" s="11">
        <f t="shared" si="2388"/>
        <v>50</v>
      </c>
      <c r="T1142" s="11">
        <f t="shared" si="2388"/>
        <v>0</v>
      </c>
      <c r="U1142" s="11">
        <f t="shared" si="2389"/>
        <v>0</v>
      </c>
      <c r="V1142" s="11">
        <f t="shared" si="2389"/>
        <v>0</v>
      </c>
      <c r="W1142" s="11">
        <f t="shared" si="2389"/>
        <v>0</v>
      </c>
      <c r="X1142" s="11">
        <f t="shared" si="2389"/>
        <v>0</v>
      </c>
      <c r="Y1142" s="11">
        <f t="shared" si="2389"/>
        <v>50</v>
      </c>
      <c r="Z1142" s="11">
        <f t="shared" si="2389"/>
        <v>0</v>
      </c>
      <c r="AA1142" s="11">
        <f t="shared" si="2389"/>
        <v>0</v>
      </c>
      <c r="AB1142" s="11">
        <f t="shared" si="2389"/>
        <v>0</v>
      </c>
      <c r="AC1142" s="11">
        <f t="shared" si="2389"/>
        <v>0</v>
      </c>
      <c r="AD1142" s="11">
        <f t="shared" si="2389"/>
        <v>0</v>
      </c>
      <c r="AE1142" s="11">
        <f t="shared" si="2389"/>
        <v>50</v>
      </c>
      <c r="AF1142" s="11">
        <f t="shared" si="2389"/>
        <v>0</v>
      </c>
    </row>
    <row r="1143" spans="1:32" ht="24.75" hidden="1" customHeight="1">
      <c r="A1143" s="50" t="s">
        <v>270</v>
      </c>
      <c r="B1143" s="31" t="s">
        <v>255</v>
      </c>
      <c r="C1143" s="31" t="s">
        <v>33</v>
      </c>
      <c r="D1143" s="31" t="s">
        <v>80</v>
      </c>
      <c r="E1143" s="31" t="s">
        <v>294</v>
      </c>
      <c r="F1143" s="63" t="s">
        <v>271</v>
      </c>
      <c r="G1143" s="9">
        <v>50</v>
      </c>
      <c r="H1143" s="9"/>
      <c r="I1143" s="9"/>
      <c r="J1143" s="9"/>
      <c r="K1143" s="9"/>
      <c r="L1143" s="9"/>
      <c r="M1143" s="9">
        <f t="shared" ref="M1143" si="2390">G1143+I1143+J1143+K1143+L1143</f>
        <v>50</v>
      </c>
      <c r="N1143" s="9">
        <f t="shared" ref="N1143" si="2391">H1143+L1143</f>
        <v>0</v>
      </c>
      <c r="O1143" s="9"/>
      <c r="P1143" s="9"/>
      <c r="Q1143" s="9"/>
      <c r="R1143" s="9"/>
      <c r="S1143" s="9">
        <f t="shared" ref="S1143" si="2392">M1143+O1143+P1143+Q1143+R1143</f>
        <v>50</v>
      </c>
      <c r="T1143" s="9">
        <f t="shared" ref="T1143" si="2393">N1143+R1143</f>
        <v>0</v>
      </c>
      <c r="U1143" s="9"/>
      <c r="V1143" s="9"/>
      <c r="W1143" s="9"/>
      <c r="X1143" s="9"/>
      <c r="Y1143" s="9">
        <f t="shared" ref="Y1143" si="2394">S1143+U1143+V1143+W1143+X1143</f>
        <v>50</v>
      </c>
      <c r="Z1143" s="9">
        <f t="shared" ref="Z1143" si="2395">T1143+X1143</f>
        <v>0</v>
      </c>
      <c r="AA1143" s="9"/>
      <c r="AB1143" s="9"/>
      <c r="AC1143" s="9"/>
      <c r="AD1143" s="9"/>
      <c r="AE1143" s="9">
        <f t="shared" ref="AE1143" si="2396">Y1143+AA1143+AB1143+AC1143+AD1143</f>
        <v>50</v>
      </c>
      <c r="AF1143" s="9">
        <f t="shared" ref="AF1143" si="2397">Z1143+AD1143</f>
        <v>0</v>
      </c>
    </row>
    <row r="1144" spans="1:32" ht="84" hidden="1">
      <c r="A1144" s="52" t="s">
        <v>295</v>
      </c>
      <c r="B1144" s="31" t="s">
        <v>255</v>
      </c>
      <c r="C1144" s="31" t="s">
        <v>33</v>
      </c>
      <c r="D1144" s="31" t="s">
        <v>80</v>
      </c>
      <c r="E1144" s="31" t="s">
        <v>296</v>
      </c>
      <c r="F1144" s="31"/>
      <c r="G1144" s="11">
        <f>G1145</f>
        <v>360</v>
      </c>
      <c r="H1144" s="11">
        <f>H1145</f>
        <v>0</v>
      </c>
      <c r="I1144" s="11">
        <f t="shared" ref="I1144:X1145" si="2398">I1145</f>
        <v>0</v>
      </c>
      <c r="J1144" s="11">
        <f t="shared" si="2398"/>
        <v>0</v>
      </c>
      <c r="K1144" s="11">
        <f t="shared" si="2398"/>
        <v>0</v>
      </c>
      <c r="L1144" s="11">
        <f t="shared" si="2398"/>
        <v>0</v>
      </c>
      <c r="M1144" s="11">
        <f t="shared" si="2398"/>
        <v>360</v>
      </c>
      <c r="N1144" s="11">
        <f t="shared" si="2398"/>
        <v>0</v>
      </c>
      <c r="O1144" s="11">
        <f t="shared" si="2398"/>
        <v>0</v>
      </c>
      <c r="P1144" s="11">
        <f t="shared" si="2398"/>
        <v>0</v>
      </c>
      <c r="Q1144" s="11">
        <f t="shared" si="2398"/>
        <v>0</v>
      </c>
      <c r="R1144" s="11">
        <f t="shared" si="2398"/>
        <v>0</v>
      </c>
      <c r="S1144" s="11">
        <f t="shared" si="2398"/>
        <v>360</v>
      </c>
      <c r="T1144" s="11">
        <f t="shared" si="2398"/>
        <v>0</v>
      </c>
      <c r="U1144" s="11">
        <f t="shared" si="2398"/>
        <v>0</v>
      </c>
      <c r="V1144" s="11">
        <f t="shared" si="2398"/>
        <v>0</v>
      </c>
      <c r="W1144" s="11">
        <f t="shared" si="2398"/>
        <v>0</v>
      </c>
      <c r="X1144" s="11">
        <f t="shared" si="2398"/>
        <v>0</v>
      </c>
      <c r="Y1144" s="11">
        <f t="shared" ref="U1144:AF1145" si="2399">Y1145</f>
        <v>360</v>
      </c>
      <c r="Z1144" s="11">
        <f t="shared" si="2399"/>
        <v>0</v>
      </c>
      <c r="AA1144" s="11">
        <f t="shared" si="2399"/>
        <v>0</v>
      </c>
      <c r="AB1144" s="11">
        <f t="shared" si="2399"/>
        <v>0</v>
      </c>
      <c r="AC1144" s="11">
        <f t="shared" si="2399"/>
        <v>0</v>
      </c>
      <c r="AD1144" s="11">
        <f t="shared" si="2399"/>
        <v>0</v>
      </c>
      <c r="AE1144" s="11">
        <f t="shared" si="2399"/>
        <v>360</v>
      </c>
      <c r="AF1144" s="11">
        <f t="shared" si="2399"/>
        <v>0</v>
      </c>
    </row>
    <row r="1145" spans="1:32" ht="33.75" hidden="1" customHeight="1">
      <c r="A1145" s="50" t="s">
        <v>101</v>
      </c>
      <c r="B1145" s="31" t="s">
        <v>255</v>
      </c>
      <c r="C1145" s="31" t="s">
        <v>33</v>
      </c>
      <c r="D1145" s="31" t="s">
        <v>80</v>
      </c>
      <c r="E1145" s="31" t="s">
        <v>296</v>
      </c>
      <c r="F1145" s="31" t="s">
        <v>102</v>
      </c>
      <c r="G1145" s="11">
        <f>G1146</f>
        <v>360</v>
      </c>
      <c r="H1145" s="11">
        <f>H1146</f>
        <v>0</v>
      </c>
      <c r="I1145" s="11">
        <f t="shared" si="2398"/>
        <v>0</v>
      </c>
      <c r="J1145" s="11">
        <f t="shared" si="2398"/>
        <v>0</v>
      </c>
      <c r="K1145" s="11">
        <f t="shared" si="2398"/>
        <v>0</v>
      </c>
      <c r="L1145" s="11">
        <f t="shared" si="2398"/>
        <v>0</v>
      </c>
      <c r="M1145" s="11">
        <f t="shared" si="2398"/>
        <v>360</v>
      </c>
      <c r="N1145" s="11">
        <f t="shared" si="2398"/>
        <v>0</v>
      </c>
      <c r="O1145" s="11">
        <f t="shared" si="2398"/>
        <v>0</v>
      </c>
      <c r="P1145" s="11">
        <f t="shared" si="2398"/>
        <v>0</v>
      </c>
      <c r="Q1145" s="11">
        <f t="shared" si="2398"/>
        <v>0</v>
      </c>
      <c r="R1145" s="11">
        <f t="shared" si="2398"/>
        <v>0</v>
      </c>
      <c r="S1145" s="11">
        <f t="shared" si="2398"/>
        <v>360</v>
      </c>
      <c r="T1145" s="11">
        <f t="shared" si="2398"/>
        <v>0</v>
      </c>
      <c r="U1145" s="11">
        <f t="shared" si="2399"/>
        <v>0</v>
      </c>
      <c r="V1145" s="11">
        <f t="shared" si="2399"/>
        <v>0</v>
      </c>
      <c r="W1145" s="11">
        <f t="shared" si="2399"/>
        <v>0</v>
      </c>
      <c r="X1145" s="11">
        <f t="shared" si="2399"/>
        <v>0</v>
      </c>
      <c r="Y1145" s="11">
        <f t="shared" si="2399"/>
        <v>360</v>
      </c>
      <c r="Z1145" s="11">
        <f t="shared" si="2399"/>
        <v>0</v>
      </c>
      <c r="AA1145" s="11">
        <f t="shared" si="2399"/>
        <v>0</v>
      </c>
      <c r="AB1145" s="11">
        <f t="shared" si="2399"/>
        <v>0</v>
      </c>
      <c r="AC1145" s="11">
        <f t="shared" si="2399"/>
        <v>0</v>
      </c>
      <c r="AD1145" s="11">
        <f t="shared" si="2399"/>
        <v>0</v>
      </c>
      <c r="AE1145" s="11">
        <f t="shared" si="2399"/>
        <v>360</v>
      </c>
      <c r="AF1145" s="11">
        <f t="shared" si="2399"/>
        <v>0</v>
      </c>
    </row>
    <row r="1146" spans="1:32" ht="25.5" hidden="1" customHeight="1">
      <c r="A1146" s="50" t="s">
        <v>270</v>
      </c>
      <c r="B1146" s="31" t="s">
        <v>255</v>
      </c>
      <c r="C1146" s="31" t="s">
        <v>33</v>
      </c>
      <c r="D1146" s="31" t="s">
        <v>80</v>
      </c>
      <c r="E1146" s="31" t="s">
        <v>296</v>
      </c>
      <c r="F1146" s="63" t="s">
        <v>271</v>
      </c>
      <c r="G1146" s="9">
        <v>360</v>
      </c>
      <c r="H1146" s="9"/>
      <c r="I1146" s="9"/>
      <c r="J1146" s="9"/>
      <c r="K1146" s="9"/>
      <c r="L1146" s="9"/>
      <c r="M1146" s="9">
        <f t="shared" ref="M1146" si="2400">G1146+I1146+J1146+K1146+L1146</f>
        <v>360</v>
      </c>
      <c r="N1146" s="9">
        <f t="shared" ref="N1146" si="2401">H1146+L1146</f>
        <v>0</v>
      </c>
      <c r="O1146" s="9"/>
      <c r="P1146" s="9"/>
      <c r="Q1146" s="9"/>
      <c r="R1146" s="9"/>
      <c r="S1146" s="9">
        <f t="shared" ref="S1146" si="2402">M1146+O1146+P1146+Q1146+R1146</f>
        <v>360</v>
      </c>
      <c r="T1146" s="9">
        <f t="shared" ref="T1146" si="2403">N1146+R1146</f>
        <v>0</v>
      </c>
      <c r="U1146" s="9"/>
      <c r="V1146" s="9"/>
      <c r="W1146" s="9"/>
      <c r="X1146" s="9"/>
      <c r="Y1146" s="9">
        <f t="shared" ref="Y1146" si="2404">S1146+U1146+V1146+W1146+X1146</f>
        <v>360</v>
      </c>
      <c r="Z1146" s="9">
        <f t="shared" ref="Z1146" si="2405">T1146+X1146</f>
        <v>0</v>
      </c>
      <c r="AA1146" s="9"/>
      <c r="AB1146" s="9"/>
      <c r="AC1146" s="9"/>
      <c r="AD1146" s="9"/>
      <c r="AE1146" s="9">
        <f t="shared" ref="AE1146" si="2406">Y1146+AA1146+AB1146+AC1146+AD1146</f>
        <v>360</v>
      </c>
      <c r="AF1146" s="9">
        <f t="shared" ref="AF1146" si="2407">Z1146+AD1146</f>
        <v>0</v>
      </c>
    </row>
    <row r="1147" spans="1:32" ht="69" hidden="1" customHeight="1">
      <c r="A1147" s="50" t="s">
        <v>316</v>
      </c>
      <c r="B1147" s="31" t="s">
        <v>255</v>
      </c>
      <c r="C1147" s="31" t="s">
        <v>33</v>
      </c>
      <c r="D1147" s="31" t="s">
        <v>80</v>
      </c>
      <c r="E1147" s="31" t="s">
        <v>392</v>
      </c>
      <c r="F1147" s="63"/>
      <c r="G1147" s="9">
        <f>G1148</f>
        <v>90</v>
      </c>
      <c r="H1147" s="9">
        <f>H1148</f>
        <v>0</v>
      </c>
      <c r="I1147" s="9">
        <f t="shared" ref="I1147:X1148" si="2408">I1148</f>
        <v>0</v>
      </c>
      <c r="J1147" s="9">
        <f t="shared" si="2408"/>
        <v>0</v>
      </c>
      <c r="K1147" s="9">
        <f t="shared" si="2408"/>
        <v>0</v>
      </c>
      <c r="L1147" s="9">
        <f t="shared" si="2408"/>
        <v>0</v>
      </c>
      <c r="M1147" s="9">
        <f t="shared" si="2408"/>
        <v>90</v>
      </c>
      <c r="N1147" s="9">
        <f t="shared" si="2408"/>
        <v>0</v>
      </c>
      <c r="O1147" s="9">
        <f t="shared" si="2408"/>
        <v>0</v>
      </c>
      <c r="P1147" s="9">
        <f t="shared" si="2408"/>
        <v>0</v>
      </c>
      <c r="Q1147" s="9">
        <f t="shared" si="2408"/>
        <v>0</v>
      </c>
      <c r="R1147" s="9">
        <f t="shared" si="2408"/>
        <v>0</v>
      </c>
      <c r="S1147" s="9">
        <f t="shared" si="2408"/>
        <v>90</v>
      </c>
      <c r="T1147" s="9">
        <f t="shared" si="2408"/>
        <v>0</v>
      </c>
      <c r="U1147" s="9">
        <f t="shared" si="2408"/>
        <v>0</v>
      </c>
      <c r="V1147" s="9">
        <f t="shared" si="2408"/>
        <v>0</v>
      </c>
      <c r="W1147" s="9">
        <f t="shared" si="2408"/>
        <v>0</v>
      </c>
      <c r="X1147" s="9">
        <f t="shared" si="2408"/>
        <v>0</v>
      </c>
      <c r="Y1147" s="9">
        <f t="shared" ref="U1147:AF1148" si="2409">Y1148</f>
        <v>90</v>
      </c>
      <c r="Z1147" s="9">
        <f t="shared" si="2409"/>
        <v>0</v>
      </c>
      <c r="AA1147" s="9">
        <f t="shared" si="2409"/>
        <v>0</v>
      </c>
      <c r="AB1147" s="9">
        <f t="shared" si="2409"/>
        <v>0</v>
      </c>
      <c r="AC1147" s="9">
        <f t="shared" si="2409"/>
        <v>0</v>
      </c>
      <c r="AD1147" s="9">
        <f t="shared" si="2409"/>
        <v>0</v>
      </c>
      <c r="AE1147" s="9">
        <f t="shared" si="2409"/>
        <v>90</v>
      </c>
      <c r="AF1147" s="9">
        <f t="shared" si="2409"/>
        <v>0</v>
      </c>
    </row>
    <row r="1148" spans="1:32" ht="35.25" hidden="1" customHeight="1">
      <c r="A1148" s="50" t="s">
        <v>101</v>
      </c>
      <c r="B1148" s="31" t="s">
        <v>255</v>
      </c>
      <c r="C1148" s="31" t="s">
        <v>33</v>
      </c>
      <c r="D1148" s="31" t="s">
        <v>80</v>
      </c>
      <c r="E1148" s="31" t="s">
        <v>392</v>
      </c>
      <c r="F1148" s="63" t="s">
        <v>317</v>
      </c>
      <c r="G1148" s="9">
        <f>G1149</f>
        <v>90</v>
      </c>
      <c r="H1148" s="9">
        <f>H1149</f>
        <v>0</v>
      </c>
      <c r="I1148" s="9">
        <f t="shared" si="2408"/>
        <v>0</v>
      </c>
      <c r="J1148" s="9">
        <f t="shared" si="2408"/>
        <v>0</v>
      </c>
      <c r="K1148" s="9">
        <f t="shared" si="2408"/>
        <v>0</v>
      </c>
      <c r="L1148" s="9">
        <f t="shared" si="2408"/>
        <v>0</v>
      </c>
      <c r="M1148" s="9">
        <f t="shared" si="2408"/>
        <v>90</v>
      </c>
      <c r="N1148" s="9">
        <f t="shared" si="2408"/>
        <v>0</v>
      </c>
      <c r="O1148" s="9">
        <f t="shared" si="2408"/>
        <v>0</v>
      </c>
      <c r="P1148" s="9">
        <f t="shared" si="2408"/>
        <v>0</v>
      </c>
      <c r="Q1148" s="9">
        <f t="shared" si="2408"/>
        <v>0</v>
      </c>
      <c r="R1148" s="9">
        <f t="shared" si="2408"/>
        <v>0</v>
      </c>
      <c r="S1148" s="9">
        <f t="shared" si="2408"/>
        <v>90</v>
      </c>
      <c r="T1148" s="9">
        <f t="shared" si="2408"/>
        <v>0</v>
      </c>
      <c r="U1148" s="9">
        <f t="shared" si="2409"/>
        <v>0</v>
      </c>
      <c r="V1148" s="9">
        <f t="shared" si="2409"/>
        <v>0</v>
      </c>
      <c r="W1148" s="9">
        <f t="shared" si="2409"/>
        <v>0</v>
      </c>
      <c r="X1148" s="9">
        <f t="shared" si="2409"/>
        <v>0</v>
      </c>
      <c r="Y1148" s="9">
        <f t="shared" si="2409"/>
        <v>90</v>
      </c>
      <c r="Z1148" s="9">
        <f t="shared" si="2409"/>
        <v>0</v>
      </c>
      <c r="AA1148" s="9">
        <f t="shared" si="2409"/>
        <v>0</v>
      </c>
      <c r="AB1148" s="9">
        <f t="shared" si="2409"/>
        <v>0</v>
      </c>
      <c r="AC1148" s="9">
        <f t="shared" si="2409"/>
        <v>0</v>
      </c>
      <c r="AD1148" s="9">
        <f t="shared" si="2409"/>
        <v>0</v>
      </c>
      <c r="AE1148" s="9">
        <f t="shared" si="2409"/>
        <v>90</v>
      </c>
      <c r="AF1148" s="9">
        <f t="shared" si="2409"/>
        <v>0</v>
      </c>
    </row>
    <row r="1149" spans="1:32" ht="28.5" hidden="1" customHeight="1">
      <c r="A1149" s="50" t="s">
        <v>270</v>
      </c>
      <c r="B1149" s="31" t="s">
        <v>255</v>
      </c>
      <c r="C1149" s="31" t="s">
        <v>33</v>
      </c>
      <c r="D1149" s="31" t="s">
        <v>80</v>
      </c>
      <c r="E1149" s="31" t="s">
        <v>392</v>
      </c>
      <c r="F1149" s="63" t="s">
        <v>271</v>
      </c>
      <c r="G1149" s="9">
        <v>90</v>
      </c>
      <c r="H1149" s="9"/>
      <c r="I1149" s="9"/>
      <c r="J1149" s="9"/>
      <c r="K1149" s="9"/>
      <c r="L1149" s="9"/>
      <c r="M1149" s="9">
        <f t="shared" ref="M1149" si="2410">G1149+I1149+J1149+K1149+L1149</f>
        <v>90</v>
      </c>
      <c r="N1149" s="9">
        <f t="shared" ref="N1149" si="2411">H1149+L1149</f>
        <v>0</v>
      </c>
      <c r="O1149" s="9"/>
      <c r="P1149" s="9"/>
      <c r="Q1149" s="9"/>
      <c r="R1149" s="9"/>
      <c r="S1149" s="9">
        <f t="shared" ref="S1149" si="2412">M1149+O1149+P1149+Q1149+R1149</f>
        <v>90</v>
      </c>
      <c r="T1149" s="9">
        <f t="shared" ref="T1149" si="2413">N1149+R1149</f>
        <v>0</v>
      </c>
      <c r="U1149" s="9"/>
      <c r="V1149" s="9"/>
      <c r="W1149" s="9"/>
      <c r="X1149" s="9"/>
      <c r="Y1149" s="9">
        <f t="shared" ref="Y1149" si="2414">S1149+U1149+V1149+W1149+X1149</f>
        <v>90</v>
      </c>
      <c r="Z1149" s="9">
        <f t="shared" ref="Z1149" si="2415">T1149+X1149</f>
        <v>0</v>
      </c>
      <c r="AA1149" s="9"/>
      <c r="AB1149" s="9"/>
      <c r="AC1149" s="9"/>
      <c r="AD1149" s="9"/>
      <c r="AE1149" s="9">
        <f t="shared" ref="AE1149" si="2416">Y1149+AA1149+AB1149+AC1149+AD1149</f>
        <v>90</v>
      </c>
      <c r="AF1149" s="9">
        <f t="shared" ref="AF1149" si="2417">Z1149+AD1149</f>
        <v>0</v>
      </c>
    </row>
    <row r="1150" spans="1:32" ht="19.5" hidden="1" customHeight="1">
      <c r="A1150" s="29" t="s">
        <v>297</v>
      </c>
      <c r="B1150" s="31" t="s">
        <v>255</v>
      </c>
      <c r="C1150" s="31" t="s">
        <v>33</v>
      </c>
      <c r="D1150" s="31" t="s">
        <v>80</v>
      </c>
      <c r="E1150" s="31" t="s">
        <v>298</v>
      </c>
      <c r="F1150" s="31"/>
      <c r="G1150" s="11">
        <f>G1151</f>
        <v>1834</v>
      </c>
      <c r="H1150" s="11">
        <f>H1151</f>
        <v>0</v>
      </c>
      <c r="I1150" s="11">
        <f t="shared" ref="I1150:X1151" si="2418">I1151</f>
        <v>0</v>
      </c>
      <c r="J1150" s="11">
        <f t="shared" si="2418"/>
        <v>0</v>
      </c>
      <c r="K1150" s="11">
        <f t="shared" si="2418"/>
        <v>0</v>
      </c>
      <c r="L1150" s="11">
        <f t="shared" si="2418"/>
        <v>0</v>
      </c>
      <c r="M1150" s="11">
        <f t="shared" si="2418"/>
        <v>1834</v>
      </c>
      <c r="N1150" s="11">
        <f t="shared" si="2418"/>
        <v>0</v>
      </c>
      <c r="O1150" s="11">
        <f t="shared" si="2418"/>
        <v>0</v>
      </c>
      <c r="P1150" s="11">
        <f t="shared" si="2418"/>
        <v>0</v>
      </c>
      <c r="Q1150" s="11">
        <f t="shared" si="2418"/>
        <v>0</v>
      </c>
      <c r="R1150" s="11">
        <f t="shared" si="2418"/>
        <v>0</v>
      </c>
      <c r="S1150" s="11">
        <f t="shared" si="2418"/>
        <v>1834</v>
      </c>
      <c r="T1150" s="11">
        <f t="shared" si="2418"/>
        <v>0</v>
      </c>
      <c r="U1150" s="11">
        <f t="shared" si="2418"/>
        <v>0</v>
      </c>
      <c r="V1150" s="11">
        <f t="shared" si="2418"/>
        <v>0</v>
      </c>
      <c r="W1150" s="11">
        <f t="shared" si="2418"/>
        <v>0</v>
      </c>
      <c r="X1150" s="11">
        <f t="shared" si="2418"/>
        <v>0</v>
      </c>
      <c r="Y1150" s="11">
        <f t="shared" ref="U1150:AF1151" si="2419">Y1151</f>
        <v>1834</v>
      </c>
      <c r="Z1150" s="11">
        <f t="shared" si="2419"/>
        <v>0</v>
      </c>
      <c r="AA1150" s="11">
        <f t="shared" si="2419"/>
        <v>0</v>
      </c>
      <c r="AB1150" s="11">
        <f t="shared" si="2419"/>
        <v>0</v>
      </c>
      <c r="AC1150" s="11">
        <f t="shared" si="2419"/>
        <v>0</v>
      </c>
      <c r="AD1150" s="11">
        <f t="shared" si="2419"/>
        <v>0</v>
      </c>
      <c r="AE1150" s="11">
        <f t="shared" si="2419"/>
        <v>1834</v>
      </c>
      <c r="AF1150" s="11">
        <f t="shared" si="2419"/>
        <v>0</v>
      </c>
    </row>
    <row r="1151" spans="1:32" ht="30" hidden="1" customHeight="1">
      <c r="A1151" s="50" t="s">
        <v>101</v>
      </c>
      <c r="B1151" s="31" t="s">
        <v>255</v>
      </c>
      <c r="C1151" s="31" t="s">
        <v>33</v>
      </c>
      <c r="D1151" s="31" t="s">
        <v>80</v>
      </c>
      <c r="E1151" s="31" t="s">
        <v>298</v>
      </c>
      <c r="F1151" s="31" t="s">
        <v>102</v>
      </c>
      <c r="G1151" s="11">
        <f>G1152</f>
        <v>1834</v>
      </c>
      <c r="H1151" s="11">
        <f>H1152</f>
        <v>0</v>
      </c>
      <c r="I1151" s="11">
        <f t="shared" si="2418"/>
        <v>0</v>
      </c>
      <c r="J1151" s="11">
        <f t="shared" si="2418"/>
        <v>0</v>
      </c>
      <c r="K1151" s="11">
        <f t="shared" si="2418"/>
        <v>0</v>
      </c>
      <c r="L1151" s="11">
        <f t="shared" si="2418"/>
        <v>0</v>
      </c>
      <c r="M1151" s="11">
        <f t="shared" si="2418"/>
        <v>1834</v>
      </c>
      <c r="N1151" s="11">
        <f t="shared" si="2418"/>
        <v>0</v>
      </c>
      <c r="O1151" s="11">
        <f t="shared" si="2418"/>
        <v>0</v>
      </c>
      <c r="P1151" s="11">
        <f t="shared" si="2418"/>
        <v>0</v>
      </c>
      <c r="Q1151" s="11">
        <f t="shared" si="2418"/>
        <v>0</v>
      </c>
      <c r="R1151" s="11">
        <f t="shared" si="2418"/>
        <v>0</v>
      </c>
      <c r="S1151" s="11">
        <f t="shared" si="2418"/>
        <v>1834</v>
      </c>
      <c r="T1151" s="11">
        <f t="shared" si="2418"/>
        <v>0</v>
      </c>
      <c r="U1151" s="11">
        <f t="shared" si="2419"/>
        <v>0</v>
      </c>
      <c r="V1151" s="11">
        <f t="shared" si="2419"/>
        <v>0</v>
      </c>
      <c r="W1151" s="11">
        <f t="shared" si="2419"/>
        <v>0</v>
      </c>
      <c r="X1151" s="11">
        <f t="shared" si="2419"/>
        <v>0</v>
      </c>
      <c r="Y1151" s="11">
        <f t="shared" si="2419"/>
        <v>1834</v>
      </c>
      <c r="Z1151" s="11">
        <f t="shared" si="2419"/>
        <v>0</v>
      </c>
      <c r="AA1151" s="11">
        <f t="shared" si="2419"/>
        <v>0</v>
      </c>
      <c r="AB1151" s="11">
        <f t="shared" si="2419"/>
        <v>0</v>
      </c>
      <c r="AC1151" s="11">
        <f t="shared" si="2419"/>
        <v>0</v>
      </c>
      <c r="AD1151" s="11">
        <f t="shared" si="2419"/>
        <v>0</v>
      </c>
      <c r="AE1151" s="11">
        <f t="shared" si="2419"/>
        <v>1834</v>
      </c>
      <c r="AF1151" s="11">
        <f t="shared" si="2419"/>
        <v>0</v>
      </c>
    </row>
    <row r="1152" spans="1:32" ht="26.25" hidden="1" customHeight="1">
      <c r="A1152" s="50" t="s">
        <v>270</v>
      </c>
      <c r="B1152" s="31" t="s">
        <v>255</v>
      </c>
      <c r="C1152" s="31" t="s">
        <v>33</v>
      </c>
      <c r="D1152" s="31" t="s">
        <v>80</v>
      </c>
      <c r="E1152" s="31" t="s">
        <v>298</v>
      </c>
      <c r="F1152" s="63" t="s">
        <v>271</v>
      </c>
      <c r="G1152" s="9">
        <v>1834</v>
      </c>
      <c r="H1152" s="9"/>
      <c r="I1152" s="9"/>
      <c r="J1152" s="9"/>
      <c r="K1152" s="9"/>
      <c r="L1152" s="9"/>
      <c r="M1152" s="9">
        <f t="shared" ref="M1152" si="2420">G1152+I1152+J1152+K1152+L1152</f>
        <v>1834</v>
      </c>
      <c r="N1152" s="9">
        <f t="shared" ref="N1152" si="2421">H1152+L1152</f>
        <v>0</v>
      </c>
      <c r="O1152" s="9"/>
      <c r="P1152" s="9"/>
      <c r="Q1152" s="9"/>
      <c r="R1152" s="9"/>
      <c r="S1152" s="9">
        <f t="shared" ref="S1152" si="2422">M1152+O1152+P1152+Q1152+R1152</f>
        <v>1834</v>
      </c>
      <c r="T1152" s="9">
        <f t="shared" ref="T1152" si="2423">N1152+R1152</f>
        <v>0</v>
      </c>
      <c r="U1152" s="9"/>
      <c r="V1152" s="9"/>
      <c r="W1152" s="9"/>
      <c r="X1152" s="9"/>
      <c r="Y1152" s="9">
        <f t="shared" ref="Y1152" si="2424">S1152+U1152+V1152+W1152+X1152</f>
        <v>1834</v>
      </c>
      <c r="Z1152" s="9">
        <f t="shared" ref="Z1152" si="2425">T1152+X1152</f>
        <v>0</v>
      </c>
      <c r="AA1152" s="9"/>
      <c r="AB1152" s="9"/>
      <c r="AC1152" s="9"/>
      <c r="AD1152" s="9"/>
      <c r="AE1152" s="9">
        <f t="shared" ref="AE1152" si="2426">Y1152+AA1152+AB1152+AC1152+AD1152</f>
        <v>1834</v>
      </c>
      <c r="AF1152" s="9">
        <f t="shared" ref="AF1152" si="2427">Z1152+AD1152</f>
        <v>0</v>
      </c>
    </row>
    <row r="1153" spans="1:32" ht="50.4" hidden="1">
      <c r="A1153" s="52" t="s">
        <v>554</v>
      </c>
      <c r="B1153" s="31" t="s">
        <v>255</v>
      </c>
      <c r="C1153" s="31" t="s">
        <v>33</v>
      </c>
      <c r="D1153" s="31" t="s">
        <v>80</v>
      </c>
      <c r="E1153" s="31" t="s">
        <v>299</v>
      </c>
      <c r="F1153" s="31"/>
      <c r="G1153" s="11">
        <f>G1154</f>
        <v>90</v>
      </c>
      <c r="H1153" s="11">
        <f>H1154</f>
        <v>0</v>
      </c>
      <c r="I1153" s="11">
        <f t="shared" ref="I1153:X1154" si="2428">I1154</f>
        <v>0</v>
      </c>
      <c r="J1153" s="11">
        <f t="shared" si="2428"/>
        <v>0</v>
      </c>
      <c r="K1153" s="11">
        <f t="shared" si="2428"/>
        <v>0</v>
      </c>
      <c r="L1153" s="11">
        <f t="shared" si="2428"/>
        <v>0</v>
      </c>
      <c r="M1153" s="11">
        <f t="shared" si="2428"/>
        <v>90</v>
      </c>
      <c r="N1153" s="11">
        <f t="shared" si="2428"/>
        <v>0</v>
      </c>
      <c r="O1153" s="11">
        <f t="shared" si="2428"/>
        <v>0</v>
      </c>
      <c r="P1153" s="11">
        <f t="shared" si="2428"/>
        <v>0</v>
      </c>
      <c r="Q1153" s="11">
        <f t="shared" si="2428"/>
        <v>0</v>
      </c>
      <c r="R1153" s="11">
        <f t="shared" si="2428"/>
        <v>0</v>
      </c>
      <c r="S1153" s="11">
        <f t="shared" si="2428"/>
        <v>90</v>
      </c>
      <c r="T1153" s="11">
        <f t="shared" si="2428"/>
        <v>0</v>
      </c>
      <c r="U1153" s="11">
        <f t="shared" si="2428"/>
        <v>0</v>
      </c>
      <c r="V1153" s="11">
        <f t="shared" si="2428"/>
        <v>0</v>
      </c>
      <c r="W1153" s="11">
        <f t="shared" si="2428"/>
        <v>0</v>
      </c>
      <c r="X1153" s="11">
        <f t="shared" si="2428"/>
        <v>0</v>
      </c>
      <c r="Y1153" s="11">
        <f t="shared" ref="U1153:AF1154" si="2429">Y1154</f>
        <v>90</v>
      </c>
      <c r="Z1153" s="11">
        <f t="shared" si="2429"/>
        <v>0</v>
      </c>
      <c r="AA1153" s="11">
        <f t="shared" si="2429"/>
        <v>270</v>
      </c>
      <c r="AB1153" s="11">
        <f t="shared" si="2429"/>
        <v>0</v>
      </c>
      <c r="AC1153" s="11">
        <f t="shared" si="2429"/>
        <v>0</v>
      </c>
      <c r="AD1153" s="11">
        <f t="shared" si="2429"/>
        <v>0</v>
      </c>
      <c r="AE1153" s="11">
        <f t="shared" si="2429"/>
        <v>360</v>
      </c>
      <c r="AF1153" s="11">
        <f t="shared" si="2429"/>
        <v>0</v>
      </c>
    </row>
    <row r="1154" spans="1:32" ht="34.5" hidden="1" customHeight="1">
      <c r="A1154" s="50" t="s">
        <v>101</v>
      </c>
      <c r="B1154" s="31" t="s">
        <v>255</v>
      </c>
      <c r="C1154" s="31" t="s">
        <v>33</v>
      </c>
      <c r="D1154" s="31" t="s">
        <v>80</v>
      </c>
      <c r="E1154" s="31" t="s">
        <v>299</v>
      </c>
      <c r="F1154" s="31" t="s">
        <v>102</v>
      </c>
      <c r="G1154" s="11">
        <f>G1155</f>
        <v>90</v>
      </c>
      <c r="H1154" s="11">
        <f>H1155</f>
        <v>0</v>
      </c>
      <c r="I1154" s="11">
        <f t="shared" si="2428"/>
        <v>0</v>
      </c>
      <c r="J1154" s="11">
        <f t="shared" si="2428"/>
        <v>0</v>
      </c>
      <c r="K1154" s="11">
        <f t="shared" si="2428"/>
        <v>0</v>
      </c>
      <c r="L1154" s="11">
        <f t="shared" si="2428"/>
        <v>0</v>
      </c>
      <c r="M1154" s="11">
        <f t="shared" si="2428"/>
        <v>90</v>
      </c>
      <c r="N1154" s="11">
        <f t="shared" si="2428"/>
        <v>0</v>
      </c>
      <c r="O1154" s="11">
        <f t="shared" si="2428"/>
        <v>0</v>
      </c>
      <c r="P1154" s="11">
        <f t="shared" si="2428"/>
        <v>0</v>
      </c>
      <c r="Q1154" s="11">
        <f t="shared" si="2428"/>
        <v>0</v>
      </c>
      <c r="R1154" s="11">
        <f t="shared" si="2428"/>
        <v>0</v>
      </c>
      <c r="S1154" s="11">
        <f t="shared" si="2428"/>
        <v>90</v>
      </c>
      <c r="T1154" s="11">
        <f t="shared" si="2428"/>
        <v>0</v>
      </c>
      <c r="U1154" s="11">
        <f t="shared" si="2429"/>
        <v>0</v>
      </c>
      <c r="V1154" s="11">
        <f t="shared" si="2429"/>
        <v>0</v>
      </c>
      <c r="W1154" s="11">
        <f t="shared" si="2429"/>
        <v>0</v>
      </c>
      <c r="X1154" s="11">
        <f t="shared" si="2429"/>
        <v>0</v>
      </c>
      <c r="Y1154" s="11">
        <f t="shared" si="2429"/>
        <v>90</v>
      </c>
      <c r="Z1154" s="11">
        <f t="shared" si="2429"/>
        <v>0</v>
      </c>
      <c r="AA1154" s="11">
        <f t="shared" si="2429"/>
        <v>270</v>
      </c>
      <c r="AB1154" s="11">
        <f t="shared" si="2429"/>
        <v>0</v>
      </c>
      <c r="AC1154" s="11">
        <f t="shared" si="2429"/>
        <v>0</v>
      </c>
      <c r="AD1154" s="11">
        <f t="shared" si="2429"/>
        <v>0</v>
      </c>
      <c r="AE1154" s="11">
        <f t="shared" si="2429"/>
        <v>360</v>
      </c>
      <c r="AF1154" s="11">
        <f t="shared" si="2429"/>
        <v>0</v>
      </c>
    </row>
    <row r="1155" spans="1:32" ht="27" hidden="1" customHeight="1">
      <c r="A1155" s="50" t="s">
        <v>270</v>
      </c>
      <c r="B1155" s="31" t="s">
        <v>255</v>
      </c>
      <c r="C1155" s="31" t="s">
        <v>33</v>
      </c>
      <c r="D1155" s="31" t="s">
        <v>80</v>
      </c>
      <c r="E1155" s="31" t="s">
        <v>299</v>
      </c>
      <c r="F1155" s="63" t="s">
        <v>271</v>
      </c>
      <c r="G1155" s="9">
        <v>90</v>
      </c>
      <c r="H1155" s="9"/>
      <c r="I1155" s="9"/>
      <c r="J1155" s="9"/>
      <c r="K1155" s="9"/>
      <c r="L1155" s="9"/>
      <c r="M1155" s="9">
        <f t="shared" ref="M1155" si="2430">G1155+I1155+J1155+K1155+L1155</f>
        <v>90</v>
      </c>
      <c r="N1155" s="9">
        <f t="shared" ref="N1155" si="2431">H1155+L1155</f>
        <v>0</v>
      </c>
      <c r="O1155" s="9"/>
      <c r="P1155" s="9"/>
      <c r="Q1155" s="9"/>
      <c r="R1155" s="9"/>
      <c r="S1155" s="9">
        <f t="shared" ref="S1155" si="2432">M1155+O1155+P1155+Q1155+R1155</f>
        <v>90</v>
      </c>
      <c r="T1155" s="9">
        <f t="shared" ref="T1155" si="2433">N1155+R1155</f>
        <v>0</v>
      </c>
      <c r="U1155" s="9"/>
      <c r="V1155" s="9"/>
      <c r="W1155" s="9"/>
      <c r="X1155" s="9"/>
      <c r="Y1155" s="9">
        <f t="shared" ref="Y1155" si="2434">S1155+U1155+V1155+W1155+X1155</f>
        <v>90</v>
      </c>
      <c r="Z1155" s="9">
        <f t="shared" ref="Z1155" si="2435">T1155+X1155</f>
        <v>0</v>
      </c>
      <c r="AA1155" s="9">
        <v>270</v>
      </c>
      <c r="AB1155" s="9"/>
      <c r="AC1155" s="9"/>
      <c r="AD1155" s="9"/>
      <c r="AE1155" s="9">
        <f t="shared" ref="AE1155" si="2436">Y1155+AA1155+AB1155+AC1155+AD1155</f>
        <v>360</v>
      </c>
      <c r="AF1155" s="9">
        <f t="shared" ref="AF1155" si="2437">Z1155+AD1155</f>
        <v>0</v>
      </c>
    </row>
    <row r="1156" spans="1:32" ht="33.75" hidden="1" customHeight="1">
      <c r="A1156" s="50" t="s">
        <v>300</v>
      </c>
      <c r="B1156" s="31" t="s">
        <v>255</v>
      </c>
      <c r="C1156" s="31" t="s">
        <v>33</v>
      </c>
      <c r="D1156" s="31" t="s">
        <v>80</v>
      </c>
      <c r="E1156" s="31" t="s">
        <v>301</v>
      </c>
      <c r="F1156" s="63"/>
      <c r="G1156" s="9">
        <f>G1157</f>
        <v>1000</v>
      </c>
      <c r="H1156" s="9">
        <f>H1157</f>
        <v>0</v>
      </c>
      <c r="I1156" s="9">
        <f t="shared" ref="I1156:X1157" si="2438">I1157</f>
        <v>0</v>
      </c>
      <c r="J1156" s="9">
        <f t="shared" si="2438"/>
        <v>0</v>
      </c>
      <c r="K1156" s="9">
        <f t="shared" si="2438"/>
        <v>0</v>
      </c>
      <c r="L1156" s="9">
        <f t="shared" si="2438"/>
        <v>0</v>
      </c>
      <c r="M1156" s="9">
        <f t="shared" si="2438"/>
        <v>1000</v>
      </c>
      <c r="N1156" s="9">
        <f t="shared" si="2438"/>
        <v>0</v>
      </c>
      <c r="O1156" s="9">
        <f t="shared" si="2438"/>
        <v>0</v>
      </c>
      <c r="P1156" s="9">
        <f t="shared" si="2438"/>
        <v>0</v>
      </c>
      <c r="Q1156" s="9">
        <f t="shared" si="2438"/>
        <v>0</v>
      </c>
      <c r="R1156" s="9">
        <f t="shared" si="2438"/>
        <v>0</v>
      </c>
      <c r="S1156" s="9">
        <f t="shared" si="2438"/>
        <v>1000</v>
      </c>
      <c r="T1156" s="9">
        <f t="shared" si="2438"/>
        <v>0</v>
      </c>
      <c r="U1156" s="9">
        <f t="shared" si="2438"/>
        <v>0</v>
      </c>
      <c r="V1156" s="9">
        <f t="shared" si="2438"/>
        <v>0</v>
      </c>
      <c r="W1156" s="9">
        <f t="shared" si="2438"/>
        <v>0</v>
      </c>
      <c r="X1156" s="9">
        <f t="shared" si="2438"/>
        <v>0</v>
      </c>
      <c r="Y1156" s="9">
        <f t="shared" ref="U1156:AF1157" si="2439">Y1157</f>
        <v>1000</v>
      </c>
      <c r="Z1156" s="9">
        <f t="shared" si="2439"/>
        <v>0</v>
      </c>
      <c r="AA1156" s="9">
        <f t="shared" si="2439"/>
        <v>0</v>
      </c>
      <c r="AB1156" s="9">
        <f t="shared" si="2439"/>
        <v>0</v>
      </c>
      <c r="AC1156" s="9">
        <f t="shared" si="2439"/>
        <v>0</v>
      </c>
      <c r="AD1156" s="9">
        <f t="shared" si="2439"/>
        <v>0</v>
      </c>
      <c r="AE1156" s="9">
        <f t="shared" si="2439"/>
        <v>1000</v>
      </c>
      <c r="AF1156" s="9">
        <f t="shared" si="2439"/>
        <v>0</v>
      </c>
    </row>
    <row r="1157" spans="1:32" ht="32.25" hidden="1" customHeight="1">
      <c r="A1157" s="50" t="s">
        <v>101</v>
      </c>
      <c r="B1157" s="31" t="s">
        <v>255</v>
      </c>
      <c r="C1157" s="31" t="s">
        <v>33</v>
      </c>
      <c r="D1157" s="31" t="s">
        <v>80</v>
      </c>
      <c r="E1157" s="31" t="s">
        <v>301</v>
      </c>
      <c r="F1157" s="63" t="s">
        <v>102</v>
      </c>
      <c r="G1157" s="9">
        <f>G1158</f>
        <v>1000</v>
      </c>
      <c r="H1157" s="9">
        <f>H1158</f>
        <v>0</v>
      </c>
      <c r="I1157" s="9">
        <f t="shared" si="2438"/>
        <v>0</v>
      </c>
      <c r="J1157" s="9">
        <f t="shared" si="2438"/>
        <v>0</v>
      </c>
      <c r="K1157" s="9">
        <f t="shared" si="2438"/>
        <v>0</v>
      </c>
      <c r="L1157" s="9">
        <f t="shared" si="2438"/>
        <v>0</v>
      </c>
      <c r="M1157" s="9">
        <f t="shared" si="2438"/>
        <v>1000</v>
      </c>
      <c r="N1157" s="9">
        <f t="shared" si="2438"/>
        <v>0</v>
      </c>
      <c r="O1157" s="9">
        <f t="shared" si="2438"/>
        <v>0</v>
      </c>
      <c r="P1157" s="9">
        <f t="shared" si="2438"/>
        <v>0</v>
      </c>
      <c r="Q1157" s="9">
        <f t="shared" si="2438"/>
        <v>0</v>
      </c>
      <c r="R1157" s="9">
        <f t="shared" si="2438"/>
        <v>0</v>
      </c>
      <c r="S1157" s="9">
        <f t="shared" si="2438"/>
        <v>1000</v>
      </c>
      <c r="T1157" s="9">
        <f t="shared" si="2438"/>
        <v>0</v>
      </c>
      <c r="U1157" s="9">
        <f t="shared" si="2439"/>
        <v>0</v>
      </c>
      <c r="V1157" s="9">
        <f t="shared" si="2439"/>
        <v>0</v>
      </c>
      <c r="W1157" s="9">
        <f t="shared" si="2439"/>
        <v>0</v>
      </c>
      <c r="X1157" s="9">
        <f t="shared" si="2439"/>
        <v>0</v>
      </c>
      <c r="Y1157" s="9">
        <f t="shared" si="2439"/>
        <v>1000</v>
      </c>
      <c r="Z1157" s="9">
        <f t="shared" si="2439"/>
        <v>0</v>
      </c>
      <c r="AA1157" s="9">
        <f t="shared" si="2439"/>
        <v>0</v>
      </c>
      <c r="AB1157" s="9">
        <f t="shared" si="2439"/>
        <v>0</v>
      </c>
      <c r="AC1157" s="9">
        <f t="shared" si="2439"/>
        <v>0</v>
      </c>
      <c r="AD1157" s="9">
        <f t="shared" si="2439"/>
        <v>0</v>
      </c>
      <c r="AE1157" s="9">
        <f t="shared" si="2439"/>
        <v>1000</v>
      </c>
      <c r="AF1157" s="9">
        <f t="shared" si="2439"/>
        <v>0</v>
      </c>
    </row>
    <row r="1158" spans="1:32" ht="29.25" hidden="1" customHeight="1">
      <c r="A1158" s="50" t="s">
        <v>270</v>
      </c>
      <c r="B1158" s="31" t="s">
        <v>255</v>
      </c>
      <c r="C1158" s="31" t="s">
        <v>33</v>
      </c>
      <c r="D1158" s="31" t="s">
        <v>80</v>
      </c>
      <c r="E1158" s="31" t="s">
        <v>301</v>
      </c>
      <c r="F1158" s="63" t="s">
        <v>271</v>
      </c>
      <c r="G1158" s="9">
        <v>1000</v>
      </c>
      <c r="H1158" s="9"/>
      <c r="I1158" s="9"/>
      <c r="J1158" s="9"/>
      <c r="K1158" s="9"/>
      <c r="L1158" s="9"/>
      <c r="M1158" s="9">
        <f t="shared" ref="M1158" si="2440">G1158+I1158+J1158+K1158+L1158</f>
        <v>1000</v>
      </c>
      <c r="N1158" s="9">
        <f t="shared" ref="N1158" si="2441">H1158+L1158</f>
        <v>0</v>
      </c>
      <c r="O1158" s="9"/>
      <c r="P1158" s="9"/>
      <c r="Q1158" s="9"/>
      <c r="R1158" s="9"/>
      <c r="S1158" s="9">
        <f t="shared" ref="S1158" si="2442">M1158+O1158+P1158+Q1158+R1158</f>
        <v>1000</v>
      </c>
      <c r="T1158" s="9">
        <f t="shared" ref="T1158" si="2443">N1158+R1158</f>
        <v>0</v>
      </c>
      <c r="U1158" s="9"/>
      <c r="V1158" s="9"/>
      <c r="W1158" s="9"/>
      <c r="X1158" s="9"/>
      <c r="Y1158" s="9">
        <f t="shared" ref="Y1158" si="2444">S1158+U1158+V1158+W1158+X1158</f>
        <v>1000</v>
      </c>
      <c r="Z1158" s="9">
        <f t="shared" ref="Z1158" si="2445">T1158+X1158</f>
        <v>0</v>
      </c>
      <c r="AA1158" s="9"/>
      <c r="AB1158" s="9"/>
      <c r="AC1158" s="9"/>
      <c r="AD1158" s="9"/>
      <c r="AE1158" s="9">
        <f t="shared" ref="AE1158" si="2446">Y1158+AA1158+AB1158+AC1158+AD1158</f>
        <v>1000</v>
      </c>
      <c r="AF1158" s="9">
        <f t="shared" ref="AF1158" si="2447">Z1158+AD1158</f>
        <v>0</v>
      </c>
    </row>
    <row r="1159" spans="1:32" ht="87" hidden="1" customHeight="1">
      <c r="A1159" s="29" t="s">
        <v>302</v>
      </c>
      <c r="B1159" s="31" t="s">
        <v>255</v>
      </c>
      <c r="C1159" s="31" t="s">
        <v>33</v>
      </c>
      <c r="D1159" s="31" t="s">
        <v>80</v>
      </c>
      <c r="E1159" s="31" t="s">
        <v>303</v>
      </c>
      <c r="F1159" s="31"/>
      <c r="G1159" s="11">
        <f>G1160</f>
        <v>50</v>
      </c>
      <c r="H1159" s="11">
        <f>H1160</f>
        <v>0</v>
      </c>
      <c r="I1159" s="11">
        <f t="shared" ref="I1159:X1160" si="2448">I1160</f>
        <v>0</v>
      </c>
      <c r="J1159" s="11">
        <f t="shared" si="2448"/>
        <v>0</v>
      </c>
      <c r="K1159" s="11">
        <f t="shared" si="2448"/>
        <v>0</v>
      </c>
      <c r="L1159" s="11">
        <f t="shared" si="2448"/>
        <v>0</v>
      </c>
      <c r="M1159" s="11">
        <f t="shared" si="2448"/>
        <v>50</v>
      </c>
      <c r="N1159" s="11">
        <f t="shared" si="2448"/>
        <v>0</v>
      </c>
      <c r="O1159" s="11">
        <f t="shared" si="2448"/>
        <v>0</v>
      </c>
      <c r="P1159" s="11">
        <f t="shared" si="2448"/>
        <v>0</v>
      </c>
      <c r="Q1159" s="11">
        <f t="shared" si="2448"/>
        <v>0</v>
      </c>
      <c r="R1159" s="11">
        <f t="shared" si="2448"/>
        <v>0</v>
      </c>
      <c r="S1159" s="11">
        <f t="shared" si="2448"/>
        <v>50</v>
      </c>
      <c r="T1159" s="11">
        <f t="shared" si="2448"/>
        <v>0</v>
      </c>
      <c r="U1159" s="11">
        <f t="shared" si="2448"/>
        <v>0</v>
      </c>
      <c r="V1159" s="11">
        <f t="shared" si="2448"/>
        <v>0</v>
      </c>
      <c r="W1159" s="11">
        <f t="shared" si="2448"/>
        <v>0</v>
      </c>
      <c r="X1159" s="11">
        <f t="shared" si="2448"/>
        <v>0</v>
      </c>
      <c r="Y1159" s="11">
        <f t="shared" ref="U1159:AF1160" si="2449">Y1160</f>
        <v>50</v>
      </c>
      <c r="Z1159" s="11">
        <f t="shared" si="2449"/>
        <v>0</v>
      </c>
      <c r="AA1159" s="11">
        <f t="shared" si="2449"/>
        <v>0</v>
      </c>
      <c r="AB1159" s="11">
        <f t="shared" si="2449"/>
        <v>0</v>
      </c>
      <c r="AC1159" s="11">
        <f t="shared" si="2449"/>
        <v>0</v>
      </c>
      <c r="AD1159" s="11">
        <f t="shared" si="2449"/>
        <v>0</v>
      </c>
      <c r="AE1159" s="11">
        <f t="shared" si="2449"/>
        <v>50</v>
      </c>
      <c r="AF1159" s="11">
        <f t="shared" si="2449"/>
        <v>0</v>
      </c>
    </row>
    <row r="1160" spans="1:32" ht="31.5" hidden="1" customHeight="1">
      <c r="A1160" s="50" t="s">
        <v>101</v>
      </c>
      <c r="B1160" s="31" t="s">
        <v>255</v>
      </c>
      <c r="C1160" s="31" t="s">
        <v>33</v>
      </c>
      <c r="D1160" s="31" t="s">
        <v>80</v>
      </c>
      <c r="E1160" s="31" t="s">
        <v>303</v>
      </c>
      <c r="F1160" s="31" t="s">
        <v>102</v>
      </c>
      <c r="G1160" s="11">
        <f>G1161</f>
        <v>50</v>
      </c>
      <c r="H1160" s="11">
        <f>H1161</f>
        <v>0</v>
      </c>
      <c r="I1160" s="11">
        <f t="shared" si="2448"/>
        <v>0</v>
      </c>
      <c r="J1160" s="11">
        <f t="shared" si="2448"/>
        <v>0</v>
      </c>
      <c r="K1160" s="11">
        <f t="shared" si="2448"/>
        <v>0</v>
      </c>
      <c r="L1160" s="11">
        <f t="shared" si="2448"/>
        <v>0</v>
      </c>
      <c r="M1160" s="11">
        <f t="shared" si="2448"/>
        <v>50</v>
      </c>
      <c r="N1160" s="11">
        <f t="shared" si="2448"/>
        <v>0</v>
      </c>
      <c r="O1160" s="11">
        <f t="shared" si="2448"/>
        <v>0</v>
      </c>
      <c r="P1160" s="11">
        <f t="shared" si="2448"/>
        <v>0</v>
      </c>
      <c r="Q1160" s="11">
        <f t="shared" si="2448"/>
        <v>0</v>
      </c>
      <c r="R1160" s="11">
        <f t="shared" si="2448"/>
        <v>0</v>
      </c>
      <c r="S1160" s="11">
        <f t="shared" si="2448"/>
        <v>50</v>
      </c>
      <c r="T1160" s="11">
        <f t="shared" si="2448"/>
        <v>0</v>
      </c>
      <c r="U1160" s="11">
        <f t="shared" si="2449"/>
        <v>0</v>
      </c>
      <c r="V1160" s="11">
        <f t="shared" si="2449"/>
        <v>0</v>
      </c>
      <c r="W1160" s="11">
        <f t="shared" si="2449"/>
        <v>0</v>
      </c>
      <c r="X1160" s="11">
        <f t="shared" si="2449"/>
        <v>0</v>
      </c>
      <c r="Y1160" s="11">
        <f t="shared" si="2449"/>
        <v>50</v>
      </c>
      <c r="Z1160" s="11">
        <f t="shared" si="2449"/>
        <v>0</v>
      </c>
      <c r="AA1160" s="11">
        <f t="shared" si="2449"/>
        <v>0</v>
      </c>
      <c r="AB1160" s="11">
        <f t="shared" si="2449"/>
        <v>0</v>
      </c>
      <c r="AC1160" s="11">
        <f t="shared" si="2449"/>
        <v>0</v>
      </c>
      <c r="AD1160" s="11">
        <f t="shared" si="2449"/>
        <v>0</v>
      </c>
      <c r="AE1160" s="11">
        <f t="shared" si="2449"/>
        <v>50</v>
      </c>
      <c r="AF1160" s="11">
        <f t="shared" si="2449"/>
        <v>0</v>
      </c>
    </row>
    <row r="1161" spans="1:32" ht="25.5" hidden="1" customHeight="1">
      <c r="A1161" s="50" t="s">
        <v>270</v>
      </c>
      <c r="B1161" s="31" t="s">
        <v>255</v>
      </c>
      <c r="C1161" s="31" t="s">
        <v>33</v>
      </c>
      <c r="D1161" s="31" t="s">
        <v>80</v>
      </c>
      <c r="E1161" s="31" t="s">
        <v>303</v>
      </c>
      <c r="F1161" s="63" t="s">
        <v>271</v>
      </c>
      <c r="G1161" s="9">
        <v>50</v>
      </c>
      <c r="H1161" s="9"/>
      <c r="I1161" s="9"/>
      <c r="J1161" s="9"/>
      <c r="K1161" s="9"/>
      <c r="L1161" s="9"/>
      <c r="M1161" s="9">
        <f t="shared" ref="M1161" si="2450">G1161+I1161+J1161+K1161+L1161</f>
        <v>50</v>
      </c>
      <c r="N1161" s="9">
        <f t="shared" ref="N1161" si="2451">H1161+L1161</f>
        <v>0</v>
      </c>
      <c r="O1161" s="9"/>
      <c r="P1161" s="9"/>
      <c r="Q1161" s="9"/>
      <c r="R1161" s="9"/>
      <c r="S1161" s="9">
        <f t="shared" ref="S1161" si="2452">M1161+O1161+P1161+Q1161+R1161</f>
        <v>50</v>
      </c>
      <c r="T1161" s="9">
        <f t="shared" ref="T1161" si="2453">N1161+R1161</f>
        <v>0</v>
      </c>
      <c r="U1161" s="9"/>
      <c r="V1161" s="9"/>
      <c r="W1161" s="9"/>
      <c r="X1161" s="9"/>
      <c r="Y1161" s="9">
        <f t="shared" ref="Y1161" si="2454">S1161+U1161+V1161+W1161+X1161</f>
        <v>50</v>
      </c>
      <c r="Z1161" s="9">
        <f t="shared" ref="Z1161" si="2455">T1161+X1161</f>
        <v>0</v>
      </c>
      <c r="AA1161" s="9"/>
      <c r="AB1161" s="9"/>
      <c r="AC1161" s="9"/>
      <c r="AD1161" s="9"/>
      <c r="AE1161" s="9">
        <f t="shared" ref="AE1161" si="2456">Y1161+AA1161+AB1161+AC1161+AD1161</f>
        <v>50</v>
      </c>
      <c r="AF1161" s="9">
        <f t="shared" ref="AF1161" si="2457">Z1161+AD1161</f>
        <v>0</v>
      </c>
    </row>
    <row r="1162" spans="1:32" ht="67.2" hidden="1">
      <c r="A1162" s="52" t="s">
        <v>304</v>
      </c>
      <c r="B1162" s="31" t="s">
        <v>255</v>
      </c>
      <c r="C1162" s="31" t="s">
        <v>33</v>
      </c>
      <c r="D1162" s="31" t="s">
        <v>80</v>
      </c>
      <c r="E1162" s="31" t="s">
        <v>305</v>
      </c>
      <c r="F1162" s="31"/>
      <c r="G1162" s="11">
        <f>G1163</f>
        <v>636</v>
      </c>
      <c r="H1162" s="11">
        <f>H1163</f>
        <v>0</v>
      </c>
      <c r="I1162" s="11">
        <f t="shared" ref="I1162:X1163" si="2458">I1163</f>
        <v>0</v>
      </c>
      <c r="J1162" s="11">
        <f t="shared" si="2458"/>
        <v>0</v>
      </c>
      <c r="K1162" s="11">
        <f t="shared" si="2458"/>
        <v>0</v>
      </c>
      <c r="L1162" s="11">
        <f t="shared" si="2458"/>
        <v>0</v>
      </c>
      <c r="M1162" s="11">
        <f t="shared" si="2458"/>
        <v>636</v>
      </c>
      <c r="N1162" s="11">
        <f t="shared" si="2458"/>
        <v>0</v>
      </c>
      <c r="O1162" s="11">
        <f t="shared" si="2458"/>
        <v>0</v>
      </c>
      <c r="P1162" s="11">
        <f t="shared" si="2458"/>
        <v>0</v>
      </c>
      <c r="Q1162" s="11">
        <f t="shared" si="2458"/>
        <v>0</v>
      </c>
      <c r="R1162" s="11">
        <f t="shared" si="2458"/>
        <v>0</v>
      </c>
      <c r="S1162" s="11">
        <f t="shared" si="2458"/>
        <v>636</v>
      </c>
      <c r="T1162" s="11">
        <f t="shared" si="2458"/>
        <v>0</v>
      </c>
      <c r="U1162" s="11">
        <f t="shared" si="2458"/>
        <v>0</v>
      </c>
      <c r="V1162" s="11">
        <f t="shared" si="2458"/>
        <v>0</v>
      </c>
      <c r="W1162" s="11">
        <f t="shared" si="2458"/>
        <v>0</v>
      </c>
      <c r="X1162" s="11">
        <f t="shared" si="2458"/>
        <v>0</v>
      </c>
      <c r="Y1162" s="11">
        <f t="shared" ref="U1162:AF1163" si="2459">Y1163</f>
        <v>636</v>
      </c>
      <c r="Z1162" s="11">
        <f t="shared" si="2459"/>
        <v>0</v>
      </c>
      <c r="AA1162" s="11">
        <f t="shared" si="2459"/>
        <v>0</v>
      </c>
      <c r="AB1162" s="11">
        <f t="shared" si="2459"/>
        <v>0</v>
      </c>
      <c r="AC1162" s="11">
        <f t="shared" si="2459"/>
        <v>0</v>
      </c>
      <c r="AD1162" s="11">
        <f t="shared" si="2459"/>
        <v>0</v>
      </c>
      <c r="AE1162" s="11">
        <f t="shared" si="2459"/>
        <v>636</v>
      </c>
      <c r="AF1162" s="11">
        <f t="shared" si="2459"/>
        <v>0</v>
      </c>
    </row>
    <row r="1163" spans="1:32" ht="33" hidden="1" customHeight="1">
      <c r="A1163" s="50" t="s">
        <v>101</v>
      </c>
      <c r="B1163" s="31" t="s">
        <v>255</v>
      </c>
      <c r="C1163" s="31" t="s">
        <v>33</v>
      </c>
      <c r="D1163" s="31" t="s">
        <v>80</v>
      </c>
      <c r="E1163" s="31" t="s">
        <v>305</v>
      </c>
      <c r="F1163" s="31" t="s">
        <v>102</v>
      </c>
      <c r="G1163" s="11">
        <f>G1164</f>
        <v>636</v>
      </c>
      <c r="H1163" s="11">
        <f>H1164</f>
        <v>0</v>
      </c>
      <c r="I1163" s="11">
        <f t="shared" si="2458"/>
        <v>0</v>
      </c>
      <c r="J1163" s="11">
        <f t="shared" si="2458"/>
        <v>0</v>
      </c>
      <c r="K1163" s="11">
        <f t="shared" si="2458"/>
        <v>0</v>
      </c>
      <c r="L1163" s="11">
        <f t="shared" si="2458"/>
        <v>0</v>
      </c>
      <c r="M1163" s="11">
        <f t="shared" si="2458"/>
        <v>636</v>
      </c>
      <c r="N1163" s="11">
        <f t="shared" si="2458"/>
        <v>0</v>
      </c>
      <c r="O1163" s="11">
        <f t="shared" si="2458"/>
        <v>0</v>
      </c>
      <c r="P1163" s="11">
        <f t="shared" si="2458"/>
        <v>0</v>
      </c>
      <c r="Q1163" s="11">
        <f t="shared" si="2458"/>
        <v>0</v>
      </c>
      <c r="R1163" s="11">
        <f t="shared" si="2458"/>
        <v>0</v>
      </c>
      <c r="S1163" s="11">
        <f t="shared" si="2458"/>
        <v>636</v>
      </c>
      <c r="T1163" s="11">
        <f t="shared" si="2458"/>
        <v>0</v>
      </c>
      <c r="U1163" s="11">
        <f t="shared" si="2459"/>
        <v>0</v>
      </c>
      <c r="V1163" s="11">
        <f t="shared" si="2459"/>
        <v>0</v>
      </c>
      <c r="W1163" s="11">
        <f t="shared" si="2459"/>
        <v>0</v>
      </c>
      <c r="X1163" s="11">
        <f t="shared" si="2459"/>
        <v>0</v>
      </c>
      <c r="Y1163" s="11">
        <f t="shared" si="2459"/>
        <v>636</v>
      </c>
      <c r="Z1163" s="11">
        <f t="shared" si="2459"/>
        <v>0</v>
      </c>
      <c r="AA1163" s="11">
        <f t="shared" si="2459"/>
        <v>0</v>
      </c>
      <c r="AB1163" s="11">
        <f t="shared" si="2459"/>
        <v>0</v>
      </c>
      <c r="AC1163" s="11">
        <f t="shared" si="2459"/>
        <v>0</v>
      </c>
      <c r="AD1163" s="11">
        <f t="shared" si="2459"/>
        <v>0</v>
      </c>
      <c r="AE1163" s="11">
        <f t="shared" si="2459"/>
        <v>636</v>
      </c>
      <c r="AF1163" s="11">
        <f t="shared" si="2459"/>
        <v>0</v>
      </c>
    </row>
    <row r="1164" spans="1:32" ht="28.5" hidden="1" customHeight="1">
      <c r="A1164" s="50" t="s">
        <v>270</v>
      </c>
      <c r="B1164" s="31" t="s">
        <v>255</v>
      </c>
      <c r="C1164" s="31" t="s">
        <v>33</v>
      </c>
      <c r="D1164" s="31" t="s">
        <v>80</v>
      </c>
      <c r="E1164" s="31" t="s">
        <v>305</v>
      </c>
      <c r="F1164" s="63" t="s">
        <v>271</v>
      </c>
      <c r="G1164" s="9">
        <v>636</v>
      </c>
      <c r="H1164" s="9"/>
      <c r="I1164" s="9"/>
      <c r="J1164" s="9"/>
      <c r="K1164" s="9"/>
      <c r="L1164" s="9"/>
      <c r="M1164" s="9">
        <f t="shared" ref="M1164" si="2460">G1164+I1164+J1164+K1164+L1164</f>
        <v>636</v>
      </c>
      <c r="N1164" s="9">
        <f t="shared" ref="N1164" si="2461">H1164+L1164</f>
        <v>0</v>
      </c>
      <c r="O1164" s="9"/>
      <c r="P1164" s="9"/>
      <c r="Q1164" s="9"/>
      <c r="R1164" s="9"/>
      <c r="S1164" s="9">
        <f t="shared" ref="S1164" si="2462">M1164+O1164+P1164+Q1164+R1164</f>
        <v>636</v>
      </c>
      <c r="T1164" s="9">
        <f t="shared" ref="T1164" si="2463">N1164+R1164</f>
        <v>0</v>
      </c>
      <c r="U1164" s="9"/>
      <c r="V1164" s="9"/>
      <c r="W1164" s="9"/>
      <c r="X1164" s="9"/>
      <c r="Y1164" s="9">
        <f t="shared" ref="Y1164" si="2464">S1164+U1164+V1164+W1164+X1164</f>
        <v>636</v>
      </c>
      <c r="Z1164" s="9">
        <f t="shared" ref="Z1164" si="2465">T1164+X1164</f>
        <v>0</v>
      </c>
      <c r="AA1164" s="9"/>
      <c r="AB1164" s="9"/>
      <c r="AC1164" s="9"/>
      <c r="AD1164" s="9"/>
      <c r="AE1164" s="9">
        <f t="shared" ref="AE1164" si="2466">Y1164+AA1164+AB1164+AC1164+AD1164</f>
        <v>636</v>
      </c>
      <c r="AF1164" s="9">
        <f t="shared" ref="AF1164" si="2467">Z1164+AD1164</f>
        <v>0</v>
      </c>
    </row>
    <row r="1165" spans="1:32" ht="119.25" hidden="1" customHeight="1">
      <c r="A1165" s="52" t="s">
        <v>306</v>
      </c>
      <c r="B1165" s="31" t="s">
        <v>255</v>
      </c>
      <c r="C1165" s="31" t="s">
        <v>33</v>
      </c>
      <c r="D1165" s="31" t="s">
        <v>80</v>
      </c>
      <c r="E1165" s="31" t="s">
        <v>307</v>
      </c>
      <c r="F1165" s="31"/>
      <c r="G1165" s="11">
        <f>G1166</f>
        <v>12</v>
      </c>
      <c r="H1165" s="11">
        <f>H1166</f>
        <v>0</v>
      </c>
      <c r="I1165" s="11">
        <f t="shared" ref="I1165:X1166" si="2468">I1166</f>
        <v>0</v>
      </c>
      <c r="J1165" s="11">
        <f t="shared" si="2468"/>
        <v>0</v>
      </c>
      <c r="K1165" s="11">
        <f t="shared" si="2468"/>
        <v>0</v>
      </c>
      <c r="L1165" s="11">
        <f t="shared" si="2468"/>
        <v>0</v>
      </c>
      <c r="M1165" s="11">
        <f t="shared" si="2468"/>
        <v>12</v>
      </c>
      <c r="N1165" s="11">
        <f t="shared" si="2468"/>
        <v>0</v>
      </c>
      <c r="O1165" s="11">
        <f t="shared" si="2468"/>
        <v>0</v>
      </c>
      <c r="P1165" s="11">
        <f t="shared" si="2468"/>
        <v>0</v>
      </c>
      <c r="Q1165" s="11">
        <f t="shared" si="2468"/>
        <v>0</v>
      </c>
      <c r="R1165" s="11">
        <f t="shared" si="2468"/>
        <v>0</v>
      </c>
      <c r="S1165" s="11">
        <f t="shared" si="2468"/>
        <v>12</v>
      </c>
      <c r="T1165" s="11">
        <f t="shared" si="2468"/>
        <v>0</v>
      </c>
      <c r="U1165" s="11">
        <f t="shared" si="2468"/>
        <v>0</v>
      </c>
      <c r="V1165" s="11">
        <f t="shared" si="2468"/>
        <v>0</v>
      </c>
      <c r="W1165" s="11">
        <f t="shared" si="2468"/>
        <v>0</v>
      </c>
      <c r="X1165" s="11">
        <f t="shared" si="2468"/>
        <v>0</v>
      </c>
      <c r="Y1165" s="11">
        <f t="shared" ref="U1165:AF1166" si="2469">Y1166</f>
        <v>12</v>
      </c>
      <c r="Z1165" s="11">
        <f t="shared" si="2469"/>
        <v>0</v>
      </c>
      <c r="AA1165" s="11">
        <f t="shared" si="2469"/>
        <v>0</v>
      </c>
      <c r="AB1165" s="11">
        <f t="shared" si="2469"/>
        <v>0</v>
      </c>
      <c r="AC1165" s="11">
        <f t="shared" si="2469"/>
        <v>0</v>
      </c>
      <c r="AD1165" s="11">
        <f t="shared" si="2469"/>
        <v>0</v>
      </c>
      <c r="AE1165" s="11">
        <f t="shared" si="2469"/>
        <v>12</v>
      </c>
      <c r="AF1165" s="11">
        <f t="shared" si="2469"/>
        <v>0</v>
      </c>
    </row>
    <row r="1166" spans="1:32" ht="32.25" hidden="1" customHeight="1">
      <c r="A1166" s="50" t="s">
        <v>101</v>
      </c>
      <c r="B1166" s="31" t="s">
        <v>255</v>
      </c>
      <c r="C1166" s="31" t="s">
        <v>33</v>
      </c>
      <c r="D1166" s="31" t="s">
        <v>80</v>
      </c>
      <c r="E1166" s="31" t="s">
        <v>307</v>
      </c>
      <c r="F1166" s="31" t="s">
        <v>102</v>
      </c>
      <c r="G1166" s="11">
        <f>G1167</f>
        <v>12</v>
      </c>
      <c r="H1166" s="11">
        <f>H1167</f>
        <v>0</v>
      </c>
      <c r="I1166" s="11">
        <f t="shared" si="2468"/>
        <v>0</v>
      </c>
      <c r="J1166" s="11">
        <f t="shared" si="2468"/>
        <v>0</v>
      </c>
      <c r="K1166" s="11">
        <f t="shared" si="2468"/>
        <v>0</v>
      </c>
      <c r="L1166" s="11">
        <f t="shared" si="2468"/>
        <v>0</v>
      </c>
      <c r="M1166" s="11">
        <f t="shared" si="2468"/>
        <v>12</v>
      </c>
      <c r="N1166" s="11">
        <f t="shared" si="2468"/>
        <v>0</v>
      </c>
      <c r="O1166" s="11">
        <f t="shared" si="2468"/>
        <v>0</v>
      </c>
      <c r="P1166" s="11">
        <f t="shared" si="2468"/>
        <v>0</v>
      </c>
      <c r="Q1166" s="11">
        <f t="shared" si="2468"/>
        <v>0</v>
      </c>
      <c r="R1166" s="11">
        <f t="shared" si="2468"/>
        <v>0</v>
      </c>
      <c r="S1166" s="11">
        <f t="shared" si="2468"/>
        <v>12</v>
      </c>
      <c r="T1166" s="11">
        <f t="shared" si="2468"/>
        <v>0</v>
      </c>
      <c r="U1166" s="11">
        <f t="shared" si="2469"/>
        <v>0</v>
      </c>
      <c r="V1166" s="11">
        <f t="shared" si="2469"/>
        <v>0</v>
      </c>
      <c r="W1166" s="11">
        <f t="shared" si="2469"/>
        <v>0</v>
      </c>
      <c r="X1166" s="11">
        <f t="shared" si="2469"/>
        <v>0</v>
      </c>
      <c r="Y1166" s="11">
        <f t="shared" si="2469"/>
        <v>12</v>
      </c>
      <c r="Z1166" s="11">
        <f t="shared" si="2469"/>
        <v>0</v>
      </c>
      <c r="AA1166" s="11">
        <f t="shared" si="2469"/>
        <v>0</v>
      </c>
      <c r="AB1166" s="11">
        <f t="shared" si="2469"/>
        <v>0</v>
      </c>
      <c r="AC1166" s="11">
        <f t="shared" si="2469"/>
        <v>0</v>
      </c>
      <c r="AD1166" s="11">
        <f t="shared" si="2469"/>
        <v>0</v>
      </c>
      <c r="AE1166" s="11">
        <f t="shared" si="2469"/>
        <v>12</v>
      </c>
      <c r="AF1166" s="11">
        <f t="shared" si="2469"/>
        <v>0</v>
      </c>
    </row>
    <row r="1167" spans="1:32" ht="32.25" hidden="1" customHeight="1">
      <c r="A1167" s="50" t="s">
        <v>270</v>
      </c>
      <c r="B1167" s="31" t="s">
        <v>255</v>
      </c>
      <c r="C1167" s="31" t="s">
        <v>33</v>
      </c>
      <c r="D1167" s="31" t="s">
        <v>80</v>
      </c>
      <c r="E1167" s="31" t="s">
        <v>307</v>
      </c>
      <c r="F1167" s="63" t="s">
        <v>271</v>
      </c>
      <c r="G1167" s="9">
        <v>12</v>
      </c>
      <c r="H1167" s="9"/>
      <c r="I1167" s="9"/>
      <c r="J1167" s="9"/>
      <c r="K1167" s="9"/>
      <c r="L1167" s="9"/>
      <c r="M1167" s="9">
        <f t="shared" ref="M1167" si="2470">G1167+I1167+J1167+K1167+L1167</f>
        <v>12</v>
      </c>
      <c r="N1167" s="9">
        <f t="shared" ref="N1167" si="2471">H1167+L1167</f>
        <v>0</v>
      </c>
      <c r="O1167" s="9"/>
      <c r="P1167" s="9"/>
      <c r="Q1167" s="9"/>
      <c r="R1167" s="9"/>
      <c r="S1167" s="9">
        <f t="shared" ref="S1167" si="2472">M1167+O1167+P1167+Q1167+R1167</f>
        <v>12</v>
      </c>
      <c r="T1167" s="9">
        <f t="shared" ref="T1167" si="2473">N1167+R1167</f>
        <v>0</v>
      </c>
      <c r="U1167" s="9"/>
      <c r="V1167" s="9"/>
      <c r="W1167" s="9"/>
      <c r="X1167" s="9"/>
      <c r="Y1167" s="9">
        <f t="shared" ref="Y1167" si="2474">S1167+U1167+V1167+W1167+X1167</f>
        <v>12</v>
      </c>
      <c r="Z1167" s="9">
        <f t="shared" ref="Z1167" si="2475">T1167+X1167</f>
        <v>0</v>
      </c>
      <c r="AA1167" s="9"/>
      <c r="AB1167" s="9"/>
      <c r="AC1167" s="9"/>
      <c r="AD1167" s="9"/>
      <c r="AE1167" s="9">
        <f t="shared" ref="AE1167" si="2476">Y1167+AA1167+AB1167+AC1167+AD1167</f>
        <v>12</v>
      </c>
      <c r="AF1167" s="9">
        <f t="shared" ref="AF1167" si="2477">Z1167+AD1167</f>
        <v>0</v>
      </c>
    </row>
    <row r="1168" spans="1:32" ht="198.75" hidden="1" customHeight="1">
      <c r="A1168" s="46" t="s">
        <v>308</v>
      </c>
      <c r="B1168" s="31" t="s">
        <v>255</v>
      </c>
      <c r="C1168" s="31" t="s">
        <v>33</v>
      </c>
      <c r="D1168" s="31" t="s">
        <v>80</v>
      </c>
      <c r="E1168" s="31" t="s">
        <v>309</v>
      </c>
      <c r="F1168" s="31"/>
      <c r="G1168" s="20">
        <f>G1169</f>
        <v>9</v>
      </c>
      <c r="H1168" s="20">
        <f>H1169</f>
        <v>0</v>
      </c>
      <c r="I1168" s="20">
        <f t="shared" ref="I1168:X1169" si="2478">I1169</f>
        <v>0</v>
      </c>
      <c r="J1168" s="20">
        <f t="shared" si="2478"/>
        <v>0</v>
      </c>
      <c r="K1168" s="20">
        <f t="shared" si="2478"/>
        <v>0</v>
      </c>
      <c r="L1168" s="20">
        <f t="shared" si="2478"/>
        <v>0</v>
      </c>
      <c r="M1168" s="20">
        <f t="shared" si="2478"/>
        <v>9</v>
      </c>
      <c r="N1168" s="20">
        <f t="shared" si="2478"/>
        <v>0</v>
      </c>
      <c r="O1168" s="20">
        <f t="shared" si="2478"/>
        <v>0</v>
      </c>
      <c r="P1168" s="20">
        <f t="shared" si="2478"/>
        <v>0</v>
      </c>
      <c r="Q1168" s="20">
        <f t="shared" si="2478"/>
        <v>0</v>
      </c>
      <c r="R1168" s="20">
        <f t="shared" si="2478"/>
        <v>0</v>
      </c>
      <c r="S1168" s="20">
        <f t="shared" si="2478"/>
        <v>9</v>
      </c>
      <c r="T1168" s="20">
        <f t="shared" si="2478"/>
        <v>0</v>
      </c>
      <c r="U1168" s="20">
        <f t="shared" si="2478"/>
        <v>0</v>
      </c>
      <c r="V1168" s="20">
        <f t="shared" si="2478"/>
        <v>0</v>
      </c>
      <c r="W1168" s="20">
        <f t="shared" si="2478"/>
        <v>0</v>
      </c>
      <c r="X1168" s="20">
        <f t="shared" si="2478"/>
        <v>0</v>
      </c>
      <c r="Y1168" s="20">
        <f t="shared" ref="U1168:AF1169" si="2479">Y1169</f>
        <v>9</v>
      </c>
      <c r="Z1168" s="20">
        <f t="shared" si="2479"/>
        <v>0</v>
      </c>
      <c r="AA1168" s="20">
        <f t="shared" si="2479"/>
        <v>0</v>
      </c>
      <c r="AB1168" s="20">
        <f t="shared" si="2479"/>
        <v>0</v>
      </c>
      <c r="AC1168" s="20">
        <f t="shared" si="2479"/>
        <v>0</v>
      </c>
      <c r="AD1168" s="20">
        <f t="shared" si="2479"/>
        <v>0</v>
      </c>
      <c r="AE1168" s="20">
        <f t="shared" si="2479"/>
        <v>9</v>
      </c>
      <c r="AF1168" s="20">
        <f t="shared" si="2479"/>
        <v>0</v>
      </c>
    </row>
    <row r="1169" spans="1:32" ht="33" hidden="1" customHeight="1">
      <c r="A1169" s="45" t="s">
        <v>101</v>
      </c>
      <c r="B1169" s="31" t="s">
        <v>255</v>
      </c>
      <c r="C1169" s="31" t="s">
        <v>33</v>
      </c>
      <c r="D1169" s="31" t="s">
        <v>80</v>
      </c>
      <c r="E1169" s="31" t="s">
        <v>309</v>
      </c>
      <c r="F1169" s="31" t="s">
        <v>102</v>
      </c>
      <c r="G1169" s="20">
        <f>G1170</f>
        <v>9</v>
      </c>
      <c r="H1169" s="20">
        <f>H1170</f>
        <v>0</v>
      </c>
      <c r="I1169" s="20">
        <f t="shared" si="2478"/>
        <v>0</v>
      </c>
      <c r="J1169" s="20">
        <f t="shared" si="2478"/>
        <v>0</v>
      </c>
      <c r="K1169" s="20">
        <f t="shared" si="2478"/>
        <v>0</v>
      </c>
      <c r="L1169" s="20">
        <f t="shared" si="2478"/>
        <v>0</v>
      </c>
      <c r="M1169" s="20">
        <f t="shared" si="2478"/>
        <v>9</v>
      </c>
      <c r="N1169" s="20">
        <f t="shared" si="2478"/>
        <v>0</v>
      </c>
      <c r="O1169" s="20">
        <f t="shared" si="2478"/>
        <v>0</v>
      </c>
      <c r="P1169" s="20">
        <f t="shared" si="2478"/>
        <v>0</v>
      </c>
      <c r="Q1169" s="20">
        <f t="shared" si="2478"/>
        <v>0</v>
      </c>
      <c r="R1169" s="20">
        <f t="shared" si="2478"/>
        <v>0</v>
      </c>
      <c r="S1169" s="20">
        <f t="shared" si="2478"/>
        <v>9</v>
      </c>
      <c r="T1169" s="20">
        <f t="shared" si="2478"/>
        <v>0</v>
      </c>
      <c r="U1169" s="20">
        <f t="shared" si="2479"/>
        <v>0</v>
      </c>
      <c r="V1169" s="20">
        <f t="shared" si="2479"/>
        <v>0</v>
      </c>
      <c r="W1169" s="20">
        <f t="shared" si="2479"/>
        <v>0</v>
      </c>
      <c r="X1169" s="20">
        <f t="shared" si="2479"/>
        <v>0</v>
      </c>
      <c r="Y1169" s="20">
        <f t="shared" si="2479"/>
        <v>9</v>
      </c>
      <c r="Z1169" s="20">
        <f t="shared" si="2479"/>
        <v>0</v>
      </c>
      <c r="AA1169" s="20">
        <f t="shared" si="2479"/>
        <v>0</v>
      </c>
      <c r="AB1169" s="20">
        <f t="shared" si="2479"/>
        <v>0</v>
      </c>
      <c r="AC1169" s="20">
        <f t="shared" si="2479"/>
        <v>0</v>
      </c>
      <c r="AD1169" s="20">
        <f t="shared" si="2479"/>
        <v>0</v>
      </c>
      <c r="AE1169" s="20">
        <f t="shared" si="2479"/>
        <v>9</v>
      </c>
      <c r="AF1169" s="20">
        <f t="shared" si="2479"/>
        <v>0</v>
      </c>
    </row>
    <row r="1170" spans="1:32" ht="28.5" hidden="1" customHeight="1">
      <c r="A1170" s="45" t="s">
        <v>270</v>
      </c>
      <c r="B1170" s="31" t="s">
        <v>255</v>
      </c>
      <c r="C1170" s="31" t="s">
        <v>33</v>
      </c>
      <c r="D1170" s="31" t="s">
        <v>80</v>
      </c>
      <c r="E1170" s="31" t="s">
        <v>309</v>
      </c>
      <c r="F1170" s="63" t="s">
        <v>271</v>
      </c>
      <c r="G1170" s="9">
        <v>9</v>
      </c>
      <c r="H1170" s="9"/>
      <c r="I1170" s="9"/>
      <c r="J1170" s="9"/>
      <c r="K1170" s="9"/>
      <c r="L1170" s="9"/>
      <c r="M1170" s="9">
        <f t="shared" ref="M1170" si="2480">G1170+I1170+J1170+K1170+L1170</f>
        <v>9</v>
      </c>
      <c r="N1170" s="9">
        <f t="shared" ref="N1170" si="2481">H1170+L1170</f>
        <v>0</v>
      </c>
      <c r="O1170" s="9"/>
      <c r="P1170" s="9"/>
      <c r="Q1170" s="9"/>
      <c r="R1170" s="9"/>
      <c r="S1170" s="9">
        <f t="shared" ref="S1170" si="2482">M1170+O1170+P1170+Q1170+R1170</f>
        <v>9</v>
      </c>
      <c r="T1170" s="9">
        <f t="shared" ref="T1170" si="2483">N1170+R1170</f>
        <v>0</v>
      </c>
      <c r="U1170" s="9"/>
      <c r="V1170" s="9"/>
      <c r="W1170" s="9"/>
      <c r="X1170" s="9"/>
      <c r="Y1170" s="9">
        <f t="shared" ref="Y1170" si="2484">S1170+U1170+V1170+W1170+X1170</f>
        <v>9</v>
      </c>
      <c r="Z1170" s="9">
        <f t="shared" ref="Z1170" si="2485">T1170+X1170</f>
        <v>0</v>
      </c>
      <c r="AA1170" s="9"/>
      <c r="AB1170" s="9"/>
      <c r="AC1170" s="9"/>
      <c r="AD1170" s="9"/>
      <c r="AE1170" s="9">
        <f t="shared" ref="AE1170" si="2486">Y1170+AA1170+AB1170+AC1170+AD1170</f>
        <v>9</v>
      </c>
      <c r="AF1170" s="9">
        <f t="shared" ref="AF1170" si="2487">Z1170+AD1170</f>
        <v>0</v>
      </c>
    </row>
    <row r="1171" spans="1:32" ht="33.6" hidden="1">
      <c r="A1171" s="52" t="s">
        <v>310</v>
      </c>
      <c r="B1171" s="31" t="s">
        <v>255</v>
      </c>
      <c r="C1171" s="31" t="s">
        <v>33</v>
      </c>
      <c r="D1171" s="31" t="s">
        <v>80</v>
      </c>
      <c r="E1171" s="31" t="s">
        <v>311</v>
      </c>
      <c r="F1171" s="31"/>
      <c r="G1171" s="11">
        <f>G1172</f>
        <v>108</v>
      </c>
      <c r="H1171" s="11">
        <f>H1172</f>
        <v>0</v>
      </c>
      <c r="I1171" s="11">
        <f t="shared" ref="I1171:X1172" si="2488">I1172</f>
        <v>0</v>
      </c>
      <c r="J1171" s="11">
        <f t="shared" si="2488"/>
        <v>0</v>
      </c>
      <c r="K1171" s="11">
        <f t="shared" si="2488"/>
        <v>0</v>
      </c>
      <c r="L1171" s="11">
        <f t="shared" si="2488"/>
        <v>0</v>
      </c>
      <c r="M1171" s="11">
        <f t="shared" si="2488"/>
        <v>108</v>
      </c>
      <c r="N1171" s="11">
        <f t="shared" si="2488"/>
        <v>0</v>
      </c>
      <c r="O1171" s="11">
        <f t="shared" si="2488"/>
        <v>0</v>
      </c>
      <c r="P1171" s="11">
        <f t="shared" si="2488"/>
        <v>0</v>
      </c>
      <c r="Q1171" s="11">
        <f t="shared" si="2488"/>
        <v>0</v>
      </c>
      <c r="R1171" s="11">
        <f t="shared" si="2488"/>
        <v>0</v>
      </c>
      <c r="S1171" s="11">
        <f t="shared" si="2488"/>
        <v>108</v>
      </c>
      <c r="T1171" s="11">
        <f t="shared" si="2488"/>
        <v>0</v>
      </c>
      <c r="U1171" s="11">
        <f t="shared" si="2488"/>
        <v>0</v>
      </c>
      <c r="V1171" s="11">
        <f t="shared" si="2488"/>
        <v>0</v>
      </c>
      <c r="W1171" s="11">
        <f t="shared" si="2488"/>
        <v>0</v>
      </c>
      <c r="X1171" s="11">
        <f t="shared" si="2488"/>
        <v>0</v>
      </c>
      <c r="Y1171" s="11">
        <f t="shared" ref="U1171:AF1172" si="2489">Y1172</f>
        <v>108</v>
      </c>
      <c r="Z1171" s="11">
        <f t="shared" si="2489"/>
        <v>0</v>
      </c>
      <c r="AA1171" s="11">
        <f t="shared" si="2489"/>
        <v>0</v>
      </c>
      <c r="AB1171" s="11">
        <f t="shared" si="2489"/>
        <v>0</v>
      </c>
      <c r="AC1171" s="11">
        <f t="shared" si="2489"/>
        <v>0</v>
      </c>
      <c r="AD1171" s="11">
        <f t="shared" si="2489"/>
        <v>0</v>
      </c>
      <c r="AE1171" s="11">
        <f t="shared" si="2489"/>
        <v>108</v>
      </c>
      <c r="AF1171" s="11">
        <f t="shared" si="2489"/>
        <v>0</v>
      </c>
    </row>
    <row r="1172" spans="1:32" ht="34.5" hidden="1" customHeight="1">
      <c r="A1172" s="50" t="s">
        <v>101</v>
      </c>
      <c r="B1172" s="31" t="s">
        <v>255</v>
      </c>
      <c r="C1172" s="31" t="s">
        <v>33</v>
      </c>
      <c r="D1172" s="31" t="s">
        <v>80</v>
      </c>
      <c r="E1172" s="31" t="s">
        <v>311</v>
      </c>
      <c r="F1172" s="31" t="s">
        <v>102</v>
      </c>
      <c r="G1172" s="11">
        <f>G1173</f>
        <v>108</v>
      </c>
      <c r="H1172" s="11">
        <f>H1173</f>
        <v>0</v>
      </c>
      <c r="I1172" s="11">
        <f t="shared" si="2488"/>
        <v>0</v>
      </c>
      <c r="J1172" s="11">
        <f t="shared" si="2488"/>
        <v>0</v>
      </c>
      <c r="K1172" s="11">
        <f t="shared" si="2488"/>
        <v>0</v>
      </c>
      <c r="L1172" s="11">
        <f t="shared" si="2488"/>
        <v>0</v>
      </c>
      <c r="M1172" s="11">
        <f t="shared" si="2488"/>
        <v>108</v>
      </c>
      <c r="N1172" s="11">
        <f t="shared" si="2488"/>
        <v>0</v>
      </c>
      <c r="O1172" s="11">
        <f t="shared" si="2488"/>
        <v>0</v>
      </c>
      <c r="P1172" s="11">
        <f t="shared" si="2488"/>
        <v>0</v>
      </c>
      <c r="Q1172" s="11">
        <f t="shared" si="2488"/>
        <v>0</v>
      </c>
      <c r="R1172" s="11">
        <f t="shared" si="2488"/>
        <v>0</v>
      </c>
      <c r="S1172" s="11">
        <f t="shared" si="2488"/>
        <v>108</v>
      </c>
      <c r="T1172" s="11">
        <f t="shared" si="2488"/>
        <v>0</v>
      </c>
      <c r="U1172" s="11">
        <f t="shared" si="2489"/>
        <v>0</v>
      </c>
      <c r="V1172" s="11">
        <f t="shared" si="2489"/>
        <v>0</v>
      </c>
      <c r="W1172" s="11">
        <f t="shared" si="2489"/>
        <v>0</v>
      </c>
      <c r="X1172" s="11">
        <f t="shared" si="2489"/>
        <v>0</v>
      </c>
      <c r="Y1172" s="11">
        <f t="shared" si="2489"/>
        <v>108</v>
      </c>
      <c r="Z1172" s="11">
        <f t="shared" si="2489"/>
        <v>0</v>
      </c>
      <c r="AA1172" s="11">
        <f t="shared" si="2489"/>
        <v>0</v>
      </c>
      <c r="AB1172" s="11">
        <f t="shared" si="2489"/>
        <v>0</v>
      </c>
      <c r="AC1172" s="11">
        <f t="shared" si="2489"/>
        <v>0</v>
      </c>
      <c r="AD1172" s="11">
        <f t="shared" si="2489"/>
        <v>0</v>
      </c>
      <c r="AE1172" s="11">
        <f t="shared" si="2489"/>
        <v>108</v>
      </c>
      <c r="AF1172" s="11">
        <f t="shared" si="2489"/>
        <v>0</v>
      </c>
    </row>
    <row r="1173" spans="1:32" ht="30.75" hidden="1" customHeight="1">
      <c r="A1173" s="50" t="s">
        <v>270</v>
      </c>
      <c r="B1173" s="31" t="s">
        <v>255</v>
      </c>
      <c r="C1173" s="31" t="s">
        <v>33</v>
      </c>
      <c r="D1173" s="31" t="s">
        <v>80</v>
      </c>
      <c r="E1173" s="31" t="s">
        <v>311</v>
      </c>
      <c r="F1173" s="63" t="s">
        <v>271</v>
      </c>
      <c r="G1173" s="9">
        <v>108</v>
      </c>
      <c r="H1173" s="9"/>
      <c r="I1173" s="9"/>
      <c r="J1173" s="9"/>
      <c r="K1173" s="9"/>
      <c r="L1173" s="9"/>
      <c r="M1173" s="9">
        <f t="shared" ref="M1173" si="2490">G1173+I1173+J1173+K1173+L1173</f>
        <v>108</v>
      </c>
      <c r="N1173" s="9">
        <f t="shared" ref="N1173" si="2491">H1173+L1173</f>
        <v>0</v>
      </c>
      <c r="O1173" s="9"/>
      <c r="P1173" s="9"/>
      <c r="Q1173" s="9"/>
      <c r="R1173" s="9"/>
      <c r="S1173" s="9">
        <f t="shared" ref="S1173" si="2492">M1173+O1173+P1173+Q1173+R1173</f>
        <v>108</v>
      </c>
      <c r="T1173" s="9">
        <f t="shared" ref="T1173" si="2493">N1173+R1173</f>
        <v>0</v>
      </c>
      <c r="U1173" s="9"/>
      <c r="V1173" s="9"/>
      <c r="W1173" s="9"/>
      <c r="X1173" s="9"/>
      <c r="Y1173" s="9">
        <f t="shared" ref="Y1173" si="2494">S1173+U1173+V1173+W1173+X1173</f>
        <v>108</v>
      </c>
      <c r="Z1173" s="9">
        <f t="shared" ref="Z1173" si="2495">T1173+X1173</f>
        <v>0</v>
      </c>
      <c r="AA1173" s="9"/>
      <c r="AB1173" s="9"/>
      <c r="AC1173" s="9"/>
      <c r="AD1173" s="9"/>
      <c r="AE1173" s="9">
        <f t="shared" ref="AE1173" si="2496">Y1173+AA1173+AB1173+AC1173+AD1173</f>
        <v>108</v>
      </c>
      <c r="AF1173" s="9">
        <f t="shared" ref="AF1173" si="2497">Z1173+AD1173</f>
        <v>0</v>
      </c>
    </row>
    <row r="1174" spans="1:32" ht="33.6" hidden="1">
      <c r="A1174" s="52" t="s">
        <v>312</v>
      </c>
      <c r="B1174" s="31" t="s">
        <v>255</v>
      </c>
      <c r="C1174" s="31" t="s">
        <v>33</v>
      </c>
      <c r="D1174" s="31" t="s">
        <v>80</v>
      </c>
      <c r="E1174" s="31" t="s">
        <v>313</v>
      </c>
      <c r="F1174" s="31"/>
      <c r="G1174" s="11">
        <f>G1175</f>
        <v>5333</v>
      </c>
      <c r="H1174" s="11">
        <f>H1175</f>
        <v>0</v>
      </c>
      <c r="I1174" s="11">
        <f t="shared" ref="I1174:X1175" si="2498">I1175</f>
        <v>0</v>
      </c>
      <c r="J1174" s="11">
        <f t="shared" si="2498"/>
        <v>0</v>
      </c>
      <c r="K1174" s="11">
        <f t="shared" si="2498"/>
        <v>0</v>
      </c>
      <c r="L1174" s="11">
        <f t="shared" si="2498"/>
        <v>0</v>
      </c>
      <c r="M1174" s="11">
        <f t="shared" si="2498"/>
        <v>5333</v>
      </c>
      <c r="N1174" s="11">
        <f t="shared" si="2498"/>
        <v>0</v>
      </c>
      <c r="O1174" s="11">
        <f t="shared" si="2498"/>
        <v>0</v>
      </c>
      <c r="P1174" s="11">
        <f t="shared" si="2498"/>
        <v>0</v>
      </c>
      <c r="Q1174" s="11">
        <f t="shared" si="2498"/>
        <v>0</v>
      </c>
      <c r="R1174" s="11">
        <f t="shared" si="2498"/>
        <v>0</v>
      </c>
      <c r="S1174" s="11">
        <f t="shared" si="2498"/>
        <v>5333</v>
      </c>
      <c r="T1174" s="11">
        <f t="shared" si="2498"/>
        <v>0</v>
      </c>
      <c r="U1174" s="11">
        <f t="shared" si="2498"/>
        <v>0</v>
      </c>
      <c r="V1174" s="11">
        <f t="shared" si="2498"/>
        <v>0</v>
      </c>
      <c r="W1174" s="11">
        <f t="shared" si="2498"/>
        <v>0</v>
      </c>
      <c r="X1174" s="11">
        <f t="shared" si="2498"/>
        <v>0</v>
      </c>
      <c r="Y1174" s="11">
        <f t="shared" ref="U1174:AF1175" si="2499">Y1175</f>
        <v>5333</v>
      </c>
      <c r="Z1174" s="11">
        <f t="shared" si="2499"/>
        <v>0</v>
      </c>
      <c r="AA1174" s="11">
        <f t="shared" si="2499"/>
        <v>0</v>
      </c>
      <c r="AB1174" s="11">
        <f t="shared" si="2499"/>
        <v>0</v>
      </c>
      <c r="AC1174" s="11">
        <f t="shared" si="2499"/>
        <v>0</v>
      </c>
      <c r="AD1174" s="11">
        <f t="shared" si="2499"/>
        <v>0</v>
      </c>
      <c r="AE1174" s="11">
        <f t="shared" si="2499"/>
        <v>5333</v>
      </c>
      <c r="AF1174" s="11">
        <f t="shared" si="2499"/>
        <v>0</v>
      </c>
    </row>
    <row r="1175" spans="1:32" ht="33.75" hidden="1" customHeight="1">
      <c r="A1175" s="50" t="s">
        <v>101</v>
      </c>
      <c r="B1175" s="31" t="s">
        <v>255</v>
      </c>
      <c r="C1175" s="31" t="s">
        <v>33</v>
      </c>
      <c r="D1175" s="31" t="s">
        <v>80</v>
      </c>
      <c r="E1175" s="31" t="s">
        <v>313</v>
      </c>
      <c r="F1175" s="31" t="s">
        <v>102</v>
      </c>
      <c r="G1175" s="11">
        <f>G1176</f>
        <v>5333</v>
      </c>
      <c r="H1175" s="11">
        <f>H1176</f>
        <v>0</v>
      </c>
      <c r="I1175" s="11">
        <f t="shared" si="2498"/>
        <v>0</v>
      </c>
      <c r="J1175" s="11">
        <f t="shared" si="2498"/>
        <v>0</v>
      </c>
      <c r="K1175" s="11">
        <f t="shared" si="2498"/>
        <v>0</v>
      </c>
      <c r="L1175" s="11">
        <f t="shared" si="2498"/>
        <v>0</v>
      </c>
      <c r="M1175" s="11">
        <f t="shared" si="2498"/>
        <v>5333</v>
      </c>
      <c r="N1175" s="11">
        <f t="shared" si="2498"/>
        <v>0</v>
      </c>
      <c r="O1175" s="11">
        <f t="shared" si="2498"/>
        <v>0</v>
      </c>
      <c r="P1175" s="11">
        <f t="shared" si="2498"/>
        <v>0</v>
      </c>
      <c r="Q1175" s="11">
        <f t="shared" si="2498"/>
        <v>0</v>
      </c>
      <c r="R1175" s="11">
        <f t="shared" si="2498"/>
        <v>0</v>
      </c>
      <c r="S1175" s="11">
        <f t="shared" si="2498"/>
        <v>5333</v>
      </c>
      <c r="T1175" s="11">
        <f t="shared" si="2498"/>
        <v>0</v>
      </c>
      <c r="U1175" s="11">
        <f t="shared" si="2499"/>
        <v>0</v>
      </c>
      <c r="V1175" s="11">
        <f t="shared" si="2499"/>
        <v>0</v>
      </c>
      <c r="W1175" s="11">
        <f t="shared" si="2499"/>
        <v>0</v>
      </c>
      <c r="X1175" s="11">
        <f t="shared" si="2499"/>
        <v>0</v>
      </c>
      <c r="Y1175" s="11">
        <f t="shared" si="2499"/>
        <v>5333</v>
      </c>
      <c r="Z1175" s="11">
        <f t="shared" si="2499"/>
        <v>0</v>
      </c>
      <c r="AA1175" s="11">
        <f t="shared" si="2499"/>
        <v>0</v>
      </c>
      <c r="AB1175" s="11">
        <f t="shared" si="2499"/>
        <v>0</v>
      </c>
      <c r="AC1175" s="11">
        <f t="shared" si="2499"/>
        <v>0</v>
      </c>
      <c r="AD1175" s="11">
        <f t="shared" si="2499"/>
        <v>0</v>
      </c>
      <c r="AE1175" s="11">
        <f t="shared" si="2499"/>
        <v>5333</v>
      </c>
      <c r="AF1175" s="11">
        <f t="shared" si="2499"/>
        <v>0</v>
      </c>
    </row>
    <row r="1176" spans="1:32" ht="33" hidden="1" customHeight="1">
      <c r="A1176" s="50" t="s">
        <v>270</v>
      </c>
      <c r="B1176" s="31" t="s">
        <v>255</v>
      </c>
      <c r="C1176" s="31" t="s">
        <v>33</v>
      </c>
      <c r="D1176" s="31" t="s">
        <v>80</v>
      </c>
      <c r="E1176" s="31" t="s">
        <v>313</v>
      </c>
      <c r="F1176" s="63" t="s">
        <v>271</v>
      </c>
      <c r="G1176" s="9">
        <v>5333</v>
      </c>
      <c r="H1176" s="9"/>
      <c r="I1176" s="9"/>
      <c r="J1176" s="9"/>
      <c r="K1176" s="9"/>
      <c r="L1176" s="9"/>
      <c r="M1176" s="9">
        <f t="shared" ref="M1176" si="2500">G1176+I1176+J1176+K1176+L1176</f>
        <v>5333</v>
      </c>
      <c r="N1176" s="9">
        <f t="shared" ref="N1176" si="2501">H1176+L1176</f>
        <v>0</v>
      </c>
      <c r="O1176" s="9"/>
      <c r="P1176" s="9"/>
      <c r="Q1176" s="9"/>
      <c r="R1176" s="9"/>
      <c r="S1176" s="9">
        <f t="shared" ref="S1176" si="2502">M1176+O1176+P1176+Q1176+R1176</f>
        <v>5333</v>
      </c>
      <c r="T1176" s="9">
        <f t="shared" ref="T1176" si="2503">N1176+R1176</f>
        <v>0</v>
      </c>
      <c r="U1176" s="9"/>
      <c r="V1176" s="9"/>
      <c r="W1176" s="9"/>
      <c r="X1176" s="9"/>
      <c r="Y1176" s="9">
        <f t="shared" ref="Y1176" si="2504">S1176+U1176+V1176+W1176+X1176</f>
        <v>5333</v>
      </c>
      <c r="Z1176" s="9">
        <f t="shared" ref="Z1176" si="2505">T1176+X1176</f>
        <v>0</v>
      </c>
      <c r="AA1176" s="9"/>
      <c r="AB1176" s="9"/>
      <c r="AC1176" s="9"/>
      <c r="AD1176" s="9"/>
      <c r="AE1176" s="9">
        <f t="shared" ref="AE1176" si="2506">Y1176+AA1176+AB1176+AC1176+AD1176</f>
        <v>5333</v>
      </c>
      <c r="AF1176" s="9">
        <f t="shared" ref="AF1176" si="2507">Z1176+AD1176</f>
        <v>0</v>
      </c>
    </row>
    <row r="1177" spans="1:32" ht="33.6" hidden="1">
      <c r="A1177" s="52" t="s">
        <v>314</v>
      </c>
      <c r="B1177" s="31" t="s">
        <v>255</v>
      </c>
      <c r="C1177" s="31" t="s">
        <v>33</v>
      </c>
      <c r="D1177" s="31" t="s">
        <v>80</v>
      </c>
      <c r="E1177" s="31" t="s">
        <v>315</v>
      </c>
      <c r="F1177" s="31"/>
      <c r="G1177" s="11">
        <f>G1178</f>
        <v>21316</v>
      </c>
      <c r="H1177" s="11">
        <f>H1178</f>
        <v>0</v>
      </c>
      <c r="I1177" s="11">
        <f t="shared" ref="I1177:X1178" si="2508">I1178</f>
        <v>0</v>
      </c>
      <c r="J1177" s="11">
        <f t="shared" si="2508"/>
        <v>0</v>
      </c>
      <c r="K1177" s="11">
        <f t="shared" si="2508"/>
        <v>0</v>
      </c>
      <c r="L1177" s="11">
        <f t="shared" si="2508"/>
        <v>0</v>
      </c>
      <c r="M1177" s="11">
        <f t="shared" si="2508"/>
        <v>21316</v>
      </c>
      <c r="N1177" s="11">
        <f t="shared" si="2508"/>
        <v>0</v>
      </c>
      <c r="O1177" s="11">
        <f t="shared" si="2508"/>
        <v>0</v>
      </c>
      <c r="P1177" s="11">
        <f t="shared" si="2508"/>
        <v>0</v>
      </c>
      <c r="Q1177" s="11">
        <f t="shared" si="2508"/>
        <v>0</v>
      </c>
      <c r="R1177" s="11">
        <f t="shared" si="2508"/>
        <v>0</v>
      </c>
      <c r="S1177" s="11">
        <f t="shared" si="2508"/>
        <v>21316</v>
      </c>
      <c r="T1177" s="11">
        <f t="shared" si="2508"/>
        <v>0</v>
      </c>
      <c r="U1177" s="11">
        <f t="shared" si="2508"/>
        <v>0</v>
      </c>
      <c r="V1177" s="11">
        <f t="shared" si="2508"/>
        <v>0</v>
      </c>
      <c r="W1177" s="11">
        <f t="shared" si="2508"/>
        <v>0</v>
      </c>
      <c r="X1177" s="11">
        <f t="shared" si="2508"/>
        <v>0</v>
      </c>
      <c r="Y1177" s="11">
        <f t="shared" ref="U1177:AF1178" si="2509">Y1178</f>
        <v>21316</v>
      </c>
      <c r="Z1177" s="11">
        <f t="shared" si="2509"/>
        <v>0</v>
      </c>
      <c r="AA1177" s="11">
        <f t="shared" si="2509"/>
        <v>0</v>
      </c>
      <c r="AB1177" s="11">
        <f t="shared" si="2509"/>
        <v>0</v>
      </c>
      <c r="AC1177" s="11">
        <f t="shared" si="2509"/>
        <v>0</v>
      </c>
      <c r="AD1177" s="11">
        <f t="shared" si="2509"/>
        <v>0</v>
      </c>
      <c r="AE1177" s="11">
        <f t="shared" si="2509"/>
        <v>21316</v>
      </c>
      <c r="AF1177" s="11">
        <f t="shared" si="2509"/>
        <v>0</v>
      </c>
    </row>
    <row r="1178" spans="1:32" ht="30.75" hidden="1" customHeight="1">
      <c r="A1178" s="50" t="s">
        <v>101</v>
      </c>
      <c r="B1178" s="31" t="s">
        <v>255</v>
      </c>
      <c r="C1178" s="31" t="s">
        <v>33</v>
      </c>
      <c r="D1178" s="31" t="s">
        <v>80</v>
      </c>
      <c r="E1178" s="31" t="s">
        <v>315</v>
      </c>
      <c r="F1178" s="31" t="s">
        <v>102</v>
      </c>
      <c r="G1178" s="11">
        <f>G1179</f>
        <v>21316</v>
      </c>
      <c r="H1178" s="11">
        <f>H1179</f>
        <v>0</v>
      </c>
      <c r="I1178" s="11">
        <f t="shared" si="2508"/>
        <v>0</v>
      </c>
      <c r="J1178" s="11">
        <f t="shared" si="2508"/>
        <v>0</v>
      </c>
      <c r="K1178" s="11">
        <f t="shared" si="2508"/>
        <v>0</v>
      </c>
      <c r="L1178" s="11">
        <f t="shared" si="2508"/>
        <v>0</v>
      </c>
      <c r="M1178" s="11">
        <f t="shared" si="2508"/>
        <v>21316</v>
      </c>
      <c r="N1178" s="11">
        <f t="shared" si="2508"/>
        <v>0</v>
      </c>
      <c r="O1178" s="11">
        <f t="shared" si="2508"/>
        <v>0</v>
      </c>
      <c r="P1178" s="11">
        <f t="shared" si="2508"/>
        <v>0</v>
      </c>
      <c r="Q1178" s="11">
        <f t="shared" si="2508"/>
        <v>0</v>
      </c>
      <c r="R1178" s="11">
        <f t="shared" si="2508"/>
        <v>0</v>
      </c>
      <c r="S1178" s="11">
        <f t="shared" si="2508"/>
        <v>21316</v>
      </c>
      <c r="T1178" s="11">
        <f t="shared" si="2508"/>
        <v>0</v>
      </c>
      <c r="U1178" s="11">
        <f t="shared" si="2509"/>
        <v>0</v>
      </c>
      <c r="V1178" s="11">
        <f t="shared" si="2509"/>
        <v>0</v>
      </c>
      <c r="W1178" s="11">
        <f t="shared" si="2509"/>
        <v>0</v>
      </c>
      <c r="X1178" s="11">
        <f t="shared" si="2509"/>
        <v>0</v>
      </c>
      <c r="Y1178" s="11">
        <f t="shared" si="2509"/>
        <v>21316</v>
      </c>
      <c r="Z1178" s="11">
        <f t="shared" si="2509"/>
        <v>0</v>
      </c>
      <c r="AA1178" s="11">
        <f t="shared" si="2509"/>
        <v>0</v>
      </c>
      <c r="AB1178" s="11">
        <f t="shared" si="2509"/>
        <v>0</v>
      </c>
      <c r="AC1178" s="11">
        <f t="shared" si="2509"/>
        <v>0</v>
      </c>
      <c r="AD1178" s="11">
        <f t="shared" si="2509"/>
        <v>0</v>
      </c>
      <c r="AE1178" s="11">
        <f t="shared" si="2509"/>
        <v>21316</v>
      </c>
      <c r="AF1178" s="11">
        <f t="shared" si="2509"/>
        <v>0</v>
      </c>
    </row>
    <row r="1179" spans="1:32" ht="35.25" hidden="1" customHeight="1">
      <c r="A1179" s="50" t="s">
        <v>270</v>
      </c>
      <c r="B1179" s="31" t="s">
        <v>255</v>
      </c>
      <c r="C1179" s="31" t="s">
        <v>33</v>
      </c>
      <c r="D1179" s="31" t="s">
        <v>80</v>
      </c>
      <c r="E1179" s="31" t="s">
        <v>315</v>
      </c>
      <c r="F1179" s="63" t="s">
        <v>271</v>
      </c>
      <c r="G1179" s="9">
        <v>21316</v>
      </c>
      <c r="H1179" s="9"/>
      <c r="I1179" s="9"/>
      <c r="J1179" s="9"/>
      <c r="K1179" s="9"/>
      <c r="L1179" s="9"/>
      <c r="M1179" s="9">
        <f t="shared" ref="M1179" si="2510">G1179+I1179+J1179+K1179+L1179</f>
        <v>21316</v>
      </c>
      <c r="N1179" s="9">
        <f t="shared" ref="N1179" si="2511">H1179+L1179</f>
        <v>0</v>
      </c>
      <c r="O1179" s="9"/>
      <c r="P1179" s="9"/>
      <c r="Q1179" s="9"/>
      <c r="R1179" s="9"/>
      <c r="S1179" s="9">
        <f t="shared" ref="S1179" si="2512">M1179+O1179+P1179+Q1179+R1179</f>
        <v>21316</v>
      </c>
      <c r="T1179" s="9">
        <f t="shared" ref="T1179" si="2513">N1179+R1179</f>
        <v>0</v>
      </c>
      <c r="U1179" s="9"/>
      <c r="V1179" s="9"/>
      <c r="W1179" s="9"/>
      <c r="X1179" s="9"/>
      <c r="Y1179" s="9">
        <f t="shared" ref="Y1179" si="2514">S1179+U1179+V1179+W1179+X1179</f>
        <v>21316</v>
      </c>
      <c r="Z1179" s="9">
        <f t="shared" ref="Z1179" si="2515">T1179+X1179</f>
        <v>0</v>
      </c>
      <c r="AA1179" s="9"/>
      <c r="AB1179" s="9"/>
      <c r="AC1179" s="9"/>
      <c r="AD1179" s="9"/>
      <c r="AE1179" s="9">
        <f t="shared" ref="AE1179" si="2516">Y1179+AA1179+AB1179+AC1179+AD1179</f>
        <v>21316</v>
      </c>
      <c r="AF1179" s="9">
        <f t="shared" ref="AF1179" si="2517">Z1179+AD1179</f>
        <v>0</v>
      </c>
    </row>
    <row r="1180" spans="1:32" ht="33.6" hidden="1">
      <c r="A1180" s="52" t="s">
        <v>661</v>
      </c>
      <c r="B1180" s="31" t="s">
        <v>255</v>
      </c>
      <c r="C1180" s="31" t="s">
        <v>33</v>
      </c>
      <c r="D1180" s="31" t="s">
        <v>80</v>
      </c>
      <c r="E1180" s="31" t="s">
        <v>660</v>
      </c>
      <c r="F1180" s="31"/>
      <c r="G1180" s="9"/>
      <c r="H1180" s="9"/>
      <c r="I1180" s="9"/>
      <c r="J1180" s="9"/>
      <c r="K1180" s="9"/>
      <c r="L1180" s="9"/>
      <c r="M1180" s="9"/>
      <c r="N1180" s="9"/>
      <c r="O1180" s="9">
        <f>O1181</f>
        <v>0</v>
      </c>
      <c r="P1180" s="9">
        <f t="shared" ref="P1180:AE1181" si="2518">P1181</f>
        <v>2955</v>
      </c>
      <c r="Q1180" s="9">
        <f t="shared" si="2518"/>
        <v>0</v>
      </c>
      <c r="R1180" s="9">
        <f t="shared" si="2518"/>
        <v>0</v>
      </c>
      <c r="S1180" s="9">
        <f t="shared" si="2518"/>
        <v>2955</v>
      </c>
      <c r="T1180" s="9">
        <f t="shared" si="2518"/>
        <v>0</v>
      </c>
      <c r="U1180" s="9">
        <f>U1181</f>
        <v>0</v>
      </c>
      <c r="V1180" s="9">
        <f t="shared" si="2518"/>
        <v>0</v>
      </c>
      <c r="W1180" s="9">
        <f t="shared" si="2518"/>
        <v>0</v>
      </c>
      <c r="X1180" s="9">
        <f t="shared" si="2518"/>
        <v>0</v>
      </c>
      <c r="Y1180" s="9">
        <f t="shared" si="2518"/>
        <v>2955</v>
      </c>
      <c r="Z1180" s="9">
        <f t="shared" si="2518"/>
        <v>0</v>
      </c>
      <c r="AA1180" s="9">
        <f>AA1181</f>
        <v>0</v>
      </c>
      <c r="AB1180" s="9">
        <f t="shared" si="2518"/>
        <v>0</v>
      </c>
      <c r="AC1180" s="9">
        <f t="shared" si="2518"/>
        <v>0</v>
      </c>
      <c r="AD1180" s="9">
        <f t="shared" si="2518"/>
        <v>0</v>
      </c>
      <c r="AE1180" s="9">
        <f t="shared" si="2518"/>
        <v>2955</v>
      </c>
      <c r="AF1180" s="9">
        <f t="shared" ref="AB1180:AF1181" si="2519">AF1181</f>
        <v>0</v>
      </c>
    </row>
    <row r="1181" spans="1:32" ht="39.75" hidden="1" customHeight="1">
      <c r="A1181" s="50" t="s">
        <v>101</v>
      </c>
      <c r="B1181" s="31" t="s">
        <v>255</v>
      </c>
      <c r="C1181" s="31" t="s">
        <v>33</v>
      </c>
      <c r="D1181" s="31" t="s">
        <v>80</v>
      </c>
      <c r="E1181" s="31" t="s">
        <v>660</v>
      </c>
      <c r="F1181" s="31" t="s">
        <v>102</v>
      </c>
      <c r="G1181" s="9"/>
      <c r="H1181" s="9"/>
      <c r="I1181" s="9"/>
      <c r="J1181" s="9"/>
      <c r="K1181" s="9"/>
      <c r="L1181" s="9"/>
      <c r="M1181" s="9"/>
      <c r="N1181" s="9"/>
      <c r="O1181" s="9">
        <f>O1182</f>
        <v>0</v>
      </c>
      <c r="P1181" s="9">
        <f t="shared" si="2518"/>
        <v>2955</v>
      </c>
      <c r="Q1181" s="9">
        <f t="shared" si="2518"/>
        <v>0</v>
      </c>
      <c r="R1181" s="9">
        <f t="shared" si="2518"/>
        <v>0</v>
      </c>
      <c r="S1181" s="9">
        <f t="shared" si="2518"/>
        <v>2955</v>
      </c>
      <c r="T1181" s="9">
        <f t="shared" si="2518"/>
        <v>0</v>
      </c>
      <c r="U1181" s="9">
        <f>U1182</f>
        <v>0</v>
      </c>
      <c r="V1181" s="9">
        <f t="shared" si="2518"/>
        <v>0</v>
      </c>
      <c r="W1181" s="9">
        <f t="shared" si="2518"/>
        <v>0</v>
      </c>
      <c r="X1181" s="9">
        <f t="shared" si="2518"/>
        <v>0</v>
      </c>
      <c r="Y1181" s="9">
        <f t="shared" si="2518"/>
        <v>2955</v>
      </c>
      <c r="Z1181" s="9">
        <f t="shared" si="2518"/>
        <v>0</v>
      </c>
      <c r="AA1181" s="9">
        <f>AA1182</f>
        <v>0</v>
      </c>
      <c r="AB1181" s="9">
        <f t="shared" si="2519"/>
        <v>0</v>
      </c>
      <c r="AC1181" s="9">
        <f t="shared" si="2519"/>
        <v>0</v>
      </c>
      <c r="AD1181" s="9">
        <f t="shared" si="2519"/>
        <v>0</v>
      </c>
      <c r="AE1181" s="9">
        <f t="shared" si="2519"/>
        <v>2955</v>
      </c>
      <c r="AF1181" s="9">
        <f t="shared" si="2519"/>
        <v>0</v>
      </c>
    </row>
    <row r="1182" spans="1:32" ht="28.5" hidden="1" customHeight="1">
      <c r="A1182" s="50" t="s">
        <v>270</v>
      </c>
      <c r="B1182" s="31" t="s">
        <v>255</v>
      </c>
      <c r="C1182" s="31" t="s">
        <v>33</v>
      </c>
      <c r="D1182" s="31" t="s">
        <v>80</v>
      </c>
      <c r="E1182" s="31" t="s">
        <v>660</v>
      </c>
      <c r="F1182" s="63" t="s">
        <v>271</v>
      </c>
      <c r="G1182" s="9"/>
      <c r="H1182" s="9"/>
      <c r="I1182" s="9"/>
      <c r="J1182" s="9"/>
      <c r="K1182" s="9"/>
      <c r="L1182" s="9"/>
      <c r="M1182" s="9"/>
      <c r="N1182" s="9"/>
      <c r="O1182" s="9"/>
      <c r="P1182" s="9">
        <v>2955</v>
      </c>
      <c r="Q1182" s="9"/>
      <c r="R1182" s="9"/>
      <c r="S1182" s="9">
        <f t="shared" ref="S1182" si="2520">M1182+O1182+P1182+Q1182+R1182</f>
        <v>2955</v>
      </c>
      <c r="T1182" s="9">
        <f t="shared" ref="T1182" si="2521">N1182+R1182</f>
        <v>0</v>
      </c>
      <c r="U1182" s="9"/>
      <c r="V1182" s="9"/>
      <c r="W1182" s="9"/>
      <c r="X1182" s="9"/>
      <c r="Y1182" s="9">
        <f t="shared" ref="Y1182" si="2522">S1182+U1182+V1182+W1182+X1182</f>
        <v>2955</v>
      </c>
      <c r="Z1182" s="9">
        <f t="shared" ref="Z1182" si="2523">T1182+X1182</f>
        <v>0</v>
      </c>
      <c r="AA1182" s="9"/>
      <c r="AB1182" s="9"/>
      <c r="AC1182" s="9"/>
      <c r="AD1182" s="9"/>
      <c r="AE1182" s="9">
        <f t="shared" ref="AE1182" si="2524">Y1182+AA1182+AB1182+AC1182+AD1182</f>
        <v>2955</v>
      </c>
      <c r="AF1182" s="9">
        <f t="shared" ref="AF1182" si="2525">Z1182+AD1182</f>
        <v>0</v>
      </c>
    </row>
    <row r="1183" spans="1:32" ht="17.25" hidden="1" customHeight="1">
      <c r="A1183" s="50"/>
      <c r="B1183" s="31"/>
      <c r="C1183" s="31"/>
      <c r="D1183" s="31"/>
      <c r="E1183" s="31"/>
      <c r="F1183" s="63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</row>
    <row r="1184" spans="1:32" ht="17.25" hidden="1" customHeight="1">
      <c r="A1184" s="69" t="s">
        <v>32</v>
      </c>
      <c r="B1184" s="36" t="s">
        <v>255</v>
      </c>
      <c r="C1184" s="36" t="s">
        <v>33</v>
      </c>
      <c r="D1184" s="36" t="s">
        <v>17</v>
      </c>
      <c r="E1184" s="36"/>
      <c r="F1184" s="36"/>
      <c r="G1184" s="13">
        <f t="shared" ref="G1184:V1188" si="2526">G1185</f>
        <v>467</v>
      </c>
      <c r="H1184" s="13">
        <f t="shared" si="2526"/>
        <v>0</v>
      </c>
      <c r="I1184" s="13">
        <f t="shared" si="2526"/>
        <v>0</v>
      </c>
      <c r="J1184" s="13">
        <f t="shared" si="2526"/>
        <v>0</v>
      </c>
      <c r="K1184" s="13">
        <f t="shared" si="2526"/>
        <v>0</v>
      </c>
      <c r="L1184" s="13">
        <f t="shared" si="2526"/>
        <v>0</v>
      </c>
      <c r="M1184" s="13">
        <f t="shared" si="2526"/>
        <v>467</v>
      </c>
      <c r="N1184" s="13">
        <f t="shared" si="2526"/>
        <v>0</v>
      </c>
      <c r="O1184" s="13">
        <f t="shared" si="2526"/>
        <v>0</v>
      </c>
      <c r="P1184" s="13">
        <f t="shared" si="2526"/>
        <v>0</v>
      </c>
      <c r="Q1184" s="13">
        <f t="shared" si="2526"/>
        <v>0</v>
      </c>
      <c r="R1184" s="13">
        <f t="shared" si="2526"/>
        <v>0</v>
      </c>
      <c r="S1184" s="13">
        <f t="shared" si="2526"/>
        <v>467</v>
      </c>
      <c r="T1184" s="13">
        <f t="shared" si="2526"/>
        <v>0</v>
      </c>
      <c r="U1184" s="13">
        <f t="shared" si="2526"/>
        <v>0</v>
      </c>
      <c r="V1184" s="13">
        <f t="shared" si="2526"/>
        <v>0</v>
      </c>
      <c r="W1184" s="13">
        <f t="shared" ref="U1184:AF1188" si="2527">W1185</f>
        <v>0</v>
      </c>
      <c r="X1184" s="13">
        <f t="shared" si="2527"/>
        <v>0</v>
      </c>
      <c r="Y1184" s="13">
        <f t="shared" si="2527"/>
        <v>467</v>
      </c>
      <c r="Z1184" s="13">
        <f t="shared" si="2527"/>
        <v>0</v>
      </c>
      <c r="AA1184" s="13">
        <f t="shared" si="2527"/>
        <v>0</v>
      </c>
      <c r="AB1184" s="13">
        <f t="shared" si="2527"/>
        <v>0</v>
      </c>
      <c r="AC1184" s="13">
        <f t="shared" si="2527"/>
        <v>0</v>
      </c>
      <c r="AD1184" s="13">
        <f t="shared" si="2527"/>
        <v>0</v>
      </c>
      <c r="AE1184" s="13">
        <f t="shared" si="2527"/>
        <v>467</v>
      </c>
      <c r="AF1184" s="13">
        <f t="shared" si="2527"/>
        <v>0</v>
      </c>
    </row>
    <row r="1185" spans="1:32" ht="48.75" hidden="1" customHeight="1">
      <c r="A1185" s="26" t="s">
        <v>433</v>
      </c>
      <c r="B1185" s="31" t="s">
        <v>255</v>
      </c>
      <c r="C1185" s="31" t="s">
        <v>33</v>
      </c>
      <c r="D1185" s="31" t="s">
        <v>17</v>
      </c>
      <c r="E1185" s="31" t="s">
        <v>222</v>
      </c>
      <c r="F1185" s="31"/>
      <c r="G1185" s="11">
        <f t="shared" si="2526"/>
        <v>467</v>
      </c>
      <c r="H1185" s="11">
        <f t="shared" si="2526"/>
        <v>0</v>
      </c>
      <c r="I1185" s="11">
        <f t="shared" si="2526"/>
        <v>0</v>
      </c>
      <c r="J1185" s="11">
        <f t="shared" si="2526"/>
        <v>0</v>
      </c>
      <c r="K1185" s="11">
        <f t="shared" si="2526"/>
        <v>0</v>
      </c>
      <c r="L1185" s="11">
        <f t="shared" si="2526"/>
        <v>0</v>
      </c>
      <c r="M1185" s="11">
        <f t="shared" si="2526"/>
        <v>467</v>
      </c>
      <c r="N1185" s="11">
        <f t="shared" si="2526"/>
        <v>0</v>
      </c>
      <c r="O1185" s="11">
        <f t="shared" si="2526"/>
        <v>0</v>
      </c>
      <c r="P1185" s="11">
        <f t="shared" si="2526"/>
        <v>0</v>
      </c>
      <c r="Q1185" s="11">
        <f t="shared" si="2526"/>
        <v>0</v>
      </c>
      <c r="R1185" s="11">
        <f t="shared" si="2526"/>
        <v>0</v>
      </c>
      <c r="S1185" s="11">
        <f t="shared" si="2526"/>
        <v>467</v>
      </c>
      <c r="T1185" s="11">
        <f t="shared" si="2526"/>
        <v>0</v>
      </c>
      <c r="U1185" s="11">
        <f t="shared" si="2527"/>
        <v>0</v>
      </c>
      <c r="V1185" s="11">
        <f t="shared" si="2527"/>
        <v>0</v>
      </c>
      <c r="W1185" s="11">
        <f t="shared" si="2527"/>
        <v>0</v>
      </c>
      <c r="X1185" s="11">
        <f t="shared" si="2527"/>
        <v>0</v>
      </c>
      <c r="Y1185" s="11">
        <f t="shared" si="2527"/>
        <v>467</v>
      </c>
      <c r="Z1185" s="11">
        <f t="shared" si="2527"/>
        <v>0</v>
      </c>
      <c r="AA1185" s="11">
        <f t="shared" si="2527"/>
        <v>0</v>
      </c>
      <c r="AB1185" s="11">
        <f t="shared" si="2527"/>
        <v>0</v>
      </c>
      <c r="AC1185" s="11">
        <f t="shared" si="2527"/>
        <v>0</v>
      </c>
      <c r="AD1185" s="11">
        <f t="shared" si="2527"/>
        <v>0</v>
      </c>
      <c r="AE1185" s="11">
        <f t="shared" si="2527"/>
        <v>467</v>
      </c>
      <c r="AF1185" s="11">
        <f t="shared" si="2527"/>
        <v>0</v>
      </c>
    </row>
    <row r="1186" spans="1:32" hidden="1">
      <c r="A1186" s="50" t="s">
        <v>15</v>
      </c>
      <c r="B1186" s="31" t="s">
        <v>255</v>
      </c>
      <c r="C1186" s="31" t="s">
        <v>33</v>
      </c>
      <c r="D1186" s="31" t="s">
        <v>17</v>
      </c>
      <c r="E1186" s="31" t="s">
        <v>223</v>
      </c>
      <c r="F1186" s="31"/>
      <c r="G1186" s="11">
        <f t="shared" si="2526"/>
        <v>467</v>
      </c>
      <c r="H1186" s="11">
        <f t="shared" si="2526"/>
        <v>0</v>
      </c>
      <c r="I1186" s="11">
        <f t="shared" si="2526"/>
        <v>0</v>
      </c>
      <c r="J1186" s="11">
        <f t="shared" si="2526"/>
        <v>0</v>
      </c>
      <c r="K1186" s="11">
        <f t="shared" si="2526"/>
        <v>0</v>
      </c>
      <c r="L1186" s="11">
        <f t="shared" si="2526"/>
        <v>0</v>
      </c>
      <c r="M1186" s="11">
        <f t="shared" si="2526"/>
        <v>467</v>
      </c>
      <c r="N1186" s="11">
        <f t="shared" si="2526"/>
        <v>0</v>
      </c>
      <c r="O1186" s="11">
        <f t="shared" si="2526"/>
        <v>0</v>
      </c>
      <c r="P1186" s="11">
        <f t="shared" si="2526"/>
        <v>0</v>
      </c>
      <c r="Q1186" s="11">
        <f t="shared" si="2526"/>
        <v>0</v>
      </c>
      <c r="R1186" s="11">
        <f t="shared" si="2526"/>
        <v>0</v>
      </c>
      <c r="S1186" s="11">
        <f t="shared" si="2526"/>
        <v>467</v>
      </c>
      <c r="T1186" s="11">
        <f t="shared" si="2526"/>
        <v>0</v>
      </c>
      <c r="U1186" s="11">
        <f t="shared" si="2527"/>
        <v>0</v>
      </c>
      <c r="V1186" s="11">
        <f t="shared" si="2527"/>
        <v>0</v>
      </c>
      <c r="W1186" s="11">
        <f t="shared" si="2527"/>
        <v>0</v>
      </c>
      <c r="X1186" s="11">
        <f t="shared" si="2527"/>
        <v>0</v>
      </c>
      <c r="Y1186" s="11">
        <f t="shared" si="2527"/>
        <v>467</v>
      </c>
      <c r="Z1186" s="11">
        <f t="shared" si="2527"/>
        <v>0</v>
      </c>
      <c r="AA1186" s="11">
        <f t="shared" si="2527"/>
        <v>0</v>
      </c>
      <c r="AB1186" s="11">
        <f t="shared" si="2527"/>
        <v>0</v>
      </c>
      <c r="AC1186" s="11">
        <f t="shared" si="2527"/>
        <v>0</v>
      </c>
      <c r="AD1186" s="11">
        <f t="shared" si="2527"/>
        <v>0</v>
      </c>
      <c r="AE1186" s="11">
        <f t="shared" si="2527"/>
        <v>467</v>
      </c>
      <c r="AF1186" s="11">
        <f t="shared" si="2527"/>
        <v>0</v>
      </c>
    </row>
    <row r="1187" spans="1:32" hidden="1">
      <c r="A1187" s="50" t="s">
        <v>251</v>
      </c>
      <c r="B1187" s="31" t="s">
        <v>255</v>
      </c>
      <c r="C1187" s="31" t="s">
        <v>33</v>
      </c>
      <c r="D1187" s="31" t="s">
        <v>17</v>
      </c>
      <c r="E1187" s="31" t="s">
        <v>252</v>
      </c>
      <c r="F1187" s="31"/>
      <c r="G1187" s="11">
        <f t="shared" si="2526"/>
        <v>467</v>
      </c>
      <c r="H1187" s="11">
        <f t="shared" si="2526"/>
        <v>0</v>
      </c>
      <c r="I1187" s="11">
        <f t="shared" si="2526"/>
        <v>0</v>
      </c>
      <c r="J1187" s="11">
        <f t="shared" si="2526"/>
        <v>0</v>
      </c>
      <c r="K1187" s="11">
        <f t="shared" si="2526"/>
        <v>0</v>
      </c>
      <c r="L1187" s="11">
        <f t="shared" si="2526"/>
        <v>0</v>
      </c>
      <c r="M1187" s="11">
        <f t="shared" si="2526"/>
        <v>467</v>
      </c>
      <c r="N1187" s="11">
        <f t="shared" si="2526"/>
        <v>0</v>
      </c>
      <c r="O1187" s="11">
        <f t="shared" si="2526"/>
        <v>0</v>
      </c>
      <c r="P1187" s="11">
        <f t="shared" si="2526"/>
        <v>0</v>
      </c>
      <c r="Q1187" s="11">
        <f t="shared" si="2526"/>
        <v>0</v>
      </c>
      <c r="R1187" s="11">
        <f t="shared" si="2526"/>
        <v>0</v>
      </c>
      <c r="S1187" s="11">
        <f t="shared" si="2526"/>
        <v>467</v>
      </c>
      <c r="T1187" s="11">
        <f t="shared" si="2526"/>
        <v>0</v>
      </c>
      <c r="U1187" s="11">
        <f t="shared" si="2527"/>
        <v>0</v>
      </c>
      <c r="V1187" s="11">
        <f t="shared" si="2527"/>
        <v>0</v>
      </c>
      <c r="W1187" s="11">
        <f t="shared" si="2527"/>
        <v>0</v>
      </c>
      <c r="X1187" s="11">
        <f t="shared" si="2527"/>
        <v>0</v>
      </c>
      <c r="Y1187" s="11">
        <f t="shared" si="2527"/>
        <v>467</v>
      </c>
      <c r="Z1187" s="11">
        <f t="shared" si="2527"/>
        <v>0</v>
      </c>
      <c r="AA1187" s="11">
        <f t="shared" si="2527"/>
        <v>0</v>
      </c>
      <c r="AB1187" s="11">
        <f t="shared" si="2527"/>
        <v>0</v>
      </c>
      <c r="AC1187" s="11">
        <f t="shared" si="2527"/>
        <v>0</v>
      </c>
      <c r="AD1187" s="11">
        <f t="shared" si="2527"/>
        <v>0</v>
      </c>
      <c r="AE1187" s="11">
        <f t="shared" si="2527"/>
        <v>467</v>
      </c>
      <c r="AF1187" s="11">
        <f t="shared" si="2527"/>
        <v>0</v>
      </c>
    </row>
    <row r="1188" spans="1:32" ht="33.6" hidden="1">
      <c r="A1188" s="50" t="s">
        <v>12</v>
      </c>
      <c r="B1188" s="31" t="s">
        <v>255</v>
      </c>
      <c r="C1188" s="31" t="s">
        <v>33</v>
      </c>
      <c r="D1188" s="31" t="s">
        <v>17</v>
      </c>
      <c r="E1188" s="31" t="s">
        <v>252</v>
      </c>
      <c r="F1188" s="31" t="s">
        <v>13</v>
      </c>
      <c r="G1188" s="11">
        <f t="shared" si="2526"/>
        <v>467</v>
      </c>
      <c r="H1188" s="11">
        <f t="shared" si="2526"/>
        <v>0</v>
      </c>
      <c r="I1188" s="11">
        <f t="shared" si="2526"/>
        <v>0</v>
      </c>
      <c r="J1188" s="11">
        <f t="shared" si="2526"/>
        <v>0</v>
      </c>
      <c r="K1188" s="11">
        <f t="shared" si="2526"/>
        <v>0</v>
      </c>
      <c r="L1188" s="11">
        <f t="shared" si="2526"/>
        <v>0</v>
      </c>
      <c r="M1188" s="11">
        <f t="shared" si="2526"/>
        <v>467</v>
      </c>
      <c r="N1188" s="11">
        <f t="shared" si="2526"/>
        <v>0</v>
      </c>
      <c r="O1188" s="11">
        <f t="shared" si="2526"/>
        <v>0</v>
      </c>
      <c r="P1188" s="11">
        <f t="shared" si="2526"/>
        <v>0</v>
      </c>
      <c r="Q1188" s="11">
        <f t="shared" si="2526"/>
        <v>0</v>
      </c>
      <c r="R1188" s="11">
        <f t="shared" si="2526"/>
        <v>0</v>
      </c>
      <c r="S1188" s="11">
        <f t="shared" si="2526"/>
        <v>467</v>
      </c>
      <c r="T1188" s="11">
        <f t="shared" si="2526"/>
        <v>0</v>
      </c>
      <c r="U1188" s="11">
        <f t="shared" si="2527"/>
        <v>0</v>
      </c>
      <c r="V1188" s="11">
        <f t="shared" si="2527"/>
        <v>0</v>
      </c>
      <c r="W1188" s="11">
        <f t="shared" si="2527"/>
        <v>0</v>
      </c>
      <c r="X1188" s="11">
        <f t="shared" si="2527"/>
        <v>0</v>
      </c>
      <c r="Y1188" s="11">
        <f t="shared" si="2527"/>
        <v>467</v>
      </c>
      <c r="Z1188" s="11">
        <f t="shared" si="2527"/>
        <v>0</v>
      </c>
      <c r="AA1188" s="11">
        <f t="shared" si="2527"/>
        <v>0</v>
      </c>
      <c r="AB1188" s="11">
        <f t="shared" si="2527"/>
        <v>0</v>
      </c>
      <c r="AC1188" s="11">
        <f t="shared" si="2527"/>
        <v>0</v>
      </c>
      <c r="AD1188" s="11">
        <f t="shared" si="2527"/>
        <v>0</v>
      </c>
      <c r="AE1188" s="11">
        <f t="shared" si="2527"/>
        <v>467</v>
      </c>
      <c r="AF1188" s="11">
        <f t="shared" si="2527"/>
        <v>0</v>
      </c>
    </row>
    <row r="1189" spans="1:32" hidden="1">
      <c r="A1189" s="50" t="s">
        <v>24</v>
      </c>
      <c r="B1189" s="31" t="s">
        <v>255</v>
      </c>
      <c r="C1189" s="31" t="s">
        <v>33</v>
      </c>
      <c r="D1189" s="31" t="s">
        <v>17</v>
      </c>
      <c r="E1189" s="31" t="s">
        <v>252</v>
      </c>
      <c r="F1189" s="27" t="s">
        <v>36</v>
      </c>
      <c r="G1189" s="9">
        <v>467</v>
      </c>
      <c r="H1189" s="9"/>
      <c r="I1189" s="9"/>
      <c r="J1189" s="9"/>
      <c r="K1189" s="9"/>
      <c r="L1189" s="9"/>
      <c r="M1189" s="9">
        <f t="shared" ref="M1189" si="2528">G1189+I1189+J1189+K1189+L1189</f>
        <v>467</v>
      </c>
      <c r="N1189" s="9">
        <f t="shared" ref="N1189" si="2529">H1189+L1189</f>
        <v>0</v>
      </c>
      <c r="O1189" s="9"/>
      <c r="P1189" s="9"/>
      <c r="Q1189" s="9"/>
      <c r="R1189" s="9"/>
      <c r="S1189" s="9">
        <f t="shared" ref="S1189" si="2530">M1189+O1189+P1189+Q1189+R1189</f>
        <v>467</v>
      </c>
      <c r="T1189" s="9">
        <f t="shared" ref="T1189" si="2531">N1189+R1189</f>
        <v>0</v>
      </c>
      <c r="U1189" s="9"/>
      <c r="V1189" s="9"/>
      <c r="W1189" s="9"/>
      <c r="X1189" s="9"/>
      <c r="Y1189" s="9">
        <f t="shared" ref="Y1189" si="2532">S1189+U1189+V1189+W1189+X1189</f>
        <v>467</v>
      </c>
      <c r="Z1189" s="9">
        <f t="shared" ref="Z1189" si="2533">T1189+X1189</f>
        <v>0</v>
      </c>
      <c r="AA1189" s="9"/>
      <c r="AB1189" s="9"/>
      <c r="AC1189" s="9"/>
      <c r="AD1189" s="9"/>
      <c r="AE1189" s="9">
        <f t="shared" ref="AE1189" si="2534">Y1189+AA1189+AB1189+AC1189+AD1189</f>
        <v>467</v>
      </c>
      <c r="AF1189" s="9">
        <f t="shared" ref="AF1189" si="2535">Z1189+AD1189</f>
        <v>0</v>
      </c>
    </row>
    <row r="1190" spans="1:32" hidden="1">
      <c r="A1190" s="50"/>
      <c r="B1190" s="31"/>
      <c r="C1190" s="31"/>
      <c r="D1190" s="31"/>
      <c r="E1190" s="31"/>
      <c r="F1190" s="27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</row>
    <row r="1191" spans="1:32" ht="39.75" customHeight="1">
      <c r="A1191" s="40" t="s">
        <v>505</v>
      </c>
      <c r="B1191" s="22">
        <v>923</v>
      </c>
      <c r="C1191" s="22"/>
      <c r="D1191" s="22"/>
      <c r="E1191" s="22"/>
      <c r="F1191" s="22"/>
      <c r="G1191" s="6">
        <f t="shared" ref="G1191:AF1191" si="2536">G1193+G1213+G1220+G1296+G1303</f>
        <v>179877</v>
      </c>
      <c r="H1191" s="6">
        <f t="shared" si="2536"/>
        <v>0</v>
      </c>
      <c r="I1191" s="6">
        <f t="shared" si="2536"/>
        <v>0</v>
      </c>
      <c r="J1191" s="6">
        <f t="shared" si="2536"/>
        <v>4245</v>
      </c>
      <c r="K1191" s="6">
        <f t="shared" si="2536"/>
        <v>0</v>
      </c>
      <c r="L1191" s="6">
        <f t="shared" si="2536"/>
        <v>5629</v>
      </c>
      <c r="M1191" s="6">
        <f t="shared" si="2536"/>
        <v>189751</v>
      </c>
      <c r="N1191" s="6">
        <f t="shared" si="2536"/>
        <v>5629</v>
      </c>
      <c r="O1191" s="6">
        <f t="shared" si="2536"/>
        <v>0</v>
      </c>
      <c r="P1191" s="6">
        <f t="shared" si="2536"/>
        <v>0</v>
      </c>
      <c r="Q1191" s="6">
        <f t="shared" si="2536"/>
        <v>0</v>
      </c>
      <c r="R1191" s="6">
        <f t="shared" si="2536"/>
        <v>0</v>
      </c>
      <c r="S1191" s="6">
        <f t="shared" si="2536"/>
        <v>189751</v>
      </c>
      <c r="T1191" s="6">
        <f t="shared" si="2536"/>
        <v>5629</v>
      </c>
      <c r="U1191" s="6">
        <f t="shared" si="2536"/>
        <v>0</v>
      </c>
      <c r="V1191" s="6">
        <f t="shared" si="2536"/>
        <v>0</v>
      </c>
      <c r="W1191" s="6">
        <f t="shared" si="2536"/>
        <v>0</v>
      </c>
      <c r="X1191" s="6">
        <f t="shared" si="2536"/>
        <v>0</v>
      </c>
      <c r="Y1191" s="6">
        <f t="shared" si="2536"/>
        <v>189751</v>
      </c>
      <c r="Z1191" s="6">
        <f t="shared" si="2536"/>
        <v>5629</v>
      </c>
      <c r="AA1191" s="6">
        <f t="shared" si="2536"/>
        <v>0</v>
      </c>
      <c r="AB1191" s="6">
        <f t="shared" si="2536"/>
        <v>570</v>
      </c>
      <c r="AC1191" s="6">
        <f t="shared" si="2536"/>
        <v>0</v>
      </c>
      <c r="AD1191" s="6">
        <f t="shared" si="2536"/>
        <v>3553</v>
      </c>
      <c r="AE1191" s="6">
        <f t="shared" si="2536"/>
        <v>193874</v>
      </c>
      <c r="AF1191" s="6">
        <f t="shared" si="2536"/>
        <v>9182</v>
      </c>
    </row>
    <row r="1192" spans="1:32" ht="17.25" hidden="1" customHeight="1">
      <c r="A1192" s="40"/>
      <c r="B1192" s="22"/>
      <c r="C1192" s="22"/>
      <c r="D1192" s="22"/>
      <c r="E1192" s="22"/>
      <c r="F1192" s="22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</row>
    <row r="1193" spans="1:32" ht="69.599999999999994">
      <c r="A1193" s="34" t="s">
        <v>97</v>
      </c>
      <c r="B1193" s="25">
        <v>923</v>
      </c>
      <c r="C1193" s="25" t="s">
        <v>22</v>
      </c>
      <c r="D1193" s="25" t="s">
        <v>29</v>
      </c>
      <c r="E1193" s="25"/>
      <c r="F1193" s="25"/>
      <c r="G1193" s="15">
        <f t="shared" ref="G1193:V1197" si="2537">G1194</f>
        <v>3165</v>
      </c>
      <c r="H1193" s="15">
        <f t="shared" si="2537"/>
        <v>0</v>
      </c>
      <c r="I1193" s="15">
        <f t="shared" si="2537"/>
        <v>0</v>
      </c>
      <c r="J1193" s="15">
        <f t="shared" si="2537"/>
        <v>0</v>
      </c>
      <c r="K1193" s="15">
        <f t="shared" si="2537"/>
        <v>0</v>
      </c>
      <c r="L1193" s="15">
        <f t="shared" si="2537"/>
        <v>223</v>
      </c>
      <c r="M1193" s="15">
        <f t="shared" si="2537"/>
        <v>3388</v>
      </c>
      <c r="N1193" s="15">
        <f t="shared" si="2537"/>
        <v>223</v>
      </c>
      <c r="O1193" s="15">
        <f t="shared" si="2537"/>
        <v>0</v>
      </c>
      <c r="P1193" s="15">
        <f t="shared" si="2537"/>
        <v>0</v>
      </c>
      <c r="Q1193" s="15">
        <f t="shared" si="2537"/>
        <v>0</v>
      </c>
      <c r="R1193" s="15">
        <f t="shared" si="2537"/>
        <v>0</v>
      </c>
      <c r="S1193" s="15">
        <f t="shared" si="2537"/>
        <v>3388</v>
      </c>
      <c r="T1193" s="15">
        <f t="shared" si="2537"/>
        <v>223</v>
      </c>
      <c r="U1193" s="15">
        <f t="shared" si="2537"/>
        <v>0</v>
      </c>
      <c r="V1193" s="15">
        <f t="shared" si="2537"/>
        <v>0</v>
      </c>
      <c r="W1193" s="15">
        <f t="shared" ref="U1193:AF1197" si="2538">W1194</f>
        <v>0</v>
      </c>
      <c r="X1193" s="15">
        <f t="shared" si="2538"/>
        <v>0</v>
      </c>
      <c r="Y1193" s="15">
        <f t="shared" si="2538"/>
        <v>3388</v>
      </c>
      <c r="Z1193" s="15">
        <f t="shared" si="2538"/>
        <v>223</v>
      </c>
      <c r="AA1193" s="15">
        <f t="shared" si="2538"/>
        <v>0</v>
      </c>
      <c r="AB1193" s="15">
        <f t="shared" si="2538"/>
        <v>0</v>
      </c>
      <c r="AC1193" s="15">
        <f t="shared" si="2538"/>
        <v>0</v>
      </c>
      <c r="AD1193" s="15">
        <f t="shared" si="2538"/>
        <v>0</v>
      </c>
      <c r="AE1193" s="15">
        <f t="shared" si="2538"/>
        <v>3388</v>
      </c>
      <c r="AF1193" s="15">
        <f t="shared" si="2538"/>
        <v>223</v>
      </c>
    </row>
    <row r="1194" spans="1:32" ht="50.4">
      <c r="A1194" s="29" t="s">
        <v>435</v>
      </c>
      <c r="B1194" s="27">
        <v>923</v>
      </c>
      <c r="C1194" s="27" t="s">
        <v>22</v>
      </c>
      <c r="D1194" s="27" t="s">
        <v>29</v>
      </c>
      <c r="E1194" s="27" t="s">
        <v>74</v>
      </c>
      <c r="F1194" s="27"/>
      <c r="G1194" s="11">
        <f>G1195</f>
        <v>3165</v>
      </c>
      <c r="H1194" s="11">
        <f>H1195</f>
        <v>0</v>
      </c>
      <c r="I1194" s="11">
        <f>I1195+I1199</f>
        <v>0</v>
      </c>
      <c r="J1194" s="11">
        <f t="shared" ref="J1194:N1194" si="2539">J1195+J1199</f>
        <v>0</v>
      </c>
      <c r="K1194" s="11">
        <f t="shared" si="2539"/>
        <v>0</v>
      </c>
      <c r="L1194" s="11">
        <f t="shared" si="2539"/>
        <v>223</v>
      </c>
      <c r="M1194" s="11">
        <f t="shared" si="2539"/>
        <v>3388</v>
      </c>
      <c r="N1194" s="11">
        <f t="shared" si="2539"/>
        <v>223</v>
      </c>
      <c r="O1194" s="11">
        <f>O1195+O1199</f>
        <v>0</v>
      </c>
      <c r="P1194" s="11">
        <f t="shared" ref="P1194:T1194" si="2540">P1195+P1199</f>
        <v>0</v>
      </c>
      <c r="Q1194" s="11">
        <f t="shared" si="2540"/>
        <v>0</v>
      </c>
      <c r="R1194" s="11">
        <f t="shared" si="2540"/>
        <v>0</v>
      </c>
      <c r="S1194" s="11">
        <f t="shared" si="2540"/>
        <v>3388</v>
      </c>
      <c r="T1194" s="11">
        <f t="shared" si="2540"/>
        <v>223</v>
      </c>
      <c r="U1194" s="11">
        <f>U1195+U1199</f>
        <v>0</v>
      </c>
      <c r="V1194" s="11">
        <f t="shared" ref="V1194:Z1194" si="2541">V1195+V1199</f>
        <v>0</v>
      </c>
      <c r="W1194" s="11">
        <f t="shared" si="2541"/>
        <v>0</v>
      </c>
      <c r="X1194" s="11">
        <f t="shared" si="2541"/>
        <v>0</v>
      </c>
      <c r="Y1194" s="11">
        <f t="shared" si="2541"/>
        <v>3388</v>
      </c>
      <c r="Z1194" s="11">
        <f t="shared" si="2541"/>
        <v>223</v>
      </c>
      <c r="AA1194" s="11">
        <f>AA1195+AA1199</f>
        <v>0</v>
      </c>
      <c r="AB1194" s="11">
        <f t="shared" ref="AB1194:AF1194" si="2542">AB1195+AB1199</f>
        <v>0</v>
      </c>
      <c r="AC1194" s="11">
        <f t="shared" si="2542"/>
        <v>0</v>
      </c>
      <c r="AD1194" s="11">
        <f t="shared" si="2542"/>
        <v>0</v>
      </c>
      <c r="AE1194" s="11">
        <f t="shared" si="2542"/>
        <v>3388</v>
      </c>
      <c r="AF1194" s="11">
        <f t="shared" si="2542"/>
        <v>223</v>
      </c>
    </row>
    <row r="1195" spans="1:32" ht="33.6">
      <c r="A1195" s="26" t="s">
        <v>81</v>
      </c>
      <c r="B1195" s="27">
        <v>923</v>
      </c>
      <c r="C1195" s="27" t="s">
        <v>22</v>
      </c>
      <c r="D1195" s="27" t="s">
        <v>29</v>
      </c>
      <c r="E1195" s="27" t="s">
        <v>560</v>
      </c>
      <c r="F1195" s="27"/>
      <c r="G1195" s="11">
        <f t="shared" si="2537"/>
        <v>3165</v>
      </c>
      <c r="H1195" s="11">
        <f t="shared" si="2537"/>
        <v>0</v>
      </c>
      <c r="I1195" s="11">
        <f t="shared" si="2537"/>
        <v>0</v>
      </c>
      <c r="J1195" s="11">
        <f t="shared" si="2537"/>
        <v>0</v>
      </c>
      <c r="K1195" s="11">
        <f t="shared" si="2537"/>
        <v>0</v>
      </c>
      <c r="L1195" s="11">
        <f t="shared" si="2537"/>
        <v>0</v>
      </c>
      <c r="M1195" s="11">
        <f t="shared" si="2537"/>
        <v>3165</v>
      </c>
      <c r="N1195" s="11">
        <f t="shared" si="2537"/>
        <v>0</v>
      </c>
      <c r="O1195" s="11">
        <f t="shared" si="2537"/>
        <v>0</v>
      </c>
      <c r="P1195" s="11">
        <f t="shared" si="2537"/>
        <v>0</v>
      </c>
      <c r="Q1195" s="11">
        <f t="shared" si="2537"/>
        <v>0</v>
      </c>
      <c r="R1195" s="11">
        <f t="shared" si="2537"/>
        <v>0</v>
      </c>
      <c r="S1195" s="11">
        <f t="shared" si="2537"/>
        <v>3165</v>
      </c>
      <c r="T1195" s="11">
        <f t="shared" si="2537"/>
        <v>0</v>
      </c>
      <c r="U1195" s="11">
        <f t="shared" si="2538"/>
        <v>0</v>
      </c>
      <c r="V1195" s="11">
        <f t="shared" si="2538"/>
        <v>0</v>
      </c>
      <c r="W1195" s="11">
        <f t="shared" si="2538"/>
        <v>0</v>
      </c>
      <c r="X1195" s="11">
        <f t="shared" si="2538"/>
        <v>0</v>
      </c>
      <c r="Y1195" s="11">
        <f t="shared" si="2538"/>
        <v>3165</v>
      </c>
      <c r="Z1195" s="11">
        <f t="shared" si="2538"/>
        <v>0</v>
      </c>
      <c r="AA1195" s="11">
        <f t="shared" si="2538"/>
        <v>0</v>
      </c>
      <c r="AB1195" s="11">
        <f t="shared" si="2538"/>
        <v>0</v>
      </c>
      <c r="AC1195" s="11">
        <f t="shared" si="2538"/>
        <v>0</v>
      </c>
      <c r="AD1195" s="11">
        <f t="shared" si="2538"/>
        <v>0</v>
      </c>
      <c r="AE1195" s="11">
        <f t="shared" si="2538"/>
        <v>3165</v>
      </c>
      <c r="AF1195" s="11">
        <f t="shared" si="2538"/>
        <v>0</v>
      </c>
    </row>
    <row r="1196" spans="1:32" ht="20.25" customHeight="1">
      <c r="A1196" s="26" t="s">
        <v>90</v>
      </c>
      <c r="B1196" s="27">
        <v>923</v>
      </c>
      <c r="C1196" s="27" t="s">
        <v>22</v>
      </c>
      <c r="D1196" s="27" t="s">
        <v>29</v>
      </c>
      <c r="E1196" s="27" t="s">
        <v>562</v>
      </c>
      <c r="F1196" s="27"/>
      <c r="G1196" s="11">
        <f t="shared" si="2537"/>
        <v>3165</v>
      </c>
      <c r="H1196" s="11">
        <f t="shared" si="2537"/>
        <v>0</v>
      </c>
      <c r="I1196" s="11">
        <f t="shared" si="2537"/>
        <v>0</v>
      </c>
      <c r="J1196" s="11">
        <f t="shared" si="2537"/>
        <v>0</v>
      </c>
      <c r="K1196" s="11">
        <f t="shared" si="2537"/>
        <v>0</v>
      </c>
      <c r="L1196" s="11">
        <f t="shared" si="2537"/>
        <v>0</v>
      </c>
      <c r="M1196" s="11">
        <f t="shared" si="2537"/>
        <v>3165</v>
      </c>
      <c r="N1196" s="11">
        <f t="shared" si="2537"/>
        <v>0</v>
      </c>
      <c r="O1196" s="11">
        <f t="shared" si="2537"/>
        <v>0</v>
      </c>
      <c r="P1196" s="11">
        <f t="shared" si="2537"/>
        <v>0</v>
      </c>
      <c r="Q1196" s="11">
        <f t="shared" si="2537"/>
        <v>0</v>
      </c>
      <c r="R1196" s="11">
        <f t="shared" si="2537"/>
        <v>0</v>
      </c>
      <c r="S1196" s="11">
        <f t="shared" si="2537"/>
        <v>3165</v>
      </c>
      <c r="T1196" s="11">
        <f t="shared" si="2537"/>
        <v>0</v>
      </c>
      <c r="U1196" s="11">
        <f t="shared" si="2538"/>
        <v>0</v>
      </c>
      <c r="V1196" s="11">
        <f t="shared" si="2538"/>
        <v>0</v>
      </c>
      <c r="W1196" s="11">
        <f t="shared" si="2538"/>
        <v>0</v>
      </c>
      <c r="X1196" s="11">
        <f t="shared" si="2538"/>
        <v>0</v>
      </c>
      <c r="Y1196" s="11">
        <f t="shared" si="2538"/>
        <v>3165</v>
      </c>
      <c r="Z1196" s="11">
        <f t="shared" si="2538"/>
        <v>0</v>
      </c>
      <c r="AA1196" s="11">
        <f t="shared" si="2538"/>
        <v>0</v>
      </c>
      <c r="AB1196" s="11">
        <f t="shared" si="2538"/>
        <v>0</v>
      </c>
      <c r="AC1196" s="11">
        <f t="shared" si="2538"/>
        <v>0</v>
      </c>
      <c r="AD1196" s="11">
        <f t="shared" si="2538"/>
        <v>0</v>
      </c>
      <c r="AE1196" s="11">
        <f t="shared" si="2538"/>
        <v>3165</v>
      </c>
      <c r="AF1196" s="11">
        <f t="shared" si="2538"/>
        <v>0</v>
      </c>
    </row>
    <row r="1197" spans="1:32" ht="33.6">
      <c r="A1197" s="26" t="s">
        <v>243</v>
      </c>
      <c r="B1197" s="27">
        <v>923</v>
      </c>
      <c r="C1197" s="27" t="s">
        <v>22</v>
      </c>
      <c r="D1197" s="27" t="s">
        <v>29</v>
      </c>
      <c r="E1197" s="27" t="s">
        <v>562</v>
      </c>
      <c r="F1197" s="27" t="s">
        <v>31</v>
      </c>
      <c r="G1197" s="9">
        <f t="shared" si="2537"/>
        <v>3165</v>
      </c>
      <c r="H1197" s="9">
        <f t="shared" si="2537"/>
        <v>0</v>
      </c>
      <c r="I1197" s="9">
        <f t="shared" si="2537"/>
        <v>0</v>
      </c>
      <c r="J1197" s="9">
        <f t="shared" si="2537"/>
        <v>0</v>
      </c>
      <c r="K1197" s="9">
        <f t="shared" si="2537"/>
        <v>0</v>
      </c>
      <c r="L1197" s="9">
        <f t="shared" si="2537"/>
        <v>0</v>
      </c>
      <c r="M1197" s="9">
        <f t="shared" si="2537"/>
        <v>3165</v>
      </c>
      <c r="N1197" s="9">
        <f t="shared" si="2537"/>
        <v>0</v>
      </c>
      <c r="O1197" s="9">
        <f t="shared" si="2537"/>
        <v>0</v>
      </c>
      <c r="P1197" s="9">
        <f t="shared" si="2537"/>
        <v>0</v>
      </c>
      <c r="Q1197" s="9">
        <f t="shared" si="2537"/>
        <v>0</v>
      </c>
      <c r="R1197" s="9">
        <f t="shared" si="2537"/>
        <v>0</v>
      </c>
      <c r="S1197" s="9">
        <f t="shared" si="2537"/>
        <v>3165</v>
      </c>
      <c r="T1197" s="9">
        <f t="shared" si="2537"/>
        <v>0</v>
      </c>
      <c r="U1197" s="9">
        <f t="shared" si="2538"/>
        <v>0</v>
      </c>
      <c r="V1197" s="9">
        <f t="shared" si="2538"/>
        <v>0</v>
      </c>
      <c r="W1197" s="9">
        <f t="shared" si="2538"/>
        <v>0</v>
      </c>
      <c r="X1197" s="9">
        <f t="shared" si="2538"/>
        <v>0</v>
      </c>
      <c r="Y1197" s="9">
        <f t="shared" si="2538"/>
        <v>3165</v>
      </c>
      <c r="Z1197" s="9">
        <f t="shared" si="2538"/>
        <v>0</v>
      </c>
      <c r="AA1197" s="9">
        <f t="shared" si="2538"/>
        <v>0</v>
      </c>
      <c r="AB1197" s="9">
        <f t="shared" si="2538"/>
        <v>0</v>
      </c>
      <c r="AC1197" s="9">
        <f t="shared" si="2538"/>
        <v>0</v>
      </c>
      <c r="AD1197" s="9">
        <f t="shared" si="2538"/>
        <v>0</v>
      </c>
      <c r="AE1197" s="9">
        <f t="shared" si="2538"/>
        <v>3165</v>
      </c>
      <c r="AF1197" s="9">
        <f t="shared" si="2538"/>
        <v>0</v>
      </c>
    </row>
    <row r="1198" spans="1:32" ht="33.6">
      <c r="A1198" s="26" t="s">
        <v>37</v>
      </c>
      <c r="B1198" s="27">
        <v>923</v>
      </c>
      <c r="C1198" s="27" t="s">
        <v>22</v>
      </c>
      <c r="D1198" s="27" t="s">
        <v>29</v>
      </c>
      <c r="E1198" s="27" t="s">
        <v>562</v>
      </c>
      <c r="F1198" s="27" t="s">
        <v>38</v>
      </c>
      <c r="G1198" s="9">
        <v>3165</v>
      </c>
      <c r="H1198" s="9"/>
      <c r="I1198" s="9"/>
      <c r="J1198" s="9"/>
      <c r="K1198" s="9"/>
      <c r="L1198" s="9"/>
      <c r="M1198" s="9">
        <f t="shared" ref="M1198" si="2543">G1198+I1198+J1198+K1198+L1198</f>
        <v>3165</v>
      </c>
      <c r="N1198" s="9">
        <f t="shared" ref="N1198" si="2544">H1198+L1198</f>
        <v>0</v>
      </c>
      <c r="O1198" s="9"/>
      <c r="P1198" s="9"/>
      <c r="Q1198" s="9"/>
      <c r="R1198" s="9"/>
      <c r="S1198" s="9">
        <f t="shared" ref="S1198" si="2545">M1198+O1198+P1198+Q1198+R1198</f>
        <v>3165</v>
      </c>
      <c r="T1198" s="9">
        <f t="shared" ref="T1198" si="2546">N1198+R1198</f>
        <v>0</v>
      </c>
      <c r="U1198" s="9"/>
      <c r="V1198" s="9"/>
      <c r="W1198" s="9"/>
      <c r="X1198" s="9"/>
      <c r="Y1198" s="9">
        <f t="shared" ref="Y1198" si="2547">S1198+U1198+V1198+W1198+X1198</f>
        <v>3165</v>
      </c>
      <c r="Z1198" s="9">
        <f t="shared" ref="Z1198" si="2548">T1198+X1198</f>
        <v>0</v>
      </c>
      <c r="AA1198" s="9"/>
      <c r="AB1198" s="9"/>
      <c r="AC1198" s="9"/>
      <c r="AD1198" s="9"/>
      <c r="AE1198" s="9">
        <f t="shared" ref="AE1198" si="2549">Y1198+AA1198+AB1198+AC1198+AD1198</f>
        <v>3165</v>
      </c>
      <c r="AF1198" s="9">
        <f t="shared" ref="AF1198" si="2550">Z1198+AD1198</f>
        <v>0</v>
      </c>
    </row>
    <row r="1199" spans="1:32" ht="20.25" customHeight="1">
      <c r="A1199" s="26" t="s">
        <v>602</v>
      </c>
      <c r="B1199" s="27">
        <v>923</v>
      </c>
      <c r="C1199" s="27" t="s">
        <v>22</v>
      </c>
      <c r="D1199" s="27" t="s">
        <v>29</v>
      </c>
      <c r="E1199" s="27" t="s">
        <v>604</v>
      </c>
      <c r="F1199" s="27"/>
      <c r="G1199" s="9"/>
      <c r="H1199" s="9"/>
      <c r="I1199" s="9">
        <f>I1200+I1203+I1206+I1209</f>
        <v>0</v>
      </c>
      <c r="J1199" s="9">
        <f t="shared" ref="J1199:N1199" si="2551">J1200+J1203+J1206+J1209</f>
        <v>0</v>
      </c>
      <c r="K1199" s="9">
        <f t="shared" si="2551"/>
        <v>0</v>
      </c>
      <c r="L1199" s="9">
        <f t="shared" si="2551"/>
        <v>223</v>
      </c>
      <c r="M1199" s="9">
        <f t="shared" si="2551"/>
        <v>223</v>
      </c>
      <c r="N1199" s="9">
        <f t="shared" si="2551"/>
        <v>223</v>
      </c>
      <c r="O1199" s="9">
        <f>O1200+O1203+O1206+O1209</f>
        <v>0</v>
      </c>
      <c r="P1199" s="9">
        <f t="shared" ref="P1199:T1199" si="2552">P1200+P1203+P1206+P1209</f>
        <v>0</v>
      </c>
      <c r="Q1199" s="9">
        <f t="shared" si="2552"/>
        <v>0</v>
      </c>
      <c r="R1199" s="9">
        <f t="shared" si="2552"/>
        <v>0</v>
      </c>
      <c r="S1199" s="9">
        <f t="shared" si="2552"/>
        <v>223</v>
      </c>
      <c r="T1199" s="9">
        <f t="shared" si="2552"/>
        <v>223</v>
      </c>
      <c r="U1199" s="9">
        <f>U1200+U1203+U1206+U1209</f>
        <v>0</v>
      </c>
      <c r="V1199" s="9">
        <f t="shared" ref="V1199:Z1199" si="2553">V1200+V1203+V1206+V1209</f>
        <v>0</v>
      </c>
      <c r="W1199" s="9">
        <f t="shared" si="2553"/>
        <v>0</v>
      </c>
      <c r="X1199" s="9">
        <f t="shared" si="2553"/>
        <v>0</v>
      </c>
      <c r="Y1199" s="9">
        <f t="shared" si="2553"/>
        <v>223</v>
      </c>
      <c r="Z1199" s="9">
        <f t="shared" si="2553"/>
        <v>223</v>
      </c>
      <c r="AA1199" s="9">
        <f>AA1200+AA1203+AA1206+AA1209</f>
        <v>0</v>
      </c>
      <c r="AB1199" s="9">
        <f t="shared" ref="AB1199:AF1199" si="2554">AB1200+AB1203+AB1206+AB1209</f>
        <v>0</v>
      </c>
      <c r="AC1199" s="9">
        <f t="shared" si="2554"/>
        <v>0</v>
      </c>
      <c r="AD1199" s="9">
        <f t="shared" si="2554"/>
        <v>0</v>
      </c>
      <c r="AE1199" s="9">
        <f t="shared" si="2554"/>
        <v>223</v>
      </c>
      <c r="AF1199" s="9">
        <f t="shared" si="2554"/>
        <v>223</v>
      </c>
    </row>
    <row r="1200" spans="1:32" ht="33.6">
      <c r="A1200" s="26" t="s">
        <v>603</v>
      </c>
      <c r="B1200" s="27">
        <v>923</v>
      </c>
      <c r="C1200" s="27" t="s">
        <v>22</v>
      </c>
      <c r="D1200" s="27" t="s">
        <v>29</v>
      </c>
      <c r="E1200" s="27" t="s">
        <v>605</v>
      </c>
      <c r="F1200" s="27"/>
      <c r="G1200" s="9"/>
      <c r="H1200" s="9"/>
      <c r="I1200" s="9">
        <f>I1201</f>
        <v>0</v>
      </c>
      <c r="J1200" s="9">
        <f t="shared" ref="J1200:Y1201" si="2555">J1201</f>
        <v>0</v>
      </c>
      <c r="K1200" s="9">
        <f t="shared" si="2555"/>
        <v>0</v>
      </c>
      <c r="L1200" s="9">
        <f t="shared" si="2555"/>
        <v>4</v>
      </c>
      <c r="M1200" s="9">
        <f t="shared" si="2555"/>
        <v>4</v>
      </c>
      <c r="N1200" s="9">
        <f t="shared" si="2555"/>
        <v>4</v>
      </c>
      <c r="O1200" s="9">
        <f>O1201</f>
        <v>0</v>
      </c>
      <c r="P1200" s="9">
        <f t="shared" si="2555"/>
        <v>0</v>
      </c>
      <c r="Q1200" s="9">
        <f t="shared" si="2555"/>
        <v>0</v>
      </c>
      <c r="R1200" s="9">
        <f t="shared" si="2555"/>
        <v>0</v>
      </c>
      <c r="S1200" s="9">
        <f t="shared" si="2555"/>
        <v>4</v>
      </c>
      <c r="T1200" s="9">
        <f t="shared" si="2555"/>
        <v>4</v>
      </c>
      <c r="U1200" s="9">
        <f>U1201</f>
        <v>0</v>
      </c>
      <c r="V1200" s="9">
        <f t="shared" si="2555"/>
        <v>0</v>
      </c>
      <c r="W1200" s="9">
        <f t="shared" si="2555"/>
        <v>0</v>
      </c>
      <c r="X1200" s="9">
        <f t="shared" si="2555"/>
        <v>0</v>
      </c>
      <c r="Y1200" s="9">
        <f t="shared" si="2555"/>
        <v>4</v>
      </c>
      <c r="Z1200" s="9">
        <f t="shared" ref="V1200:Z1201" si="2556">Z1201</f>
        <v>4</v>
      </c>
      <c r="AA1200" s="9">
        <f>AA1201</f>
        <v>0</v>
      </c>
      <c r="AB1200" s="9">
        <f t="shared" ref="AB1200:AF1201" si="2557">AB1201</f>
        <v>0</v>
      </c>
      <c r="AC1200" s="9">
        <f t="shared" si="2557"/>
        <v>0</v>
      </c>
      <c r="AD1200" s="9">
        <f t="shared" si="2557"/>
        <v>0</v>
      </c>
      <c r="AE1200" s="9">
        <f t="shared" si="2557"/>
        <v>4</v>
      </c>
      <c r="AF1200" s="9">
        <f t="shared" si="2557"/>
        <v>4</v>
      </c>
    </row>
    <row r="1201" spans="1:32" ht="33.6">
      <c r="A1201" s="26" t="s">
        <v>243</v>
      </c>
      <c r="B1201" s="27">
        <v>923</v>
      </c>
      <c r="C1201" s="27" t="s">
        <v>22</v>
      </c>
      <c r="D1201" s="27" t="s">
        <v>29</v>
      </c>
      <c r="E1201" s="27" t="s">
        <v>605</v>
      </c>
      <c r="F1201" s="27" t="s">
        <v>31</v>
      </c>
      <c r="G1201" s="9"/>
      <c r="H1201" s="9"/>
      <c r="I1201" s="9">
        <f>I1202</f>
        <v>0</v>
      </c>
      <c r="J1201" s="9">
        <f t="shared" si="2555"/>
        <v>0</v>
      </c>
      <c r="K1201" s="9">
        <f t="shared" si="2555"/>
        <v>0</v>
      </c>
      <c r="L1201" s="9">
        <f t="shared" si="2555"/>
        <v>4</v>
      </c>
      <c r="M1201" s="9">
        <f t="shared" si="2555"/>
        <v>4</v>
      </c>
      <c r="N1201" s="9">
        <f t="shared" si="2555"/>
        <v>4</v>
      </c>
      <c r="O1201" s="9">
        <f>O1202</f>
        <v>0</v>
      </c>
      <c r="P1201" s="9">
        <f t="shared" si="2555"/>
        <v>0</v>
      </c>
      <c r="Q1201" s="9">
        <f t="shared" si="2555"/>
        <v>0</v>
      </c>
      <c r="R1201" s="9">
        <f t="shared" si="2555"/>
        <v>0</v>
      </c>
      <c r="S1201" s="9">
        <f t="shared" si="2555"/>
        <v>4</v>
      </c>
      <c r="T1201" s="9">
        <f t="shared" si="2555"/>
        <v>4</v>
      </c>
      <c r="U1201" s="9">
        <f>U1202</f>
        <v>0</v>
      </c>
      <c r="V1201" s="9">
        <f t="shared" si="2556"/>
        <v>0</v>
      </c>
      <c r="W1201" s="9">
        <f t="shared" si="2556"/>
        <v>0</v>
      </c>
      <c r="X1201" s="9">
        <f t="shared" si="2556"/>
        <v>0</v>
      </c>
      <c r="Y1201" s="9">
        <f t="shared" si="2556"/>
        <v>4</v>
      </c>
      <c r="Z1201" s="9">
        <f t="shared" si="2556"/>
        <v>4</v>
      </c>
      <c r="AA1201" s="9">
        <f>AA1202</f>
        <v>0</v>
      </c>
      <c r="AB1201" s="9">
        <f t="shared" si="2557"/>
        <v>0</v>
      </c>
      <c r="AC1201" s="9">
        <f t="shared" si="2557"/>
        <v>0</v>
      </c>
      <c r="AD1201" s="9">
        <f t="shared" si="2557"/>
        <v>0</v>
      </c>
      <c r="AE1201" s="9">
        <f t="shared" si="2557"/>
        <v>4</v>
      </c>
      <c r="AF1201" s="9">
        <f t="shared" si="2557"/>
        <v>4</v>
      </c>
    </row>
    <row r="1202" spans="1:32" ht="33.6">
      <c r="A1202" s="26" t="s">
        <v>37</v>
      </c>
      <c r="B1202" s="27">
        <v>923</v>
      </c>
      <c r="C1202" s="27" t="s">
        <v>22</v>
      </c>
      <c r="D1202" s="27" t="s">
        <v>29</v>
      </c>
      <c r="E1202" s="27" t="s">
        <v>605</v>
      </c>
      <c r="F1202" s="27" t="s">
        <v>38</v>
      </c>
      <c r="G1202" s="9"/>
      <c r="H1202" s="9"/>
      <c r="I1202" s="9"/>
      <c r="J1202" s="9"/>
      <c r="K1202" s="9"/>
      <c r="L1202" s="9">
        <v>4</v>
      </c>
      <c r="M1202" s="9">
        <f t="shared" ref="M1202" si="2558">G1202+I1202+J1202+K1202+L1202</f>
        <v>4</v>
      </c>
      <c r="N1202" s="9">
        <f t="shared" ref="N1202" si="2559">H1202+L1202</f>
        <v>4</v>
      </c>
      <c r="O1202" s="9"/>
      <c r="P1202" s="9"/>
      <c r="Q1202" s="9"/>
      <c r="R1202" s="9"/>
      <c r="S1202" s="9">
        <f t="shared" ref="S1202" si="2560">M1202+O1202+P1202+Q1202+R1202</f>
        <v>4</v>
      </c>
      <c r="T1202" s="9">
        <f t="shared" ref="T1202" si="2561">N1202+R1202</f>
        <v>4</v>
      </c>
      <c r="U1202" s="9"/>
      <c r="V1202" s="9"/>
      <c r="W1202" s="9"/>
      <c r="X1202" s="9"/>
      <c r="Y1202" s="9">
        <f t="shared" ref="Y1202" si="2562">S1202+U1202+V1202+W1202+X1202</f>
        <v>4</v>
      </c>
      <c r="Z1202" s="9">
        <f t="shared" ref="Z1202" si="2563">T1202+X1202</f>
        <v>4</v>
      </c>
      <c r="AA1202" s="9"/>
      <c r="AB1202" s="9"/>
      <c r="AC1202" s="9"/>
      <c r="AD1202" s="9"/>
      <c r="AE1202" s="9">
        <f t="shared" ref="AE1202" si="2564">Y1202+AA1202+AB1202+AC1202+AD1202</f>
        <v>4</v>
      </c>
      <c r="AF1202" s="9">
        <f t="shared" ref="AF1202" si="2565">Z1202+AD1202</f>
        <v>4</v>
      </c>
    </row>
    <row r="1203" spans="1:32" ht="21.75" customHeight="1">
      <c r="A1203" s="26" t="s">
        <v>606</v>
      </c>
      <c r="B1203" s="27">
        <v>923</v>
      </c>
      <c r="C1203" s="27" t="s">
        <v>22</v>
      </c>
      <c r="D1203" s="27" t="s">
        <v>29</v>
      </c>
      <c r="E1203" s="27" t="s">
        <v>608</v>
      </c>
      <c r="F1203" s="27"/>
      <c r="G1203" s="9"/>
      <c r="H1203" s="9"/>
      <c r="I1203" s="9">
        <f>I1204</f>
        <v>0</v>
      </c>
      <c r="J1203" s="9">
        <f t="shared" ref="J1203:Y1204" si="2566">J1204</f>
        <v>0</v>
      </c>
      <c r="K1203" s="9">
        <f t="shared" si="2566"/>
        <v>0</v>
      </c>
      <c r="L1203" s="9">
        <f t="shared" si="2566"/>
        <v>21</v>
      </c>
      <c r="M1203" s="9">
        <f t="shared" si="2566"/>
        <v>21</v>
      </c>
      <c r="N1203" s="9">
        <f t="shared" si="2566"/>
        <v>21</v>
      </c>
      <c r="O1203" s="9">
        <f>O1204</f>
        <v>0</v>
      </c>
      <c r="P1203" s="9">
        <f t="shared" si="2566"/>
        <v>0</v>
      </c>
      <c r="Q1203" s="9">
        <f t="shared" si="2566"/>
        <v>0</v>
      </c>
      <c r="R1203" s="9">
        <f t="shared" si="2566"/>
        <v>0</v>
      </c>
      <c r="S1203" s="9">
        <f t="shared" si="2566"/>
        <v>21</v>
      </c>
      <c r="T1203" s="9">
        <f t="shared" si="2566"/>
        <v>21</v>
      </c>
      <c r="U1203" s="9">
        <f>U1204</f>
        <v>0</v>
      </c>
      <c r="V1203" s="9">
        <f t="shared" si="2566"/>
        <v>0</v>
      </c>
      <c r="W1203" s="9">
        <f t="shared" si="2566"/>
        <v>0</v>
      </c>
      <c r="X1203" s="9">
        <f t="shared" si="2566"/>
        <v>0</v>
      </c>
      <c r="Y1203" s="9">
        <f t="shared" si="2566"/>
        <v>21</v>
      </c>
      <c r="Z1203" s="9">
        <f t="shared" ref="V1203:Z1204" si="2567">Z1204</f>
        <v>21</v>
      </c>
      <c r="AA1203" s="9">
        <f>AA1204</f>
        <v>0</v>
      </c>
      <c r="AB1203" s="9">
        <f t="shared" ref="AB1203:AF1204" si="2568">AB1204</f>
        <v>0</v>
      </c>
      <c r="AC1203" s="9">
        <f t="shared" si="2568"/>
        <v>0</v>
      </c>
      <c r="AD1203" s="9">
        <f t="shared" si="2568"/>
        <v>0</v>
      </c>
      <c r="AE1203" s="9">
        <f t="shared" si="2568"/>
        <v>21</v>
      </c>
      <c r="AF1203" s="9">
        <f t="shared" si="2568"/>
        <v>21</v>
      </c>
    </row>
    <row r="1204" spans="1:32" ht="34.5" customHeight="1">
      <c r="A1204" s="26" t="s">
        <v>243</v>
      </c>
      <c r="B1204" s="27">
        <v>923</v>
      </c>
      <c r="C1204" s="27" t="s">
        <v>22</v>
      </c>
      <c r="D1204" s="27" t="s">
        <v>29</v>
      </c>
      <c r="E1204" s="27" t="s">
        <v>608</v>
      </c>
      <c r="F1204" s="27" t="s">
        <v>31</v>
      </c>
      <c r="G1204" s="9"/>
      <c r="H1204" s="9"/>
      <c r="I1204" s="9">
        <f>I1205</f>
        <v>0</v>
      </c>
      <c r="J1204" s="9">
        <f t="shared" si="2566"/>
        <v>0</v>
      </c>
      <c r="K1204" s="9">
        <f t="shared" si="2566"/>
        <v>0</v>
      </c>
      <c r="L1204" s="9">
        <f t="shared" si="2566"/>
        <v>21</v>
      </c>
      <c r="M1204" s="9">
        <f t="shared" si="2566"/>
        <v>21</v>
      </c>
      <c r="N1204" s="9">
        <f t="shared" si="2566"/>
        <v>21</v>
      </c>
      <c r="O1204" s="9">
        <f>O1205</f>
        <v>0</v>
      </c>
      <c r="P1204" s="9">
        <f t="shared" si="2566"/>
        <v>0</v>
      </c>
      <c r="Q1204" s="9">
        <f t="shared" si="2566"/>
        <v>0</v>
      </c>
      <c r="R1204" s="9">
        <f t="shared" si="2566"/>
        <v>0</v>
      </c>
      <c r="S1204" s="9">
        <f t="shared" si="2566"/>
        <v>21</v>
      </c>
      <c r="T1204" s="9">
        <f t="shared" si="2566"/>
        <v>21</v>
      </c>
      <c r="U1204" s="9">
        <f>U1205</f>
        <v>0</v>
      </c>
      <c r="V1204" s="9">
        <f t="shared" si="2567"/>
        <v>0</v>
      </c>
      <c r="W1204" s="9">
        <f t="shared" si="2567"/>
        <v>0</v>
      </c>
      <c r="X1204" s="9">
        <f t="shared" si="2567"/>
        <v>0</v>
      </c>
      <c r="Y1204" s="9">
        <f t="shared" si="2567"/>
        <v>21</v>
      </c>
      <c r="Z1204" s="9">
        <f t="shared" si="2567"/>
        <v>21</v>
      </c>
      <c r="AA1204" s="9">
        <f>AA1205</f>
        <v>0</v>
      </c>
      <c r="AB1204" s="9">
        <f t="shared" si="2568"/>
        <v>0</v>
      </c>
      <c r="AC1204" s="9">
        <f t="shared" si="2568"/>
        <v>0</v>
      </c>
      <c r="AD1204" s="9">
        <f t="shared" si="2568"/>
        <v>0</v>
      </c>
      <c r="AE1204" s="9">
        <f t="shared" si="2568"/>
        <v>21</v>
      </c>
      <c r="AF1204" s="9">
        <f t="shared" si="2568"/>
        <v>21</v>
      </c>
    </row>
    <row r="1205" spans="1:32" ht="37.5" customHeight="1">
      <c r="A1205" s="26" t="s">
        <v>37</v>
      </c>
      <c r="B1205" s="27">
        <v>923</v>
      </c>
      <c r="C1205" s="27" t="s">
        <v>22</v>
      </c>
      <c r="D1205" s="27" t="s">
        <v>29</v>
      </c>
      <c r="E1205" s="27" t="s">
        <v>608</v>
      </c>
      <c r="F1205" s="27" t="s">
        <v>38</v>
      </c>
      <c r="G1205" s="9"/>
      <c r="H1205" s="9"/>
      <c r="I1205" s="9"/>
      <c r="J1205" s="9"/>
      <c r="K1205" s="9"/>
      <c r="L1205" s="9">
        <v>21</v>
      </c>
      <c r="M1205" s="9">
        <f t="shared" ref="M1205" si="2569">G1205+I1205+J1205+K1205+L1205</f>
        <v>21</v>
      </c>
      <c r="N1205" s="9">
        <f t="shared" ref="N1205" si="2570">H1205+L1205</f>
        <v>21</v>
      </c>
      <c r="O1205" s="9"/>
      <c r="P1205" s="9"/>
      <c r="Q1205" s="9"/>
      <c r="R1205" s="9"/>
      <c r="S1205" s="9">
        <f t="shared" ref="S1205" si="2571">M1205+O1205+P1205+Q1205+R1205</f>
        <v>21</v>
      </c>
      <c r="T1205" s="9">
        <f t="shared" ref="T1205" si="2572">N1205+R1205</f>
        <v>21</v>
      </c>
      <c r="U1205" s="9"/>
      <c r="V1205" s="9"/>
      <c r="W1205" s="9"/>
      <c r="X1205" s="9"/>
      <c r="Y1205" s="9">
        <f t="shared" ref="Y1205" si="2573">S1205+U1205+V1205+W1205+X1205</f>
        <v>21</v>
      </c>
      <c r="Z1205" s="9">
        <f t="shared" ref="Z1205" si="2574">T1205+X1205</f>
        <v>21</v>
      </c>
      <c r="AA1205" s="9"/>
      <c r="AB1205" s="9"/>
      <c r="AC1205" s="9"/>
      <c r="AD1205" s="9"/>
      <c r="AE1205" s="9">
        <f t="shared" ref="AE1205" si="2575">Y1205+AA1205+AB1205+AC1205+AD1205</f>
        <v>21</v>
      </c>
      <c r="AF1205" s="9">
        <f t="shared" ref="AF1205" si="2576">Z1205+AD1205</f>
        <v>21</v>
      </c>
    </row>
    <row r="1206" spans="1:32" ht="67.2">
      <c r="A1206" s="26" t="s">
        <v>612</v>
      </c>
      <c r="B1206" s="27">
        <v>923</v>
      </c>
      <c r="C1206" s="27" t="s">
        <v>22</v>
      </c>
      <c r="D1206" s="27" t="s">
        <v>29</v>
      </c>
      <c r="E1206" s="27" t="s">
        <v>617</v>
      </c>
      <c r="F1206" s="27"/>
      <c r="G1206" s="9"/>
      <c r="H1206" s="9"/>
      <c r="I1206" s="9">
        <f>I1207</f>
        <v>0</v>
      </c>
      <c r="J1206" s="9">
        <f t="shared" ref="J1206:Y1207" si="2577">J1207</f>
        <v>0</v>
      </c>
      <c r="K1206" s="9">
        <f t="shared" si="2577"/>
        <v>0</v>
      </c>
      <c r="L1206" s="9">
        <f t="shared" si="2577"/>
        <v>173</v>
      </c>
      <c r="M1206" s="9">
        <f t="shared" si="2577"/>
        <v>173</v>
      </c>
      <c r="N1206" s="9">
        <f t="shared" si="2577"/>
        <v>173</v>
      </c>
      <c r="O1206" s="9">
        <f>O1207</f>
        <v>0</v>
      </c>
      <c r="P1206" s="9">
        <f t="shared" si="2577"/>
        <v>0</v>
      </c>
      <c r="Q1206" s="9">
        <f t="shared" si="2577"/>
        <v>0</v>
      </c>
      <c r="R1206" s="9">
        <f t="shared" si="2577"/>
        <v>0</v>
      </c>
      <c r="S1206" s="9">
        <f t="shared" si="2577"/>
        <v>173</v>
      </c>
      <c r="T1206" s="9">
        <f t="shared" si="2577"/>
        <v>173</v>
      </c>
      <c r="U1206" s="9">
        <f>U1207</f>
        <v>0</v>
      </c>
      <c r="V1206" s="9">
        <f t="shared" si="2577"/>
        <v>0</v>
      </c>
      <c r="W1206" s="9">
        <f t="shared" si="2577"/>
        <v>0</v>
      </c>
      <c r="X1206" s="9">
        <f t="shared" si="2577"/>
        <v>0</v>
      </c>
      <c r="Y1206" s="9">
        <f t="shared" si="2577"/>
        <v>173</v>
      </c>
      <c r="Z1206" s="9">
        <f t="shared" ref="V1206:Z1207" si="2578">Z1207</f>
        <v>173</v>
      </c>
      <c r="AA1206" s="9">
        <f>AA1207</f>
        <v>0</v>
      </c>
      <c r="AB1206" s="9">
        <f t="shared" ref="AB1206:AF1207" si="2579">AB1207</f>
        <v>0</v>
      </c>
      <c r="AC1206" s="9">
        <f t="shared" si="2579"/>
        <v>0</v>
      </c>
      <c r="AD1206" s="9">
        <f t="shared" si="2579"/>
        <v>0</v>
      </c>
      <c r="AE1206" s="9">
        <f t="shared" si="2579"/>
        <v>173</v>
      </c>
      <c r="AF1206" s="9">
        <f t="shared" si="2579"/>
        <v>173</v>
      </c>
    </row>
    <row r="1207" spans="1:32" ht="33.6">
      <c r="A1207" s="26" t="s">
        <v>243</v>
      </c>
      <c r="B1207" s="27">
        <v>923</v>
      </c>
      <c r="C1207" s="27" t="s">
        <v>22</v>
      </c>
      <c r="D1207" s="27" t="s">
        <v>29</v>
      </c>
      <c r="E1207" s="27" t="s">
        <v>617</v>
      </c>
      <c r="F1207" s="27" t="s">
        <v>31</v>
      </c>
      <c r="G1207" s="9"/>
      <c r="H1207" s="9"/>
      <c r="I1207" s="9">
        <f>I1208</f>
        <v>0</v>
      </c>
      <c r="J1207" s="9">
        <f t="shared" si="2577"/>
        <v>0</v>
      </c>
      <c r="K1207" s="9">
        <f t="shared" si="2577"/>
        <v>0</v>
      </c>
      <c r="L1207" s="9">
        <f t="shared" si="2577"/>
        <v>173</v>
      </c>
      <c r="M1207" s="9">
        <f t="shared" si="2577"/>
        <v>173</v>
      </c>
      <c r="N1207" s="9">
        <f t="shared" si="2577"/>
        <v>173</v>
      </c>
      <c r="O1207" s="9">
        <f>O1208</f>
        <v>0</v>
      </c>
      <c r="P1207" s="9">
        <f t="shared" si="2577"/>
        <v>0</v>
      </c>
      <c r="Q1207" s="9">
        <f t="shared" si="2577"/>
        <v>0</v>
      </c>
      <c r="R1207" s="9">
        <f t="shared" si="2577"/>
        <v>0</v>
      </c>
      <c r="S1207" s="9">
        <f t="shared" si="2577"/>
        <v>173</v>
      </c>
      <c r="T1207" s="9">
        <f t="shared" si="2577"/>
        <v>173</v>
      </c>
      <c r="U1207" s="9">
        <f>U1208</f>
        <v>0</v>
      </c>
      <c r="V1207" s="9">
        <f t="shared" si="2578"/>
        <v>0</v>
      </c>
      <c r="W1207" s="9">
        <f t="shared" si="2578"/>
        <v>0</v>
      </c>
      <c r="X1207" s="9">
        <f t="shared" si="2578"/>
        <v>0</v>
      </c>
      <c r="Y1207" s="9">
        <f t="shared" si="2578"/>
        <v>173</v>
      </c>
      <c r="Z1207" s="9">
        <f t="shared" si="2578"/>
        <v>173</v>
      </c>
      <c r="AA1207" s="9">
        <f>AA1208</f>
        <v>0</v>
      </c>
      <c r="AB1207" s="9">
        <f t="shared" si="2579"/>
        <v>0</v>
      </c>
      <c r="AC1207" s="9">
        <f t="shared" si="2579"/>
        <v>0</v>
      </c>
      <c r="AD1207" s="9">
        <f t="shared" si="2579"/>
        <v>0</v>
      </c>
      <c r="AE1207" s="9">
        <f t="shared" si="2579"/>
        <v>173</v>
      </c>
      <c r="AF1207" s="9">
        <f t="shared" si="2579"/>
        <v>173</v>
      </c>
    </row>
    <row r="1208" spans="1:32" ht="33.6">
      <c r="A1208" s="26" t="s">
        <v>37</v>
      </c>
      <c r="B1208" s="27">
        <v>923</v>
      </c>
      <c r="C1208" s="27" t="s">
        <v>22</v>
      </c>
      <c r="D1208" s="27" t="s">
        <v>29</v>
      </c>
      <c r="E1208" s="27" t="s">
        <v>617</v>
      </c>
      <c r="F1208" s="27" t="s">
        <v>38</v>
      </c>
      <c r="G1208" s="9"/>
      <c r="H1208" s="9"/>
      <c r="I1208" s="9"/>
      <c r="J1208" s="9"/>
      <c r="K1208" s="9"/>
      <c r="L1208" s="9">
        <v>173</v>
      </c>
      <c r="M1208" s="9">
        <f t="shared" ref="M1208" si="2580">G1208+I1208+J1208+K1208+L1208</f>
        <v>173</v>
      </c>
      <c r="N1208" s="9">
        <f t="shared" ref="N1208" si="2581">H1208+L1208</f>
        <v>173</v>
      </c>
      <c r="O1208" s="9"/>
      <c r="P1208" s="9"/>
      <c r="Q1208" s="9"/>
      <c r="R1208" s="9"/>
      <c r="S1208" s="9">
        <f t="shared" ref="S1208" si="2582">M1208+O1208+P1208+Q1208+R1208</f>
        <v>173</v>
      </c>
      <c r="T1208" s="9">
        <f t="shared" ref="T1208" si="2583">N1208+R1208</f>
        <v>173</v>
      </c>
      <c r="U1208" s="9"/>
      <c r="V1208" s="9"/>
      <c r="W1208" s="9"/>
      <c r="X1208" s="9"/>
      <c r="Y1208" s="9">
        <f t="shared" ref="Y1208" si="2584">S1208+U1208+V1208+W1208+X1208</f>
        <v>173</v>
      </c>
      <c r="Z1208" s="9">
        <f t="shared" ref="Z1208" si="2585">T1208+X1208</f>
        <v>173</v>
      </c>
      <c r="AA1208" s="9"/>
      <c r="AB1208" s="9"/>
      <c r="AC1208" s="9"/>
      <c r="AD1208" s="9"/>
      <c r="AE1208" s="9">
        <f t="shared" ref="AE1208" si="2586">Y1208+AA1208+AB1208+AC1208+AD1208</f>
        <v>173</v>
      </c>
      <c r="AF1208" s="9">
        <f t="shared" ref="AF1208" si="2587">Z1208+AD1208</f>
        <v>173</v>
      </c>
    </row>
    <row r="1209" spans="1:32" ht="33.6">
      <c r="A1209" s="26" t="s">
        <v>613</v>
      </c>
      <c r="B1209" s="27">
        <v>923</v>
      </c>
      <c r="C1209" s="27" t="s">
        <v>22</v>
      </c>
      <c r="D1209" s="27" t="s">
        <v>29</v>
      </c>
      <c r="E1209" s="27" t="s">
        <v>616</v>
      </c>
      <c r="F1209" s="27"/>
      <c r="G1209" s="9"/>
      <c r="H1209" s="9"/>
      <c r="I1209" s="9">
        <f>I1210</f>
        <v>0</v>
      </c>
      <c r="J1209" s="9">
        <f t="shared" ref="J1209:Y1210" si="2588">J1210</f>
        <v>0</v>
      </c>
      <c r="K1209" s="9">
        <f t="shared" si="2588"/>
        <v>0</v>
      </c>
      <c r="L1209" s="9">
        <f t="shared" si="2588"/>
        <v>25</v>
      </c>
      <c r="M1209" s="9">
        <f t="shared" si="2588"/>
        <v>25</v>
      </c>
      <c r="N1209" s="9">
        <f t="shared" si="2588"/>
        <v>25</v>
      </c>
      <c r="O1209" s="9">
        <f>O1210</f>
        <v>0</v>
      </c>
      <c r="P1209" s="9">
        <f t="shared" si="2588"/>
        <v>0</v>
      </c>
      <c r="Q1209" s="9">
        <f t="shared" si="2588"/>
        <v>0</v>
      </c>
      <c r="R1209" s="9">
        <f t="shared" si="2588"/>
        <v>0</v>
      </c>
      <c r="S1209" s="9">
        <f t="shared" si="2588"/>
        <v>25</v>
      </c>
      <c r="T1209" s="9">
        <f t="shared" si="2588"/>
        <v>25</v>
      </c>
      <c r="U1209" s="9">
        <f>U1210</f>
        <v>0</v>
      </c>
      <c r="V1209" s="9">
        <f t="shared" si="2588"/>
        <v>0</v>
      </c>
      <c r="W1209" s="9">
        <f t="shared" si="2588"/>
        <v>0</v>
      </c>
      <c r="X1209" s="9">
        <f t="shared" si="2588"/>
        <v>0</v>
      </c>
      <c r="Y1209" s="9">
        <f t="shared" si="2588"/>
        <v>25</v>
      </c>
      <c r="Z1209" s="9">
        <f t="shared" ref="V1209:Z1210" si="2589">Z1210</f>
        <v>25</v>
      </c>
      <c r="AA1209" s="9">
        <f>AA1210</f>
        <v>0</v>
      </c>
      <c r="AB1209" s="9">
        <f t="shared" ref="AB1209:AF1210" si="2590">AB1210</f>
        <v>0</v>
      </c>
      <c r="AC1209" s="9">
        <f t="shared" si="2590"/>
        <v>0</v>
      </c>
      <c r="AD1209" s="9">
        <f t="shared" si="2590"/>
        <v>0</v>
      </c>
      <c r="AE1209" s="9">
        <f t="shared" si="2590"/>
        <v>25</v>
      </c>
      <c r="AF1209" s="9">
        <f t="shared" si="2590"/>
        <v>25</v>
      </c>
    </row>
    <row r="1210" spans="1:32" ht="33.6">
      <c r="A1210" s="26" t="s">
        <v>243</v>
      </c>
      <c r="B1210" s="27">
        <v>923</v>
      </c>
      <c r="C1210" s="27" t="s">
        <v>22</v>
      </c>
      <c r="D1210" s="27" t="s">
        <v>29</v>
      </c>
      <c r="E1210" s="27" t="s">
        <v>616</v>
      </c>
      <c r="F1210" s="27" t="s">
        <v>31</v>
      </c>
      <c r="G1210" s="9"/>
      <c r="H1210" s="9"/>
      <c r="I1210" s="9">
        <f>I1211</f>
        <v>0</v>
      </c>
      <c r="J1210" s="9">
        <f t="shared" si="2588"/>
        <v>0</v>
      </c>
      <c r="K1210" s="9">
        <f t="shared" si="2588"/>
        <v>0</v>
      </c>
      <c r="L1210" s="9">
        <f t="shared" si="2588"/>
        <v>25</v>
      </c>
      <c r="M1210" s="9">
        <f t="shared" si="2588"/>
        <v>25</v>
      </c>
      <c r="N1210" s="9">
        <f t="shared" si="2588"/>
        <v>25</v>
      </c>
      <c r="O1210" s="9">
        <f>O1211</f>
        <v>0</v>
      </c>
      <c r="P1210" s="9">
        <f t="shared" si="2588"/>
        <v>0</v>
      </c>
      <c r="Q1210" s="9">
        <f t="shared" si="2588"/>
        <v>0</v>
      </c>
      <c r="R1210" s="9">
        <f t="shared" si="2588"/>
        <v>0</v>
      </c>
      <c r="S1210" s="9">
        <f t="shared" si="2588"/>
        <v>25</v>
      </c>
      <c r="T1210" s="9">
        <f t="shared" si="2588"/>
        <v>25</v>
      </c>
      <c r="U1210" s="9">
        <f>U1211</f>
        <v>0</v>
      </c>
      <c r="V1210" s="9">
        <f t="shared" si="2589"/>
        <v>0</v>
      </c>
      <c r="W1210" s="9">
        <f t="shared" si="2589"/>
        <v>0</v>
      </c>
      <c r="X1210" s="9">
        <f t="shared" si="2589"/>
        <v>0</v>
      </c>
      <c r="Y1210" s="9">
        <f t="shared" si="2589"/>
        <v>25</v>
      </c>
      <c r="Z1210" s="9">
        <f t="shared" si="2589"/>
        <v>25</v>
      </c>
      <c r="AA1210" s="9">
        <f>AA1211</f>
        <v>0</v>
      </c>
      <c r="AB1210" s="9">
        <f t="shared" si="2590"/>
        <v>0</v>
      </c>
      <c r="AC1210" s="9">
        <f t="shared" si="2590"/>
        <v>0</v>
      </c>
      <c r="AD1210" s="9">
        <f t="shared" si="2590"/>
        <v>0</v>
      </c>
      <c r="AE1210" s="9">
        <f t="shared" si="2590"/>
        <v>25</v>
      </c>
      <c r="AF1210" s="9">
        <f t="shared" si="2590"/>
        <v>25</v>
      </c>
    </row>
    <row r="1211" spans="1:32" ht="33.6">
      <c r="A1211" s="26" t="s">
        <v>37</v>
      </c>
      <c r="B1211" s="27">
        <v>923</v>
      </c>
      <c r="C1211" s="27" t="s">
        <v>22</v>
      </c>
      <c r="D1211" s="27" t="s">
        <v>29</v>
      </c>
      <c r="E1211" s="27" t="s">
        <v>616</v>
      </c>
      <c r="F1211" s="27" t="s">
        <v>38</v>
      </c>
      <c r="G1211" s="9"/>
      <c r="H1211" s="9"/>
      <c r="I1211" s="9"/>
      <c r="J1211" s="9"/>
      <c r="K1211" s="9"/>
      <c r="L1211" s="9">
        <v>25</v>
      </c>
      <c r="M1211" s="9">
        <f t="shared" ref="M1211" si="2591">G1211+I1211+J1211+K1211+L1211</f>
        <v>25</v>
      </c>
      <c r="N1211" s="9">
        <f t="shared" ref="N1211" si="2592">H1211+L1211</f>
        <v>25</v>
      </c>
      <c r="O1211" s="9"/>
      <c r="P1211" s="9"/>
      <c r="Q1211" s="9"/>
      <c r="R1211" s="9"/>
      <c r="S1211" s="9">
        <f t="shared" ref="S1211" si="2593">M1211+O1211+P1211+Q1211+R1211</f>
        <v>25</v>
      </c>
      <c r="T1211" s="9">
        <f t="shared" ref="T1211" si="2594">N1211+R1211</f>
        <v>25</v>
      </c>
      <c r="U1211" s="9"/>
      <c r="V1211" s="9"/>
      <c r="W1211" s="9"/>
      <c r="X1211" s="9"/>
      <c r="Y1211" s="9">
        <f t="shared" ref="Y1211" si="2595">S1211+U1211+V1211+W1211+X1211</f>
        <v>25</v>
      </c>
      <c r="Z1211" s="9">
        <f t="shared" ref="Z1211" si="2596">T1211+X1211</f>
        <v>25</v>
      </c>
      <c r="AA1211" s="9"/>
      <c r="AB1211" s="9"/>
      <c r="AC1211" s="9"/>
      <c r="AD1211" s="9"/>
      <c r="AE1211" s="9">
        <f t="shared" ref="AE1211" si="2597">Y1211+AA1211+AB1211+AC1211+AD1211</f>
        <v>25</v>
      </c>
      <c r="AF1211" s="9">
        <f t="shared" ref="AF1211" si="2598">Z1211+AD1211</f>
        <v>25</v>
      </c>
    </row>
    <row r="1212" spans="1:32" ht="18" hidden="1" customHeight="1">
      <c r="A1212" s="26"/>
      <c r="B1212" s="27"/>
      <c r="C1212" s="27"/>
      <c r="D1212" s="27"/>
      <c r="E1212" s="27"/>
      <c r="F1212" s="27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9"/>
      <c r="AA1212" s="9"/>
      <c r="AB1212" s="9"/>
      <c r="AC1212" s="9"/>
      <c r="AD1212" s="9"/>
      <c r="AE1212" s="9"/>
      <c r="AF1212" s="9"/>
    </row>
    <row r="1213" spans="1:32" ht="20.25" customHeight="1">
      <c r="A1213" s="41" t="s">
        <v>555</v>
      </c>
      <c r="B1213" s="25">
        <v>923</v>
      </c>
      <c r="C1213" s="25" t="s">
        <v>22</v>
      </c>
      <c r="D1213" s="25" t="s">
        <v>7</v>
      </c>
      <c r="E1213" s="48"/>
      <c r="F1213" s="27"/>
      <c r="G1213" s="13">
        <f>G1214</f>
        <v>870</v>
      </c>
      <c r="H1213" s="9"/>
      <c r="I1213" s="13">
        <f t="shared" ref="I1213:I1217" si="2599">I1214</f>
        <v>0</v>
      </c>
      <c r="J1213" s="9"/>
      <c r="K1213" s="13">
        <f t="shared" ref="K1213:K1217" si="2600">K1214</f>
        <v>0</v>
      </c>
      <c r="L1213" s="9"/>
      <c r="M1213" s="13">
        <f t="shared" ref="M1213:M1217" si="2601">M1214</f>
        <v>870</v>
      </c>
      <c r="N1213" s="9"/>
      <c r="O1213" s="13">
        <f t="shared" ref="O1213:O1217" si="2602">O1214</f>
        <v>0</v>
      </c>
      <c r="P1213" s="9"/>
      <c r="Q1213" s="13">
        <f t="shared" ref="Q1213:Q1217" si="2603">Q1214</f>
        <v>0</v>
      </c>
      <c r="R1213" s="9"/>
      <c r="S1213" s="13">
        <f t="shared" ref="S1213:S1217" si="2604">S1214</f>
        <v>870</v>
      </c>
      <c r="T1213" s="9"/>
      <c r="U1213" s="13">
        <f t="shared" ref="U1213:U1217" si="2605">U1214</f>
        <v>0</v>
      </c>
      <c r="V1213" s="9"/>
      <c r="W1213" s="13">
        <f t="shared" ref="W1213:W1217" si="2606">W1214</f>
        <v>0</v>
      </c>
      <c r="X1213" s="9"/>
      <c r="Y1213" s="13">
        <f t="shared" ref="Y1213:Y1217" si="2607">Y1214</f>
        <v>870</v>
      </c>
      <c r="Z1213" s="9"/>
      <c r="AA1213" s="13">
        <f t="shared" ref="AA1213:AA1217" si="2608">AA1214</f>
        <v>0</v>
      </c>
      <c r="AB1213" s="9"/>
      <c r="AC1213" s="13">
        <f t="shared" ref="AC1213:AC1217" si="2609">AC1214</f>
        <v>0</v>
      </c>
      <c r="AD1213" s="9"/>
      <c r="AE1213" s="13">
        <f t="shared" ref="AE1213:AE1217" si="2610">AE1214</f>
        <v>870</v>
      </c>
      <c r="AF1213" s="9"/>
    </row>
    <row r="1214" spans="1:32" ht="20.25" customHeight="1">
      <c r="A1214" s="29" t="s">
        <v>62</v>
      </c>
      <c r="B1214" s="27">
        <v>923</v>
      </c>
      <c r="C1214" s="27" t="s">
        <v>22</v>
      </c>
      <c r="D1214" s="27" t="s">
        <v>7</v>
      </c>
      <c r="E1214" s="49" t="s">
        <v>63</v>
      </c>
      <c r="F1214" s="27"/>
      <c r="G1214" s="11">
        <f>G1215</f>
        <v>870</v>
      </c>
      <c r="H1214" s="9"/>
      <c r="I1214" s="11">
        <f t="shared" si="2599"/>
        <v>0</v>
      </c>
      <c r="J1214" s="9"/>
      <c r="K1214" s="11">
        <f t="shared" si="2600"/>
        <v>0</v>
      </c>
      <c r="L1214" s="9"/>
      <c r="M1214" s="11">
        <f t="shared" si="2601"/>
        <v>870</v>
      </c>
      <c r="N1214" s="9"/>
      <c r="O1214" s="11">
        <f t="shared" si="2602"/>
        <v>0</v>
      </c>
      <c r="P1214" s="9"/>
      <c r="Q1214" s="11">
        <f t="shared" si="2603"/>
        <v>0</v>
      </c>
      <c r="R1214" s="9"/>
      <c r="S1214" s="11">
        <f t="shared" si="2604"/>
        <v>870</v>
      </c>
      <c r="T1214" s="9"/>
      <c r="U1214" s="11">
        <f t="shared" si="2605"/>
        <v>0</v>
      </c>
      <c r="V1214" s="9"/>
      <c r="W1214" s="11">
        <f t="shared" si="2606"/>
        <v>0</v>
      </c>
      <c r="X1214" s="9"/>
      <c r="Y1214" s="11">
        <f t="shared" si="2607"/>
        <v>870</v>
      </c>
      <c r="Z1214" s="9"/>
      <c r="AA1214" s="11">
        <f t="shared" si="2608"/>
        <v>0</v>
      </c>
      <c r="AB1214" s="9"/>
      <c r="AC1214" s="11">
        <f t="shared" si="2609"/>
        <v>0</v>
      </c>
      <c r="AD1214" s="9"/>
      <c r="AE1214" s="11">
        <f t="shared" si="2610"/>
        <v>870</v>
      </c>
      <c r="AF1214" s="9"/>
    </row>
    <row r="1215" spans="1:32" ht="19.5" customHeight="1">
      <c r="A1215" s="29" t="s">
        <v>15</v>
      </c>
      <c r="B1215" s="27">
        <v>923</v>
      </c>
      <c r="C1215" s="27" t="s">
        <v>22</v>
      </c>
      <c r="D1215" s="27" t="s">
        <v>7</v>
      </c>
      <c r="E1215" s="49" t="s">
        <v>64</v>
      </c>
      <c r="F1215" s="27"/>
      <c r="G1215" s="11">
        <f>G1216</f>
        <v>870</v>
      </c>
      <c r="H1215" s="9"/>
      <c r="I1215" s="11">
        <f t="shared" si="2599"/>
        <v>0</v>
      </c>
      <c r="J1215" s="9"/>
      <c r="K1215" s="11">
        <f t="shared" si="2600"/>
        <v>0</v>
      </c>
      <c r="L1215" s="9"/>
      <c r="M1215" s="11">
        <f t="shared" si="2601"/>
        <v>870</v>
      </c>
      <c r="N1215" s="9"/>
      <c r="O1215" s="11">
        <f t="shared" si="2602"/>
        <v>0</v>
      </c>
      <c r="P1215" s="9"/>
      <c r="Q1215" s="11">
        <f t="shared" si="2603"/>
        <v>0</v>
      </c>
      <c r="R1215" s="9"/>
      <c r="S1215" s="11">
        <f t="shared" si="2604"/>
        <v>870</v>
      </c>
      <c r="T1215" s="9"/>
      <c r="U1215" s="11">
        <f t="shared" si="2605"/>
        <v>0</v>
      </c>
      <c r="V1215" s="9"/>
      <c r="W1215" s="11">
        <f t="shared" si="2606"/>
        <v>0</v>
      </c>
      <c r="X1215" s="9"/>
      <c r="Y1215" s="11">
        <f t="shared" si="2607"/>
        <v>870</v>
      </c>
      <c r="Z1215" s="9"/>
      <c r="AA1215" s="11">
        <f t="shared" si="2608"/>
        <v>0</v>
      </c>
      <c r="AB1215" s="9"/>
      <c r="AC1215" s="11">
        <f t="shared" si="2609"/>
        <v>0</v>
      </c>
      <c r="AD1215" s="9"/>
      <c r="AE1215" s="11">
        <f t="shared" si="2610"/>
        <v>870</v>
      </c>
      <c r="AF1215" s="9"/>
    </row>
    <row r="1216" spans="1:32" ht="18.75" customHeight="1">
      <c r="A1216" s="29" t="s">
        <v>553</v>
      </c>
      <c r="B1216" s="27">
        <v>923</v>
      </c>
      <c r="C1216" s="27" t="s">
        <v>22</v>
      </c>
      <c r="D1216" s="27" t="s">
        <v>7</v>
      </c>
      <c r="E1216" s="49" t="s">
        <v>522</v>
      </c>
      <c r="F1216" s="27"/>
      <c r="G1216" s="11">
        <f>G1217</f>
        <v>870</v>
      </c>
      <c r="H1216" s="9"/>
      <c r="I1216" s="11">
        <f t="shared" si="2599"/>
        <v>0</v>
      </c>
      <c r="J1216" s="9"/>
      <c r="K1216" s="11">
        <f t="shared" si="2600"/>
        <v>0</v>
      </c>
      <c r="L1216" s="9"/>
      <c r="M1216" s="11">
        <f t="shared" si="2601"/>
        <v>870</v>
      </c>
      <c r="N1216" s="9"/>
      <c r="O1216" s="11">
        <f t="shared" si="2602"/>
        <v>0</v>
      </c>
      <c r="P1216" s="9"/>
      <c r="Q1216" s="11">
        <f t="shared" si="2603"/>
        <v>0</v>
      </c>
      <c r="R1216" s="9"/>
      <c r="S1216" s="11">
        <f t="shared" si="2604"/>
        <v>870</v>
      </c>
      <c r="T1216" s="9"/>
      <c r="U1216" s="11">
        <f t="shared" si="2605"/>
        <v>0</v>
      </c>
      <c r="V1216" s="9"/>
      <c r="W1216" s="11">
        <f t="shared" si="2606"/>
        <v>0</v>
      </c>
      <c r="X1216" s="9"/>
      <c r="Y1216" s="11">
        <f t="shared" si="2607"/>
        <v>870</v>
      </c>
      <c r="Z1216" s="9"/>
      <c r="AA1216" s="11">
        <f t="shared" si="2608"/>
        <v>0</v>
      </c>
      <c r="AB1216" s="9"/>
      <c r="AC1216" s="11">
        <f t="shared" si="2609"/>
        <v>0</v>
      </c>
      <c r="AD1216" s="9"/>
      <c r="AE1216" s="11">
        <f t="shared" si="2610"/>
        <v>870</v>
      </c>
      <c r="AF1216" s="9"/>
    </row>
    <row r="1217" spans="1:32" ht="33.6">
      <c r="A1217" s="50" t="s">
        <v>243</v>
      </c>
      <c r="B1217" s="27">
        <v>923</v>
      </c>
      <c r="C1217" s="27" t="s">
        <v>22</v>
      </c>
      <c r="D1217" s="27" t="s">
        <v>7</v>
      </c>
      <c r="E1217" s="49" t="s">
        <v>522</v>
      </c>
      <c r="F1217" s="27" t="s">
        <v>31</v>
      </c>
      <c r="G1217" s="11">
        <f>G1218</f>
        <v>870</v>
      </c>
      <c r="H1217" s="9"/>
      <c r="I1217" s="11">
        <f t="shared" si="2599"/>
        <v>0</v>
      </c>
      <c r="J1217" s="9"/>
      <c r="K1217" s="11">
        <f t="shared" si="2600"/>
        <v>0</v>
      </c>
      <c r="L1217" s="9"/>
      <c r="M1217" s="11">
        <f t="shared" si="2601"/>
        <v>870</v>
      </c>
      <c r="N1217" s="9"/>
      <c r="O1217" s="11">
        <f t="shared" si="2602"/>
        <v>0</v>
      </c>
      <c r="P1217" s="9"/>
      <c r="Q1217" s="11">
        <f t="shared" si="2603"/>
        <v>0</v>
      </c>
      <c r="R1217" s="9"/>
      <c r="S1217" s="11">
        <f t="shared" si="2604"/>
        <v>870</v>
      </c>
      <c r="T1217" s="9"/>
      <c r="U1217" s="11">
        <f t="shared" si="2605"/>
        <v>0</v>
      </c>
      <c r="V1217" s="9"/>
      <c r="W1217" s="11">
        <f t="shared" si="2606"/>
        <v>0</v>
      </c>
      <c r="X1217" s="9"/>
      <c r="Y1217" s="11">
        <f t="shared" si="2607"/>
        <v>870</v>
      </c>
      <c r="Z1217" s="9"/>
      <c r="AA1217" s="11">
        <f t="shared" si="2608"/>
        <v>0</v>
      </c>
      <c r="AB1217" s="9"/>
      <c r="AC1217" s="11">
        <f t="shared" si="2609"/>
        <v>0</v>
      </c>
      <c r="AD1217" s="9"/>
      <c r="AE1217" s="11">
        <f t="shared" si="2610"/>
        <v>870</v>
      </c>
      <c r="AF1217" s="9"/>
    </row>
    <row r="1218" spans="1:32" ht="33.6">
      <c r="A1218" s="50" t="s">
        <v>37</v>
      </c>
      <c r="B1218" s="27">
        <v>923</v>
      </c>
      <c r="C1218" s="27" t="s">
        <v>22</v>
      </c>
      <c r="D1218" s="27" t="s">
        <v>7</v>
      </c>
      <c r="E1218" s="49" t="s">
        <v>522</v>
      </c>
      <c r="F1218" s="27" t="s">
        <v>38</v>
      </c>
      <c r="G1218" s="11">
        <v>870</v>
      </c>
      <c r="H1218" s="9"/>
      <c r="I1218" s="11"/>
      <c r="J1218" s="9"/>
      <c r="K1218" s="11"/>
      <c r="L1218" s="9"/>
      <c r="M1218" s="9">
        <f t="shared" ref="M1218" si="2611">G1218+I1218+J1218+K1218+L1218</f>
        <v>870</v>
      </c>
      <c r="N1218" s="9">
        <f t="shared" ref="N1218" si="2612">H1218+L1218</f>
        <v>0</v>
      </c>
      <c r="O1218" s="11"/>
      <c r="P1218" s="9"/>
      <c r="Q1218" s="11"/>
      <c r="R1218" s="9"/>
      <c r="S1218" s="9">
        <f t="shared" ref="S1218" si="2613">M1218+O1218+P1218+Q1218+R1218</f>
        <v>870</v>
      </c>
      <c r="T1218" s="9">
        <f t="shared" ref="T1218" si="2614">N1218+R1218</f>
        <v>0</v>
      </c>
      <c r="U1218" s="11"/>
      <c r="V1218" s="9"/>
      <c r="W1218" s="11"/>
      <c r="X1218" s="9"/>
      <c r="Y1218" s="9">
        <f t="shared" ref="Y1218" si="2615">S1218+U1218+V1218+W1218+X1218</f>
        <v>870</v>
      </c>
      <c r="Z1218" s="9">
        <f t="shared" ref="Z1218" si="2616">T1218+X1218</f>
        <v>0</v>
      </c>
      <c r="AA1218" s="11"/>
      <c r="AB1218" s="9"/>
      <c r="AC1218" s="11"/>
      <c r="AD1218" s="9"/>
      <c r="AE1218" s="9">
        <f t="shared" ref="AE1218" si="2617">Y1218+AA1218+AB1218+AC1218+AD1218</f>
        <v>870</v>
      </c>
      <c r="AF1218" s="9">
        <f t="shared" ref="AF1218" si="2618">Z1218+AD1218</f>
        <v>0</v>
      </c>
    </row>
    <row r="1219" spans="1:32" ht="19.5" hidden="1" customHeight="1">
      <c r="A1219" s="50"/>
      <c r="B1219" s="27"/>
      <c r="C1219" s="27"/>
      <c r="D1219" s="27"/>
      <c r="E1219" s="49"/>
      <c r="F1219" s="27"/>
      <c r="G1219" s="11"/>
      <c r="H1219" s="9"/>
      <c r="I1219" s="11"/>
      <c r="J1219" s="9"/>
      <c r="K1219" s="11"/>
      <c r="L1219" s="9"/>
      <c r="M1219" s="9"/>
      <c r="N1219" s="9"/>
      <c r="O1219" s="11"/>
      <c r="P1219" s="9"/>
      <c r="Q1219" s="11"/>
      <c r="R1219" s="9"/>
      <c r="S1219" s="9"/>
      <c r="T1219" s="9"/>
      <c r="U1219" s="11"/>
      <c r="V1219" s="9"/>
      <c r="W1219" s="11"/>
      <c r="X1219" s="9"/>
      <c r="Y1219" s="9"/>
      <c r="Z1219" s="9"/>
      <c r="AA1219" s="11"/>
      <c r="AB1219" s="9"/>
      <c r="AC1219" s="11"/>
      <c r="AD1219" s="9"/>
      <c r="AE1219" s="9"/>
      <c r="AF1219" s="9"/>
    </row>
    <row r="1220" spans="1:32" ht="17.399999999999999">
      <c r="A1220" s="24" t="s">
        <v>59</v>
      </c>
      <c r="B1220" s="25">
        <v>923</v>
      </c>
      <c r="C1220" s="25" t="s">
        <v>22</v>
      </c>
      <c r="D1220" s="25" t="s">
        <v>60</v>
      </c>
      <c r="E1220" s="25"/>
      <c r="F1220" s="25"/>
      <c r="G1220" s="13">
        <f>G1231+G1226</f>
        <v>166301</v>
      </c>
      <c r="H1220" s="13">
        <f>H1231+H1226</f>
        <v>0</v>
      </c>
      <c r="I1220" s="13">
        <f t="shared" ref="I1220:N1220" si="2619">I1231+I1226</f>
        <v>0</v>
      </c>
      <c r="J1220" s="13">
        <f t="shared" si="2619"/>
        <v>4008</v>
      </c>
      <c r="K1220" s="13">
        <f t="shared" si="2619"/>
        <v>0</v>
      </c>
      <c r="L1220" s="13">
        <f t="shared" si="2619"/>
        <v>5406</v>
      </c>
      <c r="M1220" s="13">
        <f t="shared" si="2619"/>
        <v>175715</v>
      </c>
      <c r="N1220" s="13">
        <f t="shared" si="2619"/>
        <v>5406</v>
      </c>
      <c r="O1220" s="13">
        <f t="shared" ref="O1220:T1220" si="2620">O1231+O1226</f>
        <v>0</v>
      </c>
      <c r="P1220" s="13">
        <f t="shared" si="2620"/>
        <v>0</v>
      </c>
      <c r="Q1220" s="13">
        <f t="shared" si="2620"/>
        <v>0</v>
      </c>
      <c r="R1220" s="13">
        <f t="shared" si="2620"/>
        <v>0</v>
      </c>
      <c r="S1220" s="13">
        <f t="shared" si="2620"/>
        <v>175715</v>
      </c>
      <c r="T1220" s="13">
        <f t="shared" si="2620"/>
        <v>5406</v>
      </c>
      <c r="U1220" s="13">
        <f>U1221+U1231+U1226</f>
        <v>0</v>
      </c>
      <c r="V1220" s="13">
        <f t="shared" ref="V1220:Z1220" si="2621">V1221+V1231+V1226</f>
        <v>0</v>
      </c>
      <c r="W1220" s="13">
        <f t="shared" si="2621"/>
        <v>0</v>
      </c>
      <c r="X1220" s="13">
        <f t="shared" si="2621"/>
        <v>0</v>
      </c>
      <c r="Y1220" s="13">
        <f t="shared" si="2621"/>
        <v>175715</v>
      </c>
      <c r="Z1220" s="13">
        <f t="shared" si="2621"/>
        <v>5406</v>
      </c>
      <c r="AA1220" s="13">
        <f>AA1221+AA1231+AA1226+AA1291</f>
        <v>0</v>
      </c>
      <c r="AB1220" s="13">
        <f t="shared" ref="AB1220:AF1220" si="2622">AB1221+AB1231+AB1226+AB1291</f>
        <v>570</v>
      </c>
      <c r="AC1220" s="13">
        <f t="shared" si="2622"/>
        <v>0</v>
      </c>
      <c r="AD1220" s="13">
        <f t="shared" si="2622"/>
        <v>3553</v>
      </c>
      <c r="AE1220" s="13">
        <f t="shared" si="2622"/>
        <v>179838</v>
      </c>
      <c r="AF1220" s="13">
        <f t="shared" si="2622"/>
        <v>8959</v>
      </c>
    </row>
    <row r="1221" spans="1:32" ht="84">
      <c r="A1221" s="26" t="s">
        <v>119</v>
      </c>
      <c r="B1221" s="27">
        <v>923</v>
      </c>
      <c r="C1221" s="27" t="s">
        <v>22</v>
      </c>
      <c r="D1221" s="27" t="s">
        <v>60</v>
      </c>
      <c r="E1221" s="27" t="s">
        <v>120</v>
      </c>
      <c r="F1221" s="27"/>
      <c r="G1221" s="13"/>
      <c r="H1221" s="13"/>
      <c r="I1221" s="13"/>
      <c r="J1221" s="13"/>
      <c r="K1221" s="13"/>
      <c r="L1221" s="13"/>
      <c r="M1221" s="13"/>
      <c r="N1221" s="13"/>
      <c r="O1221" s="13"/>
      <c r="P1221" s="13"/>
      <c r="Q1221" s="13"/>
      <c r="R1221" s="13"/>
      <c r="S1221" s="13"/>
      <c r="T1221" s="13"/>
      <c r="U1221" s="11">
        <f>U1222</f>
        <v>0</v>
      </c>
      <c r="V1221" s="11">
        <f t="shared" ref="V1221:AF1224" si="2623">V1222</f>
        <v>0</v>
      </c>
      <c r="W1221" s="11">
        <f t="shared" si="2623"/>
        <v>0</v>
      </c>
      <c r="X1221" s="11">
        <f t="shared" si="2623"/>
        <v>0</v>
      </c>
      <c r="Y1221" s="11">
        <f t="shared" si="2623"/>
        <v>0</v>
      </c>
      <c r="Z1221" s="11">
        <f t="shared" si="2623"/>
        <v>0</v>
      </c>
      <c r="AA1221" s="11">
        <f>AA1222</f>
        <v>0</v>
      </c>
      <c r="AB1221" s="11">
        <f t="shared" si="2623"/>
        <v>570</v>
      </c>
      <c r="AC1221" s="11">
        <f t="shared" si="2623"/>
        <v>0</v>
      </c>
      <c r="AD1221" s="11">
        <f t="shared" si="2623"/>
        <v>0</v>
      </c>
      <c r="AE1221" s="11">
        <f t="shared" si="2623"/>
        <v>570</v>
      </c>
      <c r="AF1221" s="11">
        <f t="shared" si="2623"/>
        <v>0</v>
      </c>
    </row>
    <row r="1222" spans="1:32" ht="20.25" customHeight="1">
      <c r="A1222" s="26" t="s">
        <v>15</v>
      </c>
      <c r="B1222" s="27">
        <v>923</v>
      </c>
      <c r="C1222" s="27" t="s">
        <v>22</v>
      </c>
      <c r="D1222" s="27" t="s">
        <v>60</v>
      </c>
      <c r="E1222" s="27" t="s">
        <v>150</v>
      </c>
      <c r="F1222" s="27"/>
      <c r="G1222" s="13"/>
      <c r="H1222" s="13"/>
      <c r="I1222" s="13"/>
      <c r="J1222" s="13"/>
      <c r="K1222" s="13"/>
      <c r="L1222" s="13"/>
      <c r="M1222" s="13"/>
      <c r="N1222" s="13"/>
      <c r="O1222" s="13"/>
      <c r="P1222" s="13"/>
      <c r="Q1222" s="13"/>
      <c r="R1222" s="13"/>
      <c r="S1222" s="13"/>
      <c r="T1222" s="13"/>
      <c r="U1222" s="11">
        <f>U1223</f>
        <v>0</v>
      </c>
      <c r="V1222" s="11">
        <f t="shared" si="2623"/>
        <v>0</v>
      </c>
      <c r="W1222" s="11">
        <f t="shared" si="2623"/>
        <v>0</v>
      </c>
      <c r="X1222" s="11">
        <f t="shared" si="2623"/>
        <v>0</v>
      </c>
      <c r="Y1222" s="11">
        <f t="shared" si="2623"/>
        <v>0</v>
      </c>
      <c r="Z1222" s="11">
        <f t="shared" si="2623"/>
        <v>0</v>
      </c>
      <c r="AA1222" s="11">
        <f>AA1223</f>
        <v>0</v>
      </c>
      <c r="AB1222" s="11">
        <f t="shared" si="2623"/>
        <v>570</v>
      </c>
      <c r="AC1222" s="11">
        <f t="shared" si="2623"/>
        <v>0</v>
      </c>
      <c r="AD1222" s="11">
        <f t="shared" si="2623"/>
        <v>0</v>
      </c>
      <c r="AE1222" s="11">
        <f t="shared" si="2623"/>
        <v>570</v>
      </c>
      <c r="AF1222" s="11">
        <f t="shared" si="2623"/>
        <v>0</v>
      </c>
    </row>
    <row r="1223" spans="1:32" ht="19.5" customHeight="1">
      <c r="A1223" s="26" t="s">
        <v>61</v>
      </c>
      <c r="B1223" s="27">
        <v>923</v>
      </c>
      <c r="C1223" s="27" t="s">
        <v>22</v>
      </c>
      <c r="D1223" s="27" t="s">
        <v>60</v>
      </c>
      <c r="E1223" s="27" t="s">
        <v>674</v>
      </c>
      <c r="F1223" s="27"/>
      <c r="G1223" s="13"/>
      <c r="H1223" s="13"/>
      <c r="I1223" s="13"/>
      <c r="J1223" s="13"/>
      <c r="K1223" s="13"/>
      <c r="L1223" s="13"/>
      <c r="M1223" s="13"/>
      <c r="N1223" s="13"/>
      <c r="O1223" s="13"/>
      <c r="P1223" s="13"/>
      <c r="Q1223" s="13"/>
      <c r="R1223" s="13"/>
      <c r="S1223" s="13"/>
      <c r="T1223" s="13"/>
      <c r="U1223" s="11">
        <f>U1224</f>
        <v>0</v>
      </c>
      <c r="V1223" s="11">
        <f t="shared" si="2623"/>
        <v>0</v>
      </c>
      <c r="W1223" s="11">
        <f t="shared" si="2623"/>
        <v>0</v>
      </c>
      <c r="X1223" s="11">
        <f t="shared" si="2623"/>
        <v>0</v>
      </c>
      <c r="Y1223" s="11">
        <f t="shared" si="2623"/>
        <v>0</v>
      </c>
      <c r="Z1223" s="11">
        <f t="shared" si="2623"/>
        <v>0</v>
      </c>
      <c r="AA1223" s="11">
        <f>AA1224</f>
        <v>0</v>
      </c>
      <c r="AB1223" s="11">
        <f t="shared" si="2623"/>
        <v>570</v>
      </c>
      <c r="AC1223" s="11">
        <f t="shared" si="2623"/>
        <v>0</v>
      </c>
      <c r="AD1223" s="11">
        <f t="shared" si="2623"/>
        <v>0</v>
      </c>
      <c r="AE1223" s="11">
        <f t="shared" si="2623"/>
        <v>570</v>
      </c>
      <c r="AF1223" s="11">
        <f t="shared" si="2623"/>
        <v>0</v>
      </c>
    </row>
    <row r="1224" spans="1:32" ht="33.6">
      <c r="A1224" s="26" t="s">
        <v>243</v>
      </c>
      <c r="B1224" s="27">
        <v>923</v>
      </c>
      <c r="C1224" s="27" t="s">
        <v>22</v>
      </c>
      <c r="D1224" s="27" t="s">
        <v>60</v>
      </c>
      <c r="E1224" s="27" t="s">
        <v>674</v>
      </c>
      <c r="F1224" s="27" t="s">
        <v>31</v>
      </c>
      <c r="G1224" s="13"/>
      <c r="H1224" s="13"/>
      <c r="I1224" s="13"/>
      <c r="J1224" s="13"/>
      <c r="K1224" s="13"/>
      <c r="L1224" s="13"/>
      <c r="M1224" s="13"/>
      <c r="N1224" s="13"/>
      <c r="O1224" s="13"/>
      <c r="P1224" s="13"/>
      <c r="Q1224" s="13"/>
      <c r="R1224" s="13"/>
      <c r="S1224" s="13"/>
      <c r="T1224" s="13"/>
      <c r="U1224" s="11">
        <f>U1225</f>
        <v>0</v>
      </c>
      <c r="V1224" s="11">
        <f t="shared" si="2623"/>
        <v>0</v>
      </c>
      <c r="W1224" s="11">
        <f t="shared" si="2623"/>
        <v>0</v>
      </c>
      <c r="X1224" s="11">
        <f t="shared" si="2623"/>
        <v>0</v>
      </c>
      <c r="Y1224" s="11">
        <f t="shared" si="2623"/>
        <v>0</v>
      </c>
      <c r="Z1224" s="11">
        <f t="shared" si="2623"/>
        <v>0</v>
      </c>
      <c r="AA1224" s="11">
        <f>AA1225</f>
        <v>0</v>
      </c>
      <c r="AB1224" s="11">
        <f t="shared" si="2623"/>
        <v>570</v>
      </c>
      <c r="AC1224" s="11">
        <f t="shared" si="2623"/>
        <v>0</v>
      </c>
      <c r="AD1224" s="11">
        <f t="shared" si="2623"/>
        <v>0</v>
      </c>
      <c r="AE1224" s="11">
        <f t="shared" si="2623"/>
        <v>570</v>
      </c>
      <c r="AF1224" s="11">
        <f t="shared" si="2623"/>
        <v>0</v>
      </c>
    </row>
    <row r="1225" spans="1:32" ht="33.6">
      <c r="A1225" s="26" t="s">
        <v>37</v>
      </c>
      <c r="B1225" s="27">
        <v>923</v>
      </c>
      <c r="C1225" s="27" t="s">
        <v>22</v>
      </c>
      <c r="D1225" s="27" t="s">
        <v>60</v>
      </c>
      <c r="E1225" s="27" t="s">
        <v>674</v>
      </c>
      <c r="F1225" s="27" t="s">
        <v>38</v>
      </c>
      <c r="G1225" s="13"/>
      <c r="H1225" s="13"/>
      <c r="I1225" s="13"/>
      <c r="J1225" s="13"/>
      <c r="K1225" s="13"/>
      <c r="L1225" s="13"/>
      <c r="M1225" s="13"/>
      <c r="N1225" s="13"/>
      <c r="O1225" s="13"/>
      <c r="P1225" s="13"/>
      <c r="Q1225" s="13"/>
      <c r="R1225" s="13"/>
      <c r="S1225" s="13"/>
      <c r="T1225" s="13"/>
      <c r="U1225" s="13"/>
      <c r="V1225" s="11"/>
      <c r="W1225" s="13"/>
      <c r="X1225" s="13"/>
      <c r="Y1225" s="9">
        <f t="shared" ref="Y1225" si="2624">S1225+U1225+V1225+W1225+X1225</f>
        <v>0</v>
      </c>
      <c r="Z1225" s="9">
        <f t="shared" ref="Z1225" si="2625">T1225+X1225</f>
        <v>0</v>
      </c>
      <c r="AA1225" s="13"/>
      <c r="AB1225" s="11">
        <v>570</v>
      </c>
      <c r="AC1225" s="13"/>
      <c r="AD1225" s="13"/>
      <c r="AE1225" s="9">
        <f t="shared" ref="AE1225" si="2626">Y1225+AA1225+AB1225+AC1225+AD1225</f>
        <v>570</v>
      </c>
      <c r="AF1225" s="9">
        <f t="shared" ref="AF1225" si="2627">Z1225+AD1225</f>
        <v>0</v>
      </c>
    </row>
    <row r="1226" spans="1:32" ht="33.6">
      <c r="A1226" s="29" t="s">
        <v>434</v>
      </c>
      <c r="B1226" s="27">
        <v>923</v>
      </c>
      <c r="C1226" s="27" t="s">
        <v>22</v>
      </c>
      <c r="D1226" s="27" t="s">
        <v>60</v>
      </c>
      <c r="E1226" s="27" t="s">
        <v>98</v>
      </c>
      <c r="F1226" s="27"/>
      <c r="G1226" s="9">
        <f t="shared" ref="G1226:V1229" si="2628">G1227</f>
        <v>91</v>
      </c>
      <c r="H1226" s="9">
        <f t="shared" si="2628"/>
        <v>0</v>
      </c>
      <c r="I1226" s="9">
        <f t="shared" si="2628"/>
        <v>0</v>
      </c>
      <c r="J1226" s="9">
        <f t="shared" si="2628"/>
        <v>0</v>
      </c>
      <c r="K1226" s="9">
        <f t="shared" si="2628"/>
        <v>0</v>
      </c>
      <c r="L1226" s="9">
        <f t="shared" si="2628"/>
        <v>0</v>
      </c>
      <c r="M1226" s="9">
        <f t="shared" si="2628"/>
        <v>91</v>
      </c>
      <c r="N1226" s="9">
        <f t="shared" si="2628"/>
        <v>0</v>
      </c>
      <c r="O1226" s="9">
        <f t="shared" si="2628"/>
        <v>0</v>
      </c>
      <c r="P1226" s="9">
        <f t="shared" si="2628"/>
        <v>0</v>
      </c>
      <c r="Q1226" s="9">
        <f t="shared" si="2628"/>
        <v>0</v>
      </c>
      <c r="R1226" s="9">
        <f t="shared" si="2628"/>
        <v>0</v>
      </c>
      <c r="S1226" s="9">
        <f t="shared" si="2628"/>
        <v>91</v>
      </c>
      <c r="T1226" s="9">
        <f t="shared" si="2628"/>
        <v>0</v>
      </c>
      <c r="U1226" s="9">
        <f t="shared" si="2628"/>
        <v>0</v>
      </c>
      <c r="V1226" s="9">
        <f t="shared" si="2628"/>
        <v>0</v>
      </c>
      <c r="W1226" s="9">
        <f t="shared" ref="U1226:AF1229" si="2629">W1227</f>
        <v>0</v>
      </c>
      <c r="X1226" s="9">
        <f t="shared" si="2629"/>
        <v>0</v>
      </c>
      <c r="Y1226" s="9">
        <f t="shared" si="2629"/>
        <v>91</v>
      </c>
      <c r="Z1226" s="9">
        <f t="shared" si="2629"/>
        <v>0</v>
      </c>
      <c r="AA1226" s="9">
        <f t="shared" si="2629"/>
        <v>0</v>
      </c>
      <c r="AB1226" s="9">
        <f t="shared" si="2629"/>
        <v>0</v>
      </c>
      <c r="AC1226" s="9">
        <f t="shared" si="2629"/>
        <v>0</v>
      </c>
      <c r="AD1226" s="9">
        <f t="shared" si="2629"/>
        <v>0</v>
      </c>
      <c r="AE1226" s="9">
        <f t="shared" si="2629"/>
        <v>91</v>
      </c>
      <c r="AF1226" s="9">
        <f t="shared" si="2629"/>
        <v>0</v>
      </c>
    </row>
    <row r="1227" spans="1:32" ht="18" customHeight="1">
      <c r="A1227" s="26" t="s">
        <v>15</v>
      </c>
      <c r="B1227" s="27">
        <v>923</v>
      </c>
      <c r="C1227" s="27" t="s">
        <v>22</v>
      </c>
      <c r="D1227" s="27" t="s">
        <v>60</v>
      </c>
      <c r="E1227" s="27" t="s">
        <v>99</v>
      </c>
      <c r="F1227" s="27"/>
      <c r="G1227" s="9">
        <f t="shared" si="2628"/>
        <v>91</v>
      </c>
      <c r="H1227" s="9">
        <f t="shared" si="2628"/>
        <v>0</v>
      </c>
      <c r="I1227" s="9">
        <f t="shared" si="2628"/>
        <v>0</v>
      </c>
      <c r="J1227" s="9">
        <f t="shared" si="2628"/>
        <v>0</v>
      </c>
      <c r="K1227" s="9">
        <f t="shared" si="2628"/>
        <v>0</v>
      </c>
      <c r="L1227" s="9">
        <f t="shared" si="2628"/>
        <v>0</v>
      </c>
      <c r="M1227" s="9">
        <f t="shared" si="2628"/>
        <v>91</v>
      </c>
      <c r="N1227" s="9">
        <f t="shared" si="2628"/>
        <v>0</v>
      </c>
      <c r="O1227" s="9">
        <f t="shared" si="2628"/>
        <v>0</v>
      </c>
      <c r="P1227" s="9">
        <f t="shared" si="2628"/>
        <v>0</v>
      </c>
      <c r="Q1227" s="9">
        <f t="shared" si="2628"/>
        <v>0</v>
      </c>
      <c r="R1227" s="9">
        <f t="shared" si="2628"/>
        <v>0</v>
      </c>
      <c r="S1227" s="9">
        <f t="shared" si="2628"/>
        <v>91</v>
      </c>
      <c r="T1227" s="9">
        <f t="shared" si="2628"/>
        <v>0</v>
      </c>
      <c r="U1227" s="9">
        <f t="shared" si="2629"/>
        <v>0</v>
      </c>
      <c r="V1227" s="9">
        <f t="shared" si="2629"/>
        <v>0</v>
      </c>
      <c r="W1227" s="9">
        <f t="shared" si="2629"/>
        <v>0</v>
      </c>
      <c r="X1227" s="9">
        <f t="shared" si="2629"/>
        <v>0</v>
      </c>
      <c r="Y1227" s="9">
        <f t="shared" si="2629"/>
        <v>91</v>
      </c>
      <c r="Z1227" s="9">
        <f t="shared" si="2629"/>
        <v>0</v>
      </c>
      <c r="AA1227" s="9">
        <f t="shared" si="2629"/>
        <v>0</v>
      </c>
      <c r="AB1227" s="9">
        <f t="shared" si="2629"/>
        <v>0</v>
      </c>
      <c r="AC1227" s="9">
        <f t="shared" si="2629"/>
        <v>0</v>
      </c>
      <c r="AD1227" s="9">
        <f t="shared" si="2629"/>
        <v>0</v>
      </c>
      <c r="AE1227" s="9">
        <f t="shared" si="2629"/>
        <v>91</v>
      </c>
      <c r="AF1227" s="9">
        <f t="shared" si="2629"/>
        <v>0</v>
      </c>
    </row>
    <row r="1228" spans="1:32" ht="19.5" customHeight="1">
      <c r="A1228" s="26" t="s">
        <v>61</v>
      </c>
      <c r="B1228" s="27">
        <v>923</v>
      </c>
      <c r="C1228" s="27" t="s">
        <v>22</v>
      </c>
      <c r="D1228" s="27" t="s">
        <v>60</v>
      </c>
      <c r="E1228" s="27" t="s">
        <v>100</v>
      </c>
      <c r="F1228" s="27"/>
      <c r="G1228" s="9">
        <f t="shared" si="2628"/>
        <v>91</v>
      </c>
      <c r="H1228" s="9">
        <f t="shared" si="2628"/>
        <v>0</v>
      </c>
      <c r="I1228" s="9">
        <f t="shared" si="2628"/>
        <v>0</v>
      </c>
      <c r="J1228" s="9">
        <f t="shared" si="2628"/>
        <v>0</v>
      </c>
      <c r="K1228" s="9">
        <f t="shared" si="2628"/>
        <v>0</v>
      </c>
      <c r="L1228" s="9">
        <f t="shared" si="2628"/>
        <v>0</v>
      </c>
      <c r="M1228" s="9">
        <f t="shared" si="2628"/>
        <v>91</v>
      </c>
      <c r="N1228" s="9">
        <f t="shared" si="2628"/>
        <v>0</v>
      </c>
      <c r="O1228" s="9">
        <f t="shared" si="2628"/>
        <v>0</v>
      </c>
      <c r="P1228" s="9">
        <f t="shared" si="2628"/>
        <v>0</v>
      </c>
      <c r="Q1228" s="9">
        <f t="shared" si="2628"/>
        <v>0</v>
      </c>
      <c r="R1228" s="9">
        <f t="shared" si="2628"/>
        <v>0</v>
      </c>
      <c r="S1228" s="9">
        <f t="shared" si="2628"/>
        <v>91</v>
      </c>
      <c r="T1228" s="9">
        <f t="shared" si="2628"/>
        <v>0</v>
      </c>
      <c r="U1228" s="9">
        <f t="shared" si="2629"/>
        <v>0</v>
      </c>
      <c r="V1228" s="9">
        <f t="shared" si="2629"/>
        <v>0</v>
      </c>
      <c r="W1228" s="9">
        <f t="shared" si="2629"/>
        <v>0</v>
      </c>
      <c r="X1228" s="9">
        <f t="shared" si="2629"/>
        <v>0</v>
      </c>
      <c r="Y1228" s="9">
        <f t="shared" si="2629"/>
        <v>91</v>
      </c>
      <c r="Z1228" s="9">
        <f t="shared" si="2629"/>
        <v>0</v>
      </c>
      <c r="AA1228" s="9">
        <f t="shared" si="2629"/>
        <v>0</v>
      </c>
      <c r="AB1228" s="9">
        <f t="shared" si="2629"/>
        <v>0</v>
      </c>
      <c r="AC1228" s="9">
        <f t="shared" si="2629"/>
        <v>0</v>
      </c>
      <c r="AD1228" s="9">
        <f t="shared" si="2629"/>
        <v>0</v>
      </c>
      <c r="AE1228" s="9">
        <f t="shared" si="2629"/>
        <v>91</v>
      </c>
      <c r="AF1228" s="9">
        <f t="shared" si="2629"/>
        <v>0</v>
      </c>
    </row>
    <row r="1229" spans="1:32" ht="33.6">
      <c r="A1229" s="26" t="s">
        <v>243</v>
      </c>
      <c r="B1229" s="27">
        <v>923</v>
      </c>
      <c r="C1229" s="27" t="s">
        <v>22</v>
      </c>
      <c r="D1229" s="27" t="s">
        <v>60</v>
      </c>
      <c r="E1229" s="27" t="s">
        <v>100</v>
      </c>
      <c r="F1229" s="27" t="s">
        <v>31</v>
      </c>
      <c r="G1229" s="9">
        <f t="shared" si="2628"/>
        <v>91</v>
      </c>
      <c r="H1229" s="9">
        <f t="shared" si="2628"/>
        <v>0</v>
      </c>
      <c r="I1229" s="9">
        <f t="shared" si="2628"/>
        <v>0</v>
      </c>
      <c r="J1229" s="9">
        <f t="shared" si="2628"/>
        <v>0</v>
      </c>
      <c r="K1229" s="9">
        <f t="shared" si="2628"/>
        <v>0</v>
      </c>
      <c r="L1229" s="9">
        <f t="shared" si="2628"/>
        <v>0</v>
      </c>
      <c r="M1229" s="9">
        <f t="shared" si="2628"/>
        <v>91</v>
      </c>
      <c r="N1229" s="9">
        <f t="shared" si="2628"/>
        <v>0</v>
      </c>
      <c r="O1229" s="9">
        <f t="shared" si="2628"/>
        <v>0</v>
      </c>
      <c r="P1229" s="9">
        <f t="shared" si="2628"/>
        <v>0</v>
      </c>
      <c r="Q1229" s="9">
        <f t="shared" si="2628"/>
        <v>0</v>
      </c>
      <c r="R1229" s="9">
        <f t="shared" si="2628"/>
        <v>0</v>
      </c>
      <c r="S1229" s="9">
        <f t="shared" si="2628"/>
        <v>91</v>
      </c>
      <c r="T1229" s="9">
        <f t="shared" si="2628"/>
        <v>0</v>
      </c>
      <c r="U1229" s="9">
        <f t="shared" si="2629"/>
        <v>0</v>
      </c>
      <c r="V1229" s="9">
        <f t="shared" si="2629"/>
        <v>0</v>
      </c>
      <c r="W1229" s="9">
        <f t="shared" si="2629"/>
        <v>0</v>
      </c>
      <c r="X1229" s="9">
        <f t="shared" si="2629"/>
        <v>0</v>
      </c>
      <c r="Y1229" s="9">
        <f t="shared" si="2629"/>
        <v>91</v>
      </c>
      <c r="Z1229" s="9">
        <f t="shared" si="2629"/>
        <v>0</v>
      </c>
      <c r="AA1229" s="9">
        <f t="shared" si="2629"/>
        <v>0</v>
      </c>
      <c r="AB1229" s="9">
        <f t="shared" si="2629"/>
        <v>0</v>
      </c>
      <c r="AC1229" s="9">
        <f t="shared" si="2629"/>
        <v>0</v>
      </c>
      <c r="AD1229" s="9">
        <f t="shared" si="2629"/>
        <v>0</v>
      </c>
      <c r="AE1229" s="9">
        <f t="shared" si="2629"/>
        <v>91</v>
      </c>
      <c r="AF1229" s="9">
        <f t="shared" si="2629"/>
        <v>0</v>
      </c>
    </row>
    <row r="1230" spans="1:32" ht="33.6">
      <c r="A1230" s="26" t="s">
        <v>37</v>
      </c>
      <c r="B1230" s="27">
        <v>923</v>
      </c>
      <c r="C1230" s="27" t="s">
        <v>22</v>
      </c>
      <c r="D1230" s="27" t="s">
        <v>60</v>
      </c>
      <c r="E1230" s="27" t="s">
        <v>100</v>
      </c>
      <c r="F1230" s="27" t="s">
        <v>38</v>
      </c>
      <c r="G1230" s="9">
        <v>91</v>
      </c>
      <c r="H1230" s="9"/>
      <c r="I1230" s="9"/>
      <c r="J1230" s="9"/>
      <c r="K1230" s="9"/>
      <c r="L1230" s="9"/>
      <c r="M1230" s="9">
        <f t="shared" ref="M1230" si="2630">G1230+I1230+J1230+K1230+L1230</f>
        <v>91</v>
      </c>
      <c r="N1230" s="9">
        <f t="shared" ref="N1230" si="2631">H1230+L1230</f>
        <v>0</v>
      </c>
      <c r="O1230" s="9"/>
      <c r="P1230" s="9"/>
      <c r="Q1230" s="9"/>
      <c r="R1230" s="9"/>
      <c r="S1230" s="9">
        <f t="shared" ref="S1230" si="2632">M1230+O1230+P1230+Q1230+R1230</f>
        <v>91</v>
      </c>
      <c r="T1230" s="9">
        <f t="shared" ref="T1230" si="2633">N1230+R1230</f>
        <v>0</v>
      </c>
      <c r="U1230" s="9"/>
      <c r="V1230" s="9"/>
      <c r="W1230" s="9"/>
      <c r="X1230" s="9"/>
      <c r="Y1230" s="9">
        <f t="shared" ref="Y1230" si="2634">S1230+U1230+V1230+W1230+X1230</f>
        <v>91</v>
      </c>
      <c r="Z1230" s="9">
        <f t="shared" ref="Z1230" si="2635">T1230+X1230</f>
        <v>0</v>
      </c>
      <c r="AA1230" s="9"/>
      <c r="AB1230" s="9"/>
      <c r="AC1230" s="9"/>
      <c r="AD1230" s="9"/>
      <c r="AE1230" s="9">
        <f t="shared" ref="AE1230" si="2636">Y1230+AA1230+AB1230+AC1230+AD1230</f>
        <v>91</v>
      </c>
      <c r="AF1230" s="9">
        <f t="shared" ref="AF1230" si="2637">Z1230+AD1230</f>
        <v>0</v>
      </c>
    </row>
    <row r="1231" spans="1:32" ht="50.4">
      <c r="A1231" s="29" t="s">
        <v>435</v>
      </c>
      <c r="B1231" s="27">
        <v>923</v>
      </c>
      <c r="C1231" s="27" t="s">
        <v>22</v>
      </c>
      <c r="D1231" s="27" t="s">
        <v>60</v>
      </c>
      <c r="E1231" s="27" t="s">
        <v>74</v>
      </c>
      <c r="F1231" s="27"/>
      <c r="G1231" s="11">
        <f>G1232+G1240+G1286</f>
        <v>166210</v>
      </c>
      <c r="H1231" s="11">
        <f>H1232+H1240</f>
        <v>0</v>
      </c>
      <c r="I1231" s="11">
        <f>I1232+I1240+I1286+I1255</f>
        <v>0</v>
      </c>
      <c r="J1231" s="11">
        <f t="shared" ref="J1231:N1231" si="2638">J1232+J1240+J1286+J1255</f>
        <v>4008</v>
      </c>
      <c r="K1231" s="11">
        <f t="shared" si="2638"/>
        <v>0</v>
      </c>
      <c r="L1231" s="11">
        <f t="shared" si="2638"/>
        <v>5406</v>
      </c>
      <c r="M1231" s="11">
        <f t="shared" si="2638"/>
        <v>175624</v>
      </c>
      <c r="N1231" s="11">
        <f t="shared" si="2638"/>
        <v>5406</v>
      </c>
      <c r="O1231" s="11">
        <f>O1232+O1240+O1286+O1255</f>
        <v>0</v>
      </c>
      <c r="P1231" s="11">
        <f t="shared" ref="P1231:T1231" si="2639">P1232+P1240+P1286+P1255</f>
        <v>0</v>
      </c>
      <c r="Q1231" s="11">
        <f t="shared" si="2639"/>
        <v>0</v>
      </c>
      <c r="R1231" s="11">
        <f t="shared" si="2639"/>
        <v>0</v>
      </c>
      <c r="S1231" s="11">
        <f t="shared" si="2639"/>
        <v>175624</v>
      </c>
      <c r="T1231" s="11">
        <f t="shared" si="2639"/>
        <v>5406</v>
      </c>
      <c r="U1231" s="11">
        <f>U1232+U1240+U1286+U1255</f>
        <v>0</v>
      </c>
      <c r="V1231" s="11">
        <f t="shared" ref="V1231:Z1231" si="2640">V1232+V1240+V1286+V1255</f>
        <v>0</v>
      </c>
      <c r="W1231" s="11">
        <f t="shared" si="2640"/>
        <v>0</v>
      </c>
      <c r="X1231" s="11">
        <f t="shared" si="2640"/>
        <v>0</v>
      </c>
      <c r="Y1231" s="11">
        <f t="shared" si="2640"/>
        <v>175624</v>
      </c>
      <c r="Z1231" s="11">
        <f t="shared" si="2640"/>
        <v>5406</v>
      </c>
      <c r="AA1231" s="11">
        <f>AA1232+AA1240+AA1286+AA1255</f>
        <v>0</v>
      </c>
      <c r="AB1231" s="11">
        <f t="shared" ref="AB1231:AF1231" si="2641">AB1232+AB1240+AB1286+AB1255</f>
        <v>0</v>
      </c>
      <c r="AC1231" s="11">
        <f t="shared" si="2641"/>
        <v>0</v>
      </c>
      <c r="AD1231" s="11">
        <f t="shared" si="2641"/>
        <v>0</v>
      </c>
      <c r="AE1231" s="11">
        <f t="shared" si="2641"/>
        <v>175624</v>
      </c>
      <c r="AF1231" s="11">
        <f t="shared" si="2641"/>
        <v>5406</v>
      </c>
    </row>
    <row r="1232" spans="1:32" ht="19.5" customHeight="1">
      <c r="A1232" s="26" t="s">
        <v>15</v>
      </c>
      <c r="B1232" s="27">
        <v>923</v>
      </c>
      <c r="C1232" s="27" t="s">
        <v>22</v>
      </c>
      <c r="D1232" s="27" t="s">
        <v>60</v>
      </c>
      <c r="E1232" s="27" t="s">
        <v>563</v>
      </c>
      <c r="F1232" s="27"/>
      <c r="G1232" s="11">
        <f t="shared" ref="G1232:AF1232" si="2642">G1233</f>
        <v>2637</v>
      </c>
      <c r="H1232" s="11">
        <f t="shared" si="2642"/>
        <v>0</v>
      </c>
      <c r="I1232" s="11">
        <f t="shared" si="2642"/>
        <v>0</v>
      </c>
      <c r="J1232" s="11">
        <f t="shared" si="2642"/>
        <v>0</v>
      </c>
      <c r="K1232" s="11">
        <f t="shared" si="2642"/>
        <v>0</v>
      </c>
      <c r="L1232" s="11">
        <f t="shared" si="2642"/>
        <v>0</v>
      </c>
      <c r="M1232" s="11">
        <f t="shared" si="2642"/>
        <v>2637</v>
      </c>
      <c r="N1232" s="11">
        <f t="shared" si="2642"/>
        <v>0</v>
      </c>
      <c r="O1232" s="11">
        <f t="shared" si="2642"/>
        <v>0</v>
      </c>
      <c r="P1232" s="11">
        <f t="shared" si="2642"/>
        <v>0</v>
      </c>
      <c r="Q1232" s="11">
        <f t="shared" si="2642"/>
        <v>0</v>
      </c>
      <c r="R1232" s="11">
        <f t="shared" si="2642"/>
        <v>0</v>
      </c>
      <c r="S1232" s="11">
        <f t="shared" si="2642"/>
        <v>2637</v>
      </c>
      <c r="T1232" s="11">
        <f t="shared" si="2642"/>
        <v>0</v>
      </c>
      <c r="U1232" s="11">
        <f t="shared" si="2642"/>
        <v>0</v>
      </c>
      <c r="V1232" s="11">
        <f t="shared" si="2642"/>
        <v>0</v>
      </c>
      <c r="W1232" s="11">
        <f t="shared" si="2642"/>
        <v>0</v>
      </c>
      <c r="X1232" s="11">
        <f t="shared" si="2642"/>
        <v>0</v>
      </c>
      <c r="Y1232" s="11">
        <f t="shared" si="2642"/>
        <v>2637</v>
      </c>
      <c r="Z1232" s="11">
        <f t="shared" si="2642"/>
        <v>0</v>
      </c>
      <c r="AA1232" s="11">
        <f t="shared" si="2642"/>
        <v>0</v>
      </c>
      <c r="AB1232" s="11">
        <f t="shared" si="2642"/>
        <v>0</v>
      </c>
      <c r="AC1232" s="11">
        <f t="shared" si="2642"/>
        <v>0</v>
      </c>
      <c r="AD1232" s="11">
        <f t="shared" si="2642"/>
        <v>0</v>
      </c>
      <c r="AE1232" s="11">
        <f t="shared" si="2642"/>
        <v>2637</v>
      </c>
      <c r="AF1232" s="11">
        <f t="shared" si="2642"/>
        <v>0</v>
      </c>
    </row>
    <row r="1233" spans="1:32" ht="20.25" customHeight="1">
      <c r="A1233" s="26" t="s">
        <v>61</v>
      </c>
      <c r="B1233" s="27">
        <v>923</v>
      </c>
      <c r="C1233" s="27" t="s">
        <v>22</v>
      </c>
      <c r="D1233" s="27" t="s">
        <v>60</v>
      </c>
      <c r="E1233" s="27" t="s">
        <v>564</v>
      </c>
      <c r="F1233" s="27"/>
      <c r="G1233" s="11">
        <f t="shared" ref="G1233:H1233" si="2643">G1234+G1236+G1238</f>
        <v>2637</v>
      </c>
      <c r="H1233" s="11">
        <f t="shared" si="2643"/>
        <v>0</v>
      </c>
      <c r="I1233" s="11">
        <f t="shared" ref="I1233:N1233" si="2644">I1234+I1236+I1238</f>
        <v>0</v>
      </c>
      <c r="J1233" s="11">
        <f t="shared" si="2644"/>
        <v>0</v>
      </c>
      <c r="K1233" s="11">
        <f t="shared" si="2644"/>
        <v>0</v>
      </c>
      <c r="L1233" s="11">
        <f t="shared" si="2644"/>
        <v>0</v>
      </c>
      <c r="M1233" s="11">
        <f t="shared" si="2644"/>
        <v>2637</v>
      </c>
      <c r="N1233" s="11">
        <f t="shared" si="2644"/>
        <v>0</v>
      </c>
      <c r="O1233" s="11">
        <f t="shared" ref="O1233:T1233" si="2645">O1234+O1236+O1238</f>
        <v>0</v>
      </c>
      <c r="P1233" s="11">
        <f t="shared" si="2645"/>
        <v>0</v>
      </c>
      <c r="Q1233" s="11">
        <f t="shared" si="2645"/>
        <v>0</v>
      </c>
      <c r="R1233" s="11">
        <f t="shared" si="2645"/>
        <v>0</v>
      </c>
      <c r="S1233" s="11">
        <f t="shared" si="2645"/>
        <v>2637</v>
      </c>
      <c r="T1233" s="11">
        <f t="shared" si="2645"/>
        <v>0</v>
      </c>
      <c r="U1233" s="11">
        <f t="shared" ref="U1233:Z1233" si="2646">U1234+U1236+U1238</f>
        <v>0</v>
      </c>
      <c r="V1233" s="11">
        <f t="shared" si="2646"/>
        <v>0</v>
      </c>
      <c r="W1233" s="11">
        <f t="shared" si="2646"/>
        <v>0</v>
      </c>
      <c r="X1233" s="11">
        <f t="shared" si="2646"/>
        <v>0</v>
      </c>
      <c r="Y1233" s="11">
        <f t="shared" si="2646"/>
        <v>2637</v>
      </c>
      <c r="Z1233" s="11">
        <f t="shared" si="2646"/>
        <v>0</v>
      </c>
      <c r="AA1233" s="11">
        <f t="shared" ref="AA1233:AF1233" si="2647">AA1234+AA1236+AA1238</f>
        <v>0</v>
      </c>
      <c r="AB1233" s="11">
        <f t="shared" si="2647"/>
        <v>0</v>
      </c>
      <c r="AC1233" s="11">
        <f t="shared" si="2647"/>
        <v>0</v>
      </c>
      <c r="AD1233" s="11">
        <f t="shared" si="2647"/>
        <v>0</v>
      </c>
      <c r="AE1233" s="11">
        <f t="shared" si="2647"/>
        <v>2637</v>
      </c>
      <c r="AF1233" s="11">
        <f t="shared" si="2647"/>
        <v>0</v>
      </c>
    </row>
    <row r="1234" spans="1:32" ht="33.6">
      <c r="A1234" s="26" t="s">
        <v>243</v>
      </c>
      <c r="B1234" s="27">
        <v>923</v>
      </c>
      <c r="C1234" s="27" t="s">
        <v>22</v>
      </c>
      <c r="D1234" s="27" t="s">
        <v>60</v>
      </c>
      <c r="E1234" s="27" t="s">
        <v>564</v>
      </c>
      <c r="F1234" s="27" t="s">
        <v>31</v>
      </c>
      <c r="G1234" s="9">
        <f t="shared" ref="G1234:AF1234" si="2648">G1235</f>
        <v>1017</v>
      </c>
      <c r="H1234" s="9">
        <f t="shared" si="2648"/>
        <v>0</v>
      </c>
      <c r="I1234" s="9">
        <f t="shared" si="2648"/>
        <v>0</v>
      </c>
      <c r="J1234" s="9">
        <f t="shared" si="2648"/>
        <v>0</v>
      </c>
      <c r="K1234" s="9">
        <f t="shared" si="2648"/>
        <v>0</v>
      </c>
      <c r="L1234" s="9">
        <f t="shared" si="2648"/>
        <v>0</v>
      </c>
      <c r="M1234" s="9">
        <f t="shared" si="2648"/>
        <v>1017</v>
      </c>
      <c r="N1234" s="9">
        <f t="shared" si="2648"/>
        <v>0</v>
      </c>
      <c r="O1234" s="9">
        <f t="shared" si="2648"/>
        <v>0</v>
      </c>
      <c r="P1234" s="9">
        <f t="shared" si="2648"/>
        <v>0</v>
      </c>
      <c r="Q1234" s="9">
        <f t="shared" si="2648"/>
        <v>0</v>
      </c>
      <c r="R1234" s="9">
        <f t="shared" si="2648"/>
        <v>0</v>
      </c>
      <c r="S1234" s="9">
        <f t="shared" si="2648"/>
        <v>1017</v>
      </c>
      <c r="T1234" s="9">
        <f t="shared" si="2648"/>
        <v>0</v>
      </c>
      <c r="U1234" s="9">
        <f t="shared" si="2648"/>
        <v>0</v>
      </c>
      <c r="V1234" s="9">
        <f t="shared" si="2648"/>
        <v>0</v>
      </c>
      <c r="W1234" s="9">
        <f t="shared" si="2648"/>
        <v>0</v>
      </c>
      <c r="X1234" s="9">
        <f t="shared" si="2648"/>
        <v>0</v>
      </c>
      <c r="Y1234" s="9">
        <f t="shared" si="2648"/>
        <v>1017</v>
      </c>
      <c r="Z1234" s="9">
        <f t="shared" si="2648"/>
        <v>0</v>
      </c>
      <c r="AA1234" s="9">
        <f t="shared" si="2648"/>
        <v>0</v>
      </c>
      <c r="AB1234" s="9">
        <f t="shared" si="2648"/>
        <v>0</v>
      </c>
      <c r="AC1234" s="9">
        <f t="shared" si="2648"/>
        <v>0</v>
      </c>
      <c r="AD1234" s="9">
        <f t="shared" si="2648"/>
        <v>0</v>
      </c>
      <c r="AE1234" s="9">
        <f t="shared" si="2648"/>
        <v>1017</v>
      </c>
      <c r="AF1234" s="9">
        <f t="shared" si="2648"/>
        <v>0</v>
      </c>
    </row>
    <row r="1235" spans="1:32" ht="33.6">
      <c r="A1235" s="26" t="s">
        <v>37</v>
      </c>
      <c r="B1235" s="27">
        <v>923</v>
      </c>
      <c r="C1235" s="27" t="s">
        <v>22</v>
      </c>
      <c r="D1235" s="27" t="s">
        <v>60</v>
      </c>
      <c r="E1235" s="27" t="s">
        <v>564</v>
      </c>
      <c r="F1235" s="27" t="s">
        <v>38</v>
      </c>
      <c r="G1235" s="9">
        <v>1017</v>
      </c>
      <c r="H1235" s="9"/>
      <c r="I1235" s="9"/>
      <c r="J1235" s="9"/>
      <c r="K1235" s="9"/>
      <c r="L1235" s="9"/>
      <c r="M1235" s="9">
        <f t="shared" ref="M1235" si="2649">G1235+I1235+J1235+K1235+L1235</f>
        <v>1017</v>
      </c>
      <c r="N1235" s="9">
        <f t="shared" ref="N1235" si="2650">H1235+L1235</f>
        <v>0</v>
      </c>
      <c r="O1235" s="9"/>
      <c r="P1235" s="9"/>
      <c r="Q1235" s="9"/>
      <c r="R1235" s="9"/>
      <c r="S1235" s="9">
        <f t="shared" ref="S1235" si="2651">M1235+O1235+P1235+Q1235+R1235</f>
        <v>1017</v>
      </c>
      <c r="T1235" s="9">
        <f t="shared" ref="T1235" si="2652">N1235+R1235</f>
        <v>0</v>
      </c>
      <c r="U1235" s="9"/>
      <c r="V1235" s="9"/>
      <c r="W1235" s="9"/>
      <c r="X1235" s="9"/>
      <c r="Y1235" s="9">
        <f t="shared" ref="Y1235" si="2653">S1235+U1235+V1235+W1235+X1235</f>
        <v>1017</v>
      </c>
      <c r="Z1235" s="9">
        <f t="shared" ref="Z1235" si="2654">T1235+X1235</f>
        <v>0</v>
      </c>
      <c r="AA1235" s="9"/>
      <c r="AB1235" s="9"/>
      <c r="AC1235" s="9"/>
      <c r="AD1235" s="9"/>
      <c r="AE1235" s="9">
        <f t="shared" ref="AE1235" si="2655">Y1235+AA1235+AB1235+AC1235+AD1235</f>
        <v>1017</v>
      </c>
      <c r="AF1235" s="9">
        <f t="shared" ref="AF1235" si="2656">Z1235+AD1235</f>
        <v>0</v>
      </c>
    </row>
    <row r="1236" spans="1:32" ht="36.75" customHeight="1">
      <c r="A1236" s="26" t="s">
        <v>101</v>
      </c>
      <c r="B1236" s="27">
        <v>923</v>
      </c>
      <c r="C1236" s="27" t="s">
        <v>22</v>
      </c>
      <c r="D1236" s="27" t="s">
        <v>60</v>
      </c>
      <c r="E1236" s="27" t="s">
        <v>564</v>
      </c>
      <c r="F1236" s="27" t="s">
        <v>102</v>
      </c>
      <c r="G1236" s="9">
        <f t="shared" ref="G1236:AF1236" si="2657">G1237</f>
        <v>124</v>
      </c>
      <c r="H1236" s="9">
        <f t="shared" si="2657"/>
        <v>0</v>
      </c>
      <c r="I1236" s="9">
        <f t="shared" si="2657"/>
        <v>0</v>
      </c>
      <c r="J1236" s="9">
        <f t="shared" si="2657"/>
        <v>0</v>
      </c>
      <c r="K1236" s="9">
        <f t="shared" si="2657"/>
        <v>0</v>
      </c>
      <c r="L1236" s="9">
        <f t="shared" si="2657"/>
        <v>0</v>
      </c>
      <c r="M1236" s="9">
        <f t="shared" si="2657"/>
        <v>124</v>
      </c>
      <c r="N1236" s="9">
        <f t="shared" si="2657"/>
        <v>0</v>
      </c>
      <c r="O1236" s="9">
        <f t="shared" si="2657"/>
        <v>0</v>
      </c>
      <c r="P1236" s="9">
        <f t="shared" si="2657"/>
        <v>0</v>
      </c>
      <c r="Q1236" s="9">
        <f t="shared" si="2657"/>
        <v>0</v>
      </c>
      <c r="R1236" s="9">
        <f t="shared" si="2657"/>
        <v>0</v>
      </c>
      <c r="S1236" s="9">
        <f t="shared" si="2657"/>
        <v>124</v>
      </c>
      <c r="T1236" s="9">
        <f t="shared" si="2657"/>
        <v>0</v>
      </c>
      <c r="U1236" s="9">
        <f t="shared" si="2657"/>
        <v>0</v>
      </c>
      <c r="V1236" s="9">
        <f t="shared" si="2657"/>
        <v>0</v>
      </c>
      <c r="W1236" s="9">
        <f t="shared" si="2657"/>
        <v>0</v>
      </c>
      <c r="X1236" s="9">
        <f t="shared" si="2657"/>
        <v>0</v>
      </c>
      <c r="Y1236" s="9">
        <f t="shared" si="2657"/>
        <v>124</v>
      </c>
      <c r="Z1236" s="9">
        <f t="shared" si="2657"/>
        <v>0</v>
      </c>
      <c r="AA1236" s="9">
        <f t="shared" si="2657"/>
        <v>0</v>
      </c>
      <c r="AB1236" s="9">
        <f t="shared" si="2657"/>
        <v>0</v>
      </c>
      <c r="AC1236" s="9">
        <f t="shared" si="2657"/>
        <v>0</v>
      </c>
      <c r="AD1236" s="9">
        <f t="shared" si="2657"/>
        <v>0</v>
      </c>
      <c r="AE1236" s="9">
        <f t="shared" si="2657"/>
        <v>124</v>
      </c>
      <c r="AF1236" s="9">
        <f t="shared" si="2657"/>
        <v>0</v>
      </c>
    </row>
    <row r="1237" spans="1:32" ht="21.75" customHeight="1">
      <c r="A1237" s="26" t="s">
        <v>103</v>
      </c>
      <c r="B1237" s="27">
        <v>923</v>
      </c>
      <c r="C1237" s="27" t="s">
        <v>22</v>
      </c>
      <c r="D1237" s="27" t="s">
        <v>60</v>
      </c>
      <c r="E1237" s="27" t="s">
        <v>564</v>
      </c>
      <c r="F1237" s="27" t="s">
        <v>104</v>
      </c>
      <c r="G1237" s="9">
        <v>124</v>
      </c>
      <c r="H1237" s="9"/>
      <c r="I1237" s="9"/>
      <c r="J1237" s="9"/>
      <c r="K1237" s="9"/>
      <c r="L1237" s="9"/>
      <c r="M1237" s="9">
        <f t="shared" ref="M1237" si="2658">G1237+I1237+J1237+K1237+L1237</f>
        <v>124</v>
      </c>
      <c r="N1237" s="9">
        <f t="shared" ref="N1237" si="2659">H1237+L1237</f>
        <v>0</v>
      </c>
      <c r="O1237" s="9"/>
      <c r="P1237" s="9"/>
      <c r="Q1237" s="9"/>
      <c r="R1237" s="9"/>
      <c r="S1237" s="9">
        <f t="shared" ref="S1237" si="2660">M1237+O1237+P1237+Q1237+R1237</f>
        <v>124</v>
      </c>
      <c r="T1237" s="9">
        <f t="shared" ref="T1237" si="2661">N1237+R1237</f>
        <v>0</v>
      </c>
      <c r="U1237" s="9"/>
      <c r="V1237" s="9"/>
      <c r="W1237" s="9"/>
      <c r="X1237" s="9"/>
      <c r="Y1237" s="9">
        <f t="shared" ref="Y1237" si="2662">S1237+U1237+V1237+W1237+X1237</f>
        <v>124</v>
      </c>
      <c r="Z1237" s="9">
        <f t="shared" ref="Z1237" si="2663">T1237+X1237</f>
        <v>0</v>
      </c>
      <c r="AA1237" s="9"/>
      <c r="AB1237" s="9"/>
      <c r="AC1237" s="9"/>
      <c r="AD1237" s="9"/>
      <c r="AE1237" s="9">
        <f t="shared" ref="AE1237" si="2664">Y1237+AA1237+AB1237+AC1237+AD1237</f>
        <v>124</v>
      </c>
      <c r="AF1237" s="9">
        <f t="shared" ref="AF1237" si="2665">Z1237+AD1237</f>
        <v>0</v>
      </c>
    </row>
    <row r="1238" spans="1:32" ht="18.75" customHeight="1">
      <c r="A1238" s="26" t="s">
        <v>66</v>
      </c>
      <c r="B1238" s="27">
        <v>923</v>
      </c>
      <c r="C1238" s="27" t="s">
        <v>22</v>
      </c>
      <c r="D1238" s="27" t="s">
        <v>60</v>
      </c>
      <c r="E1238" s="27" t="s">
        <v>564</v>
      </c>
      <c r="F1238" s="27" t="s">
        <v>67</v>
      </c>
      <c r="G1238" s="9">
        <f t="shared" ref="G1238:AF1238" si="2666">G1239</f>
        <v>1496</v>
      </c>
      <c r="H1238" s="9">
        <f t="shared" si="2666"/>
        <v>0</v>
      </c>
      <c r="I1238" s="9">
        <f t="shared" si="2666"/>
        <v>0</v>
      </c>
      <c r="J1238" s="9">
        <f t="shared" si="2666"/>
        <v>0</v>
      </c>
      <c r="K1238" s="9">
        <f t="shared" si="2666"/>
        <v>0</v>
      </c>
      <c r="L1238" s="9">
        <f t="shared" si="2666"/>
        <v>0</v>
      </c>
      <c r="M1238" s="9">
        <f t="shared" si="2666"/>
        <v>1496</v>
      </c>
      <c r="N1238" s="9">
        <f t="shared" si="2666"/>
        <v>0</v>
      </c>
      <c r="O1238" s="9">
        <f t="shared" si="2666"/>
        <v>0</v>
      </c>
      <c r="P1238" s="9">
        <f t="shared" si="2666"/>
        <v>0</v>
      </c>
      <c r="Q1238" s="9">
        <f t="shared" si="2666"/>
        <v>0</v>
      </c>
      <c r="R1238" s="9">
        <f t="shared" si="2666"/>
        <v>0</v>
      </c>
      <c r="S1238" s="9">
        <f t="shared" si="2666"/>
        <v>1496</v>
      </c>
      <c r="T1238" s="9">
        <f t="shared" si="2666"/>
        <v>0</v>
      </c>
      <c r="U1238" s="9">
        <f t="shared" si="2666"/>
        <v>0</v>
      </c>
      <c r="V1238" s="9">
        <f t="shared" si="2666"/>
        <v>0</v>
      </c>
      <c r="W1238" s="9">
        <f t="shared" si="2666"/>
        <v>0</v>
      </c>
      <c r="X1238" s="9">
        <f t="shared" si="2666"/>
        <v>0</v>
      </c>
      <c r="Y1238" s="9">
        <f t="shared" si="2666"/>
        <v>1496</v>
      </c>
      <c r="Z1238" s="9">
        <f t="shared" si="2666"/>
        <v>0</v>
      </c>
      <c r="AA1238" s="9">
        <f t="shared" si="2666"/>
        <v>0</v>
      </c>
      <c r="AB1238" s="9">
        <f t="shared" si="2666"/>
        <v>0</v>
      </c>
      <c r="AC1238" s="9">
        <f t="shared" si="2666"/>
        <v>0</v>
      </c>
      <c r="AD1238" s="9">
        <f t="shared" si="2666"/>
        <v>0</v>
      </c>
      <c r="AE1238" s="9">
        <f t="shared" si="2666"/>
        <v>1496</v>
      </c>
      <c r="AF1238" s="9">
        <f t="shared" si="2666"/>
        <v>0</v>
      </c>
    </row>
    <row r="1239" spans="1:32" ht="19.5" customHeight="1">
      <c r="A1239" s="26" t="s">
        <v>68</v>
      </c>
      <c r="B1239" s="27">
        <v>923</v>
      </c>
      <c r="C1239" s="27" t="s">
        <v>22</v>
      </c>
      <c r="D1239" s="27" t="s">
        <v>60</v>
      </c>
      <c r="E1239" s="27" t="s">
        <v>564</v>
      </c>
      <c r="F1239" s="27" t="s">
        <v>69</v>
      </c>
      <c r="G1239" s="9">
        <v>1496</v>
      </c>
      <c r="H1239" s="9"/>
      <c r="I1239" s="9"/>
      <c r="J1239" s="9"/>
      <c r="K1239" s="9"/>
      <c r="L1239" s="9"/>
      <c r="M1239" s="9">
        <f t="shared" ref="M1239" si="2667">G1239+I1239+J1239+K1239+L1239</f>
        <v>1496</v>
      </c>
      <c r="N1239" s="9">
        <f t="shared" ref="N1239" si="2668">H1239+L1239</f>
        <v>0</v>
      </c>
      <c r="O1239" s="9"/>
      <c r="P1239" s="9"/>
      <c r="Q1239" s="9"/>
      <c r="R1239" s="9"/>
      <c r="S1239" s="9">
        <f t="shared" ref="S1239" si="2669">M1239+O1239+P1239+Q1239+R1239</f>
        <v>1496</v>
      </c>
      <c r="T1239" s="9">
        <f t="shared" ref="T1239" si="2670">N1239+R1239</f>
        <v>0</v>
      </c>
      <c r="U1239" s="9"/>
      <c r="V1239" s="9"/>
      <c r="W1239" s="9"/>
      <c r="X1239" s="9"/>
      <c r="Y1239" s="9">
        <f t="shared" ref="Y1239" si="2671">S1239+U1239+V1239+W1239+X1239</f>
        <v>1496</v>
      </c>
      <c r="Z1239" s="9">
        <f t="shared" ref="Z1239" si="2672">T1239+X1239</f>
        <v>0</v>
      </c>
      <c r="AA1239" s="9"/>
      <c r="AB1239" s="9"/>
      <c r="AC1239" s="9"/>
      <c r="AD1239" s="9"/>
      <c r="AE1239" s="9">
        <f t="shared" ref="AE1239" si="2673">Y1239+AA1239+AB1239+AC1239+AD1239</f>
        <v>1496</v>
      </c>
      <c r="AF1239" s="9">
        <f t="shared" ref="AF1239" si="2674">Z1239+AD1239</f>
        <v>0</v>
      </c>
    </row>
    <row r="1240" spans="1:32" ht="19.5" customHeight="1">
      <c r="A1240" s="26" t="s">
        <v>105</v>
      </c>
      <c r="B1240" s="27">
        <v>923</v>
      </c>
      <c r="C1240" s="27" t="s">
        <v>22</v>
      </c>
      <c r="D1240" s="27" t="s">
        <v>60</v>
      </c>
      <c r="E1240" s="27" t="s">
        <v>569</v>
      </c>
      <c r="F1240" s="27"/>
      <c r="G1240" s="9">
        <f t="shared" ref="G1240:H1240" si="2675">G1248+G1241</f>
        <v>163043</v>
      </c>
      <c r="H1240" s="9">
        <f t="shared" si="2675"/>
        <v>0</v>
      </c>
      <c r="I1240" s="9">
        <f t="shared" ref="I1240:N1240" si="2676">I1248+I1241</f>
        <v>0</v>
      </c>
      <c r="J1240" s="9">
        <f t="shared" si="2676"/>
        <v>4008</v>
      </c>
      <c r="K1240" s="9">
        <f t="shared" si="2676"/>
        <v>0</v>
      </c>
      <c r="L1240" s="9">
        <f t="shared" si="2676"/>
        <v>0</v>
      </c>
      <c r="M1240" s="9">
        <f t="shared" si="2676"/>
        <v>167051</v>
      </c>
      <c r="N1240" s="9">
        <f t="shared" si="2676"/>
        <v>0</v>
      </c>
      <c r="O1240" s="9">
        <f t="shared" ref="O1240:T1240" si="2677">O1248+O1241</f>
        <v>0</v>
      </c>
      <c r="P1240" s="9">
        <f t="shared" si="2677"/>
        <v>0</v>
      </c>
      <c r="Q1240" s="9">
        <f t="shared" si="2677"/>
        <v>0</v>
      </c>
      <c r="R1240" s="9">
        <f t="shared" si="2677"/>
        <v>0</v>
      </c>
      <c r="S1240" s="9">
        <f t="shared" si="2677"/>
        <v>167051</v>
      </c>
      <c r="T1240" s="9">
        <f t="shared" si="2677"/>
        <v>0</v>
      </c>
      <c r="U1240" s="9">
        <f t="shared" ref="U1240:Z1240" si="2678">U1248+U1241</f>
        <v>0</v>
      </c>
      <c r="V1240" s="9">
        <f t="shared" si="2678"/>
        <v>0</v>
      </c>
      <c r="W1240" s="9">
        <f t="shared" si="2678"/>
        <v>0</v>
      </c>
      <c r="X1240" s="9">
        <f t="shared" si="2678"/>
        <v>0</v>
      </c>
      <c r="Y1240" s="9">
        <f t="shared" si="2678"/>
        <v>167051</v>
      </c>
      <c r="Z1240" s="9">
        <f t="shared" si="2678"/>
        <v>0</v>
      </c>
      <c r="AA1240" s="9">
        <f t="shared" ref="AA1240:AF1240" si="2679">AA1248+AA1241</f>
        <v>0</v>
      </c>
      <c r="AB1240" s="9">
        <f t="shared" si="2679"/>
        <v>0</v>
      </c>
      <c r="AC1240" s="9">
        <f t="shared" si="2679"/>
        <v>0</v>
      </c>
      <c r="AD1240" s="9">
        <f t="shared" si="2679"/>
        <v>0</v>
      </c>
      <c r="AE1240" s="9">
        <f t="shared" si="2679"/>
        <v>167051</v>
      </c>
      <c r="AF1240" s="9">
        <f t="shared" si="2679"/>
        <v>0</v>
      </c>
    </row>
    <row r="1241" spans="1:32" ht="33.6">
      <c r="A1241" s="26" t="s">
        <v>106</v>
      </c>
      <c r="B1241" s="27">
        <v>923</v>
      </c>
      <c r="C1241" s="27" t="s">
        <v>22</v>
      </c>
      <c r="D1241" s="27" t="s">
        <v>60</v>
      </c>
      <c r="E1241" s="27" t="s">
        <v>570</v>
      </c>
      <c r="F1241" s="27"/>
      <c r="G1241" s="9">
        <f t="shared" ref="G1241:H1241" si="2680">G1242+G1244+G1246</f>
        <v>18930</v>
      </c>
      <c r="H1241" s="9">
        <f t="shared" si="2680"/>
        <v>0</v>
      </c>
      <c r="I1241" s="9">
        <f t="shared" ref="I1241:N1241" si="2681">I1242+I1244+I1246</f>
        <v>0</v>
      </c>
      <c r="J1241" s="9">
        <f t="shared" si="2681"/>
        <v>0</v>
      </c>
      <c r="K1241" s="9">
        <f t="shared" si="2681"/>
        <v>0</v>
      </c>
      <c r="L1241" s="9">
        <f t="shared" si="2681"/>
        <v>0</v>
      </c>
      <c r="M1241" s="9">
        <f t="shared" si="2681"/>
        <v>18930</v>
      </c>
      <c r="N1241" s="9">
        <f t="shared" si="2681"/>
        <v>0</v>
      </c>
      <c r="O1241" s="9">
        <f t="shared" ref="O1241:T1241" si="2682">O1242+O1244+O1246</f>
        <v>0</v>
      </c>
      <c r="P1241" s="9">
        <f t="shared" si="2682"/>
        <v>0</v>
      </c>
      <c r="Q1241" s="9">
        <f t="shared" si="2682"/>
        <v>0</v>
      </c>
      <c r="R1241" s="9">
        <f t="shared" si="2682"/>
        <v>0</v>
      </c>
      <c r="S1241" s="9">
        <f t="shared" si="2682"/>
        <v>18930</v>
      </c>
      <c r="T1241" s="9">
        <f t="shared" si="2682"/>
        <v>0</v>
      </c>
      <c r="U1241" s="9">
        <f t="shared" ref="U1241:Z1241" si="2683">U1242+U1244+U1246</f>
        <v>0</v>
      </c>
      <c r="V1241" s="9">
        <f t="shared" si="2683"/>
        <v>0</v>
      </c>
      <c r="W1241" s="9">
        <f t="shared" si="2683"/>
        <v>0</v>
      </c>
      <c r="X1241" s="9">
        <f t="shared" si="2683"/>
        <v>0</v>
      </c>
      <c r="Y1241" s="9">
        <f t="shared" si="2683"/>
        <v>18930</v>
      </c>
      <c r="Z1241" s="9">
        <f t="shared" si="2683"/>
        <v>0</v>
      </c>
      <c r="AA1241" s="9">
        <f t="shared" ref="AA1241:AF1241" si="2684">AA1242+AA1244+AA1246</f>
        <v>0</v>
      </c>
      <c r="AB1241" s="9">
        <f t="shared" si="2684"/>
        <v>0</v>
      </c>
      <c r="AC1241" s="9">
        <f t="shared" si="2684"/>
        <v>0</v>
      </c>
      <c r="AD1241" s="9">
        <f t="shared" si="2684"/>
        <v>0</v>
      </c>
      <c r="AE1241" s="9">
        <f t="shared" si="2684"/>
        <v>18930</v>
      </c>
      <c r="AF1241" s="9">
        <f t="shared" si="2684"/>
        <v>0</v>
      </c>
    </row>
    <row r="1242" spans="1:32" ht="84">
      <c r="A1242" s="26" t="s">
        <v>456</v>
      </c>
      <c r="B1242" s="27">
        <v>923</v>
      </c>
      <c r="C1242" s="27" t="s">
        <v>22</v>
      </c>
      <c r="D1242" s="27" t="s">
        <v>60</v>
      </c>
      <c r="E1242" s="27" t="s">
        <v>570</v>
      </c>
      <c r="F1242" s="27" t="s">
        <v>85</v>
      </c>
      <c r="G1242" s="9">
        <f t="shared" ref="G1242:AF1242" si="2685">G1243</f>
        <v>16545</v>
      </c>
      <c r="H1242" s="9">
        <f t="shared" si="2685"/>
        <v>0</v>
      </c>
      <c r="I1242" s="9">
        <f t="shared" si="2685"/>
        <v>0</v>
      </c>
      <c r="J1242" s="9">
        <f t="shared" si="2685"/>
        <v>0</v>
      </c>
      <c r="K1242" s="9">
        <f t="shared" si="2685"/>
        <v>0</v>
      </c>
      <c r="L1242" s="9">
        <f t="shared" si="2685"/>
        <v>0</v>
      </c>
      <c r="M1242" s="9">
        <f t="shared" si="2685"/>
        <v>16545</v>
      </c>
      <c r="N1242" s="9">
        <f t="shared" si="2685"/>
        <v>0</v>
      </c>
      <c r="O1242" s="9">
        <f t="shared" si="2685"/>
        <v>0</v>
      </c>
      <c r="P1242" s="9">
        <f t="shared" si="2685"/>
        <v>0</v>
      </c>
      <c r="Q1242" s="9">
        <f t="shared" si="2685"/>
        <v>0</v>
      </c>
      <c r="R1242" s="9">
        <f t="shared" si="2685"/>
        <v>0</v>
      </c>
      <c r="S1242" s="9">
        <f t="shared" si="2685"/>
        <v>16545</v>
      </c>
      <c r="T1242" s="9">
        <f t="shared" si="2685"/>
        <v>0</v>
      </c>
      <c r="U1242" s="9">
        <f t="shared" si="2685"/>
        <v>0</v>
      </c>
      <c r="V1242" s="9">
        <f t="shared" si="2685"/>
        <v>0</v>
      </c>
      <c r="W1242" s="9">
        <f t="shared" si="2685"/>
        <v>0</v>
      </c>
      <c r="X1242" s="9">
        <f t="shared" si="2685"/>
        <v>0</v>
      </c>
      <c r="Y1242" s="9">
        <f t="shared" si="2685"/>
        <v>16545</v>
      </c>
      <c r="Z1242" s="9">
        <f t="shared" si="2685"/>
        <v>0</v>
      </c>
      <c r="AA1242" s="9">
        <f t="shared" si="2685"/>
        <v>0</v>
      </c>
      <c r="AB1242" s="9">
        <f t="shared" si="2685"/>
        <v>0</v>
      </c>
      <c r="AC1242" s="9">
        <f t="shared" si="2685"/>
        <v>0</v>
      </c>
      <c r="AD1242" s="9">
        <f t="shared" si="2685"/>
        <v>0</v>
      </c>
      <c r="AE1242" s="9">
        <f t="shared" si="2685"/>
        <v>16545</v>
      </c>
      <c r="AF1242" s="9">
        <f t="shared" si="2685"/>
        <v>0</v>
      </c>
    </row>
    <row r="1243" spans="1:32" ht="18.75" customHeight="1">
      <c r="A1243" s="26" t="s">
        <v>459</v>
      </c>
      <c r="B1243" s="27">
        <v>923</v>
      </c>
      <c r="C1243" s="27" t="s">
        <v>22</v>
      </c>
      <c r="D1243" s="27" t="s">
        <v>60</v>
      </c>
      <c r="E1243" s="27" t="s">
        <v>570</v>
      </c>
      <c r="F1243" s="27" t="s">
        <v>108</v>
      </c>
      <c r="G1243" s="9">
        <f>14298+2247</f>
        <v>16545</v>
      </c>
      <c r="H1243" s="9"/>
      <c r="I1243" s="9"/>
      <c r="J1243" s="9"/>
      <c r="K1243" s="9"/>
      <c r="L1243" s="9"/>
      <c r="M1243" s="9">
        <f t="shared" ref="M1243" si="2686">G1243+I1243+J1243+K1243+L1243</f>
        <v>16545</v>
      </c>
      <c r="N1243" s="9">
        <f t="shared" ref="N1243" si="2687">H1243+L1243</f>
        <v>0</v>
      </c>
      <c r="O1243" s="9"/>
      <c r="P1243" s="9"/>
      <c r="Q1243" s="9"/>
      <c r="R1243" s="9"/>
      <c r="S1243" s="9">
        <f t="shared" ref="S1243" si="2688">M1243+O1243+P1243+Q1243+R1243</f>
        <v>16545</v>
      </c>
      <c r="T1243" s="9">
        <f t="shared" ref="T1243" si="2689">N1243+R1243</f>
        <v>0</v>
      </c>
      <c r="U1243" s="9"/>
      <c r="V1243" s="9"/>
      <c r="W1243" s="9"/>
      <c r="X1243" s="9"/>
      <c r="Y1243" s="9">
        <f t="shared" ref="Y1243" si="2690">S1243+U1243+V1243+W1243+X1243</f>
        <v>16545</v>
      </c>
      <c r="Z1243" s="9">
        <f t="shared" ref="Z1243" si="2691">T1243+X1243</f>
        <v>0</v>
      </c>
      <c r="AA1243" s="9"/>
      <c r="AB1243" s="9"/>
      <c r="AC1243" s="9"/>
      <c r="AD1243" s="9"/>
      <c r="AE1243" s="9">
        <f t="shared" ref="AE1243" si="2692">Y1243+AA1243+AB1243+AC1243+AD1243</f>
        <v>16545</v>
      </c>
      <c r="AF1243" s="9">
        <f t="shared" ref="AF1243" si="2693">Z1243+AD1243</f>
        <v>0</v>
      </c>
    </row>
    <row r="1244" spans="1:32" ht="33.6">
      <c r="A1244" s="26" t="s">
        <v>243</v>
      </c>
      <c r="B1244" s="27">
        <v>923</v>
      </c>
      <c r="C1244" s="27" t="s">
        <v>22</v>
      </c>
      <c r="D1244" s="27" t="s">
        <v>60</v>
      </c>
      <c r="E1244" s="27" t="s">
        <v>570</v>
      </c>
      <c r="F1244" s="27" t="s">
        <v>31</v>
      </c>
      <c r="G1244" s="9">
        <f t="shared" ref="G1244:AF1244" si="2694">G1245</f>
        <v>2378</v>
      </c>
      <c r="H1244" s="9">
        <f t="shared" si="2694"/>
        <v>0</v>
      </c>
      <c r="I1244" s="9">
        <f t="shared" si="2694"/>
        <v>0</v>
      </c>
      <c r="J1244" s="9">
        <f t="shared" si="2694"/>
        <v>0</v>
      </c>
      <c r="K1244" s="9">
        <f t="shared" si="2694"/>
        <v>0</v>
      </c>
      <c r="L1244" s="9">
        <f t="shared" si="2694"/>
        <v>0</v>
      </c>
      <c r="M1244" s="9">
        <f t="shared" si="2694"/>
        <v>2378</v>
      </c>
      <c r="N1244" s="9">
        <f t="shared" si="2694"/>
        <v>0</v>
      </c>
      <c r="O1244" s="9">
        <f t="shared" si="2694"/>
        <v>0</v>
      </c>
      <c r="P1244" s="9">
        <f t="shared" si="2694"/>
        <v>0</v>
      </c>
      <c r="Q1244" s="9">
        <f t="shared" si="2694"/>
        <v>0</v>
      </c>
      <c r="R1244" s="9">
        <f t="shared" si="2694"/>
        <v>0</v>
      </c>
      <c r="S1244" s="9">
        <f t="shared" si="2694"/>
        <v>2378</v>
      </c>
      <c r="T1244" s="9">
        <f t="shared" si="2694"/>
        <v>0</v>
      </c>
      <c r="U1244" s="9">
        <f t="shared" si="2694"/>
        <v>0</v>
      </c>
      <c r="V1244" s="9">
        <f t="shared" si="2694"/>
        <v>0</v>
      </c>
      <c r="W1244" s="9">
        <f t="shared" si="2694"/>
        <v>0</v>
      </c>
      <c r="X1244" s="9">
        <f t="shared" si="2694"/>
        <v>0</v>
      </c>
      <c r="Y1244" s="9">
        <f t="shared" si="2694"/>
        <v>2378</v>
      </c>
      <c r="Z1244" s="9">
        <f t="shared" si="2694"/>
        <v>0</v>
      </c>
      <c r="AA1244" s="9">
        <f t="shared" si="2694"/>
        <v>0</v>
      </c>
      <c r="AB1244" s="9">
        <f t="shared" si="2694"/>
        <v>0</v>
      </c>
      <c r="AC1244" s="9">
        <f t="shared" si="2694"/>
        <v>0</v>
      </c>
      <c r="AD1244" s="9">
        <f t="shared" si="2694"/>
        <v>0</v>
      </c>
      <c r="AE1244" s="9">
        <f t="shared" si="2694"/>
        <v>2378</v>
      </c>
      <c r="AF1244" s="9">
        <f t="shared" si="2694"/>
        <v>0</v>
      </c>
    </row>
    <row r="1245" spans="1:32" ht="33.6">
      <c r="A1245" s="26" t="s">
        <v>37</v>
      </c>
      <c r="B1245" s="27">
        <v>923</v>
      </c>
      <c r="C1245" s="27" t="s">
        <v>22</v>
      </c>
      <c r="D1245" s="27" t="s">
        <v>60</v>
      </c>
      <c r="E1245" s="27" t="s">
        <v>570</v>
      </c>
      <c r="F1245" s="27" t="s">
        <v>38</v>
      </c>
      <c r="G1245" s="9">
        <v>2378</v>
      </c>
      <c r="H1245" s="9"/>
      <c r="I1245" s="9"/>
      <c r="J1245" s="9"/>
      <c r="K1245" s="9"/>
      <c r="L1245" s="9"/>
      <c r="M1245" s="9">
        <f t="shared" ref="M1245" si="2695">G1245+I1245+J1245+K1245+L1245</f>
        <v>2378</v>
      </c>
      <c r="N1245" s="9">
        <f t="shared" ref="N1245" si="2696">H1245+L1245</f>
        <v>0</v>
      </c>
      <c r="O1245" s="9"/>
      <c r="P1245" s="9"/>
      <c r="Q1245" s="9"/>
      <c r="R1245" s="9"/>
      <c r="S1245" s="9">
        <f t="shared" ref="S1245" si="2697">M1245+O1245+P1245+Q1245+R1245</f>
        <v>2378</v>
      </c>
      <c r="T1245" s="9">
        <f t="shared" ref="T1245" si="2698">N1245+R1245</f>
        <v>0</v>
      </c>
      <c r="U1245" s="9"/>
      <c r="V1245" s="9"/>
      <c r="W1245" s="9"/>
      <c r="X1245" s="9"/>
      <c r="Y1245" s="9">
        <f t="shared" ref="Y1245" si="2699">S1245+U1245+V1245+W1245+X1245</f>
        <v>2378</v>
      </c>
      <c r="Z1245" s="9">
        <f t="shared" ref="Z1245" si="2700">T1245+X1245</f>
        <v>0</v>
      </c>
      <c r="AA1245" s="9"/>
      <c r="AB1245" s="9"/>
      <c r="AC1245" s="9"/>
      <c r="AD1245" s="9"/>
      <c r="AE1245" s="9">
        <f t="shared" ref="AE1245" si="2701">Y1245+AA1245+AB1245+AC1245+AD1245</f>
        <v>2378</v>
      </c>
      <c r="AF1245" s="9">
        <f t="shared" ref="AF1245" si="2702">Z1245+AD1245</f>
        <v>0</v>
      </c>
    </row>
    <row r="1246" spans="1:32" ht="21" customHeight="1">
      <c r="A1246" s="26" t="s">
        <v>66</v>
      </c>
      <c r="B1246" s="27">
        <v>923</v>
      </c>
      <c r="C1246" s="27" t="s">
        <v>22</v>
      </c>
      <c r="D1246" s="27" t="s">
        <v>60</v>
      </c>
      <c r="E1246" s="27" t="s">
        <v>570</v>
      </c>
      <c r="F1246" s="27" t="s">
        <v>67</v>
      </c>
      <c r="G1246" s="9">
        <f t="shared" ref="G1246:AF1246" si="2703">G1247</f>
        <v>7</v>
      </c>
      <c r="H1246" s="9">
        <f t="shared" si="2703"/>
        <v>0</v>
      </c>
      <c r="I1246" s="9">
        <f t="shared" si="2703"/>
        <v>0</v>
      </c>
      <c r="J1246" s="9">
        <f t="shared" si="2703"/>
        <v>0</v>
      </c>
      <c r="K1246" s="9">
        <f t="shared" si="2703"/>
        <v>0</v>
      </c>
      <c r="L1246" s="9">
        <f t="shared" si="2703"/>
        <v>0</v>
      </c>
      <c r="M1246" s="9">
        <f t="shared" si="2703"/>
        <v>7</v>
      </c>
      <c r="N1246" s="9">
        <f t="shared" si="2703"/>
        <v>0</v>
      </c>
      <c r="O1246" s="9">
        <f t="shared" si="2703"/>
        <v>0</v>
      </c>
      <c r="P1246" s="9">
        <f t="shared" si="2703"/>
        <v>0</v>
      </c>
      <c r="Q1246" s="9">
        <f t="shared" si="2703"/>
        <v>0</v>
      </c>
      <c r="R1246" s="9">
        <f t="shared" si="2703"/>
        <v>0</v>
      </c>
      <c r="S1246" s="9">
        <f t="shared" si="2703"/>
        <v>7</v>
      </c>
      <c r="T1246" s="9">
        <f t="shared" si="2703"/>
        <v>0</v>
      </c>
      <c r="U1246" s="9">
        <f t="shared" si="2703"/>
        <v>0</v>
      </c>
      <c r="V1246" s="9">
        <f t="shared" si="2703"/>
        <v>0</v>
      </c>
      <c r="W1246" s="9">
        <f t="shared" si="2703"/>
        <v>0</v>
      </c>
      <c r="X1246" s="9">
        <f t="shared" si="2703"/>
        <v>0</v>
      </c>
      <c r="Y1246" s="9">
        <f t="shared" si="2703"/>
        <v>7</v>
      </c>
      <c r="Z1246" s="9">
        <f t="shared" si="2703"/>
        <v>0</v>
      </c>
      <c r="AA1246" s="9">
        <f t="shared" si="2703"/>
        <v>0</v>
      </c>
      <c r="AB1246" s="9">
        <f t="shared" si="2703"/>
        <v>0</v>
      </c>
      <c r="AC1246" s="9">
        <f t="shared" si="2703"/>
        <v>0</v>
      </c>
      <c r="AD1246" s="9">
        <f t="shared" si="2703"/>
        <v>0</v>
      </c>
      <c r="AE1246" s="9">
        <f t="shared" si="2703"/>
        <v>7</v>
      </c>
      <c r="AF1246" s="9">
        <f t="shared" si="2703"/>
        <v>0</v>
      </c>
    </row>
    <row r="1247" spans="1:32" ht="21" customHeight="1">
      <c r="A1247" s="26" t="s">
        <v>92</v>
      </c>
      <c r="B1247" s="27">
        <v>923</v>
      </c>
      <c r="C1247" s="27" t="s">
        <v>22</v>
      </c>
      <c r="D1247" s="27" t="s">
        <v>60</v>
      </c>
      <c r="E1247" s="27" t="s">
        <v>570</v>
      </c>
      <c r="F1247" s="27" t="s">
        <v>69</v>
      </c>
      <c r="G1247" s="9">
        <v>7</v>
      </c>
      <c r="H1247" s="9"/>
      <c r="I1247" s="9"/>
      <c r="J1247" s="9"/>
      <c r="K1247" s="9"/>
      <c r="L1247" s="9"/>
      <c r="M1247" s="9">
        <f t="shared" ref="M1247" si="2704">G1247+I1247+J1247+K1247+L1247</f>
        <v>7</v>
      </c>
      <c r="N1247" s="9">
        <f t="shared" ref="N1247" si="2705">H1247+L1247</f>
        <v>0</v>
      </c>
      <c r="O1247" s="9"/>
      <c r="P1247" s="9"/>
      <c r="Q1247" s="9"/>
      <c r="R1247" s="9"/>
      <c r="S1247" s="9">
        <f t="shared" ref="S1247" si="2706">M1247+O1247+P1247+Q1247+R1247</f>
        <v>7</v>
      </c>
      <c r="T1247" s="9">
        <f t="shared" ref="T1247" si="2707">N1247+R1247</f>
        <v>0</v>
      </c>
      <c r="U1247" s="9"/>
      <c r="V1247" s="9"/>
      <c r="W1247" s="9"/>
      <c r="X1247" s="9"/>
      <c r="Y1247" s="9">
        <f t="shared" ref="Y1247" si="2708">S1247+U1247+V1247+W1247+X1247</f>
        <v>7</v>
      </c>
      <c r="Z1247" s="9">
        <f t="shared" ref="Z1247" si="2709">T1247+X1247</f>
        <v>0</v>
      </c>
      <c r="AA1247" s="9"/>
      <c r="AB1247" s="9"/>
      <c r="AC1247" s="9"/>
      <c r="AD1247" s="9"/>
      <c r="AE1247" s="9">
        <f t="shared" ref="AE1247" si="2710">Y1247+AA1247+AB1247+AC1247+AD1247</f>
        <v>7</v>
      </c>
      <c r="AF1247" s="9">
        <f t="shared" ref="AF1247" si="2711">Z1247+AD1247</f>
        <v>0</v>
      </c>
    </row>
    <row r="1248" spans="1:32" ht="33.6">
      <c r="A1248" s="26" t="s">
        <v>109</v>
      </c>
      <c r="B1248" s="27">
        <v>923</v>
      </c>
      <c r="C1248" s="27" t="s">
        <v>22</v>
      </c>
      <c r="D1248" s="27" t="s">
        <v>60</v>
      </c>
      <c r="E1248" s="27" t="s">
        <v>571</v>
      </c>
      <c r="F1248" s="27"/>
      <c r="G1248" s="11">
        <f t="shared" ref="G1248:H1248" si="2712">G1249+G1251+G1253</f>
        <v>144113</v>
      </c>
      <c r="H1248" s="11">
        <f t="shared" si="2712"/>
        <v>0</v>
      </c>
      <c r="I1248" s="11">
        <f t="shared" ref="I1248:N1248" si="2713">I1249+I1251+I1253</f>
        <v>0</v>
      </c>
      <c r="J1248" s="11">
        <f t="shared" si="2713"/>
        <v>4008</v>
      </c>
      <c r="K1248" s="11">
        <f t="shared" si="2713"/>
        <v>0</v>
      </c>
      <c r="L1248" s="11">
        <f t="shared" si="2713"/>
        <v>0</v>
      </c>
      <c r="M1248" s="11">
        <f t="shared" si="2713"/>
        <v>148121</v>
      </c>
      <c r="N1248" s="11">
        <f t="shared" si="2713"/>
        <v>0</v>
      </c>
      <c r="O1248" s="11">
        <f t="shared" ref="O1248:T1248" si="2714">O1249+O1251+O1253</f>
        <v>0</v>
      </c>
      <c r="P1248" s="11">
        <f t="shared" si="2714"/>
        <v>0</v>
      </c>
      <c r="Q1248" s="11">
        <f t="shared" si="2714"/>
        <v>0</v>
      </c>
      <c r="R1248" s="11">
        <f t="shared" si="2714"/>
        <v>0</v>
      </c>
      <c r="S1248" s="11">
        <f t="shared" si="2714"/>
        <v>148121</v>
      </c>
      <c r="T1248" s="11">
        <f t="shared" si="2714"/>
        <v>0</v>
      </c>
      <c r="U1248" s="11">
        <f t="shared" ref="U1248:Z1248" si="2715">U1249+U1251+U1253</f>
        <v>0</v>
      </c>
      <c r="V1248" s="11">
        <f t="shared" si="2715"/>
        <v>0</v>
      </c>
      <c r="W1248" s="11">
        <f t="shared" si="2715"/>
        <v>0</v>
      </c>
      <c r="X1248" s="11">
        <f t="shared" si="2715"/>
        <v>0</v>
      </c>
      <c r="Y1248" s="11">
        <f t="shared" si="2715"/>
        <v>148121</v>
      </c>
      <c r="Z1248" s="11">
        <f t="shared" si="2715"/>
        <v>0</v>
      </c>
      <c r="AA1248" s="11">
        <f t="shared" ref="AA1248:AF1248" si="2716">AA1249+AA1251+AA1253</f>
        <v>0</v>
      </c>
      <c r="AB1248" s="11">
        <f t="shared" si="2716"/>
        <v>0</v>
      </c>
      <c r="AC1248" s="11">
        <f t="shared" si="2716"/>
        <v>0</v>
      </c>
      <c r="AD1248" s="11">
        <f t="shared" si="2716"/>
        <v>0</v>
      </c>
      <c r="AE1248" s="11">
        <f t="shared" si="2716"/>
        <v>148121</v>
      </c>
      <c r="AF1248" s="11">
        <f t="shared" si="2716"/>
        <v>0</v>
      </c>
    </row>
    <row r="1249" spans="1:32" ht="84">
      <c r="A1249" s="26" t="s">
        <v>456</v>
      </c>
      <c r="B1249" s="27">
        <v>923</v>
      </c>
      <c r="C1249" s="27" t="s">
        <v>22</v>
      </c>
      <c r="D1249" s="27" t="s">
        <v>60</v>
      </c>
      <c r="E1249" s="27" t="s">
        <v>571</v>
      </c>
      <c r="F1249" s="27" t="s">
        <v>85</v>
      </c>
      <c r="G1249" s="9">
        <f t="shared" ref="G1249:AF1249" si="2717">G1250</f>
        <v>100313</v>
      </c>
      <c r="H1249" s="9">
        <f t="shared" si="2717"/>
        <v>0</v>
      </c>
      <c r="I1249" s="9">
        <f t="shared" si="2717"/>
        <v>0</v>
      </c>
      <c r="J1249" s="9">
        <f t="shared" si="2717"/>
        <v>4008</v>
      </c>
      <c r="K1249" s="9">
        <f t="shared" si="2717"/>
        <v>0</v>
      </c>
      <c r="L1249" s="9">
        <f t="shared" si="2717"/>
        <v>0</v>
      </c>
      <c r="M1249" s="9">
        <f t="shared" si="2717"/>
        <v>104321</v>
      </c>
      <c r="N1249" s="9">
        <f t="shared" si="2717"/>
        <v>0</v>
      </c>
      <c r="O1249" s="9">
        <f t="shared" si="2717"/>
        <v>0</v>
      </c>
      <c r="P1249" s="9">
        <f t="shared" si="2717"/>
        <v>0</v>
      </c>
      <c r="Q1249" s="9">
        <f t="shared" si="2717"/>
        <v>0</v>
      </c>
      <c r="R1249" s="9">
        <f t="shared" si="2717"/>
        <v>0</v>
      </c>
      <c r="S1249" s="9">
        <f t="shared" si="2717"/>
        <v>104321</v>
      </c>
      <c r="T1249" s="9">
        <f t="shared" si="2717"/>
        <v>0</v>
      </c>
      <c r="U1249" s="9">
        <f t="shared" si="2717"/>
        <v>0</v>
      </c>
      <c r="V1249" s="9">
        <f t="shared" si="2717"/>
        <v>0</v>
      </c>
      <c r="W1249" s="9">
        <f t="shared" si="2717"/>
        <v>0</v>
      </c>
      <c r="X1249" s="9">
        <f t="shared" si="2717"/>
        <v>0</v>
      </c>
      <c r="Y1249" s="9">
        <f t="shared" si="2717"/>
        <v>104321</v>
      </c>
      <c r="Z1249" s="9">
        <f t="shared" si="2717"/>
        <v>0</v>
      </c>
      <c r="AA1249" s="9">
        <f t="shared" si="2717"/>
        <v>0</v>
      </c>
      <c r="AB1249" s="9">
        <f t="shared" si="2717"/>
        <v>0</v>
      </c>
      <c r="AC1249" s="9">
        <f t="shared" si="2717"/>
        <v>0</v>
      </c>
      <c r="AD1249" s="9">
        <f t="shared" si="2717"/>
        <v>0</v>
      </c>
      <c r="AE1249" s="9">
        <f t="shared" si="2717"/>
        <v>104321</v>
      </c>
      <c r="AF1249" s="9">
        <f t="shared" si="2717"/>
        <v>0</v>
      </c>
    </row>
    <row r="1250" spans="1:32" ht="19.5" customHeight="1">
      <c r="A1250" s="26" t="s">
        <v>107</v>
      </c>
      <c r="B1250" s="27">
        <v>923</v>
      </c>
      <c r="C1250" s="27" t="s">
        <v>22</v>
      </c>
      <c r="D1250" s="27" t="s">
        <v>60</v>
      </c>
      <c r="E1250" s="27" t="s">
        <v>571</v>
      </c>
      <c r="F1250" s="27" t="s">
        <v>108</v>
      </c>
      <c r="G1250" s="9">
        <v>100313</v>
      </c>
      <c r="H1250" s="9"/>
      <c r="I1250" s="9"/>
      <c r="J1250" s="9">
        <v>4008</v>
      </c>
      <c r="K1250" s="9"/>
      <c r="L1250" s="9"/>
      <c r="M1250" s="9">
        <f t="shared" ref="M1250" si="2718">G1250+I1250+J1250+K1250+L1250</f>
        <v>104321</v>
      </c>
      <c r="N1250" s="9">
        <f t="shared" ref="N1250" si="2719">H1250+L1250</f>
        <v>0</v>
      </c>
      <c r="O1250" s="9"/>
      <c r="P1250" s="9"/>
      <c r="Q1250" s="9"/>
      <c r="R1250" s="9"/>
      <c r="S1250" s="9">
        <f t="shared" ref="S1250" si="2720">M1250+O1250+P1250+Q1250+R1250</f>
        <v>104321</v>
      </c>
      <c r="T1250" s="9">
        <f t="shared" ref="T1250" si="2721">N1250+R1250</f>
        <v>0</v>
      </c>
      <c r="U1250" s="9"/>
      <c r="V1250" s="9"/>
      <c r="W1250" s="9"/>
      <c r="X1250" s="9"/>
      <c r="Y1250" s="9">
        <f t="shared" ref="Y1250" si="2722">S1250+U1250+V1250+W1250+X1250</f>
        <v>104321</v>
      </c>
      <c r="Z1250" s="9">
        <f t="shared" ref="Z1250" si="2723">T1250+X1250</f>
        <v>0</v>
      </c>
      <c r="AA1250" s="9"/>
      <c r="AB1250" s="9"/>
      <c r="AC1250" s="9"/>
      <c r="AD1250" s="9"/>
      <c r="AE1250" s="9">
        <f t="shared" ref="AE1250" si="2724">Y1250+AA1250+AB1250+AC1250+AD1250</f>
        <v>104321</v>
      </c>
      <c r="AF1250" s="9">
        <f t="shared" ref="AF1250" si="2725">Z1250+AD1250</f>
        <v>0</v>
      </c>
    </row>
    <row r="1251" spans="1:32" ht="33.6">
      <c r="A1251" s="26" t="s">
        <v>243</v>
      </c>
      <c r="B1251" s="27">
        <v>923</v>
      </c>
      <c r="C1251" s="27" t="s">
        <v>22</v>
      </c>
      <c r="D1251" s="27" t="s">
        <v>60</v>
      </c>
      <c r="E1251" s="27" t="s">
        <v>571</v>
      </c>
      <c r="F1251" s="27" t="s">
        <v>31</v>
      </c>
      <c r="G1251" s="9">
        <f t="shared" ref="G1251:AF1251" si="2726">G1252</f>
        <v>43305</v>
      </c>
      <c r="H1251" s="9">
        <f t="shared" si="2726"/>
        <v>0</v>
      </c>
      <c r="I1251" s="9">
        <f t="shared" si="2726"/>
        <v>0</v>
      </c>
      <c r="J1251" s="9">
        <f t="shared" si="2726"/>
        <v>0</v>
      </c>
      <c r="K1251" s="9">
        <f t="shared" si="2726"/>
        <v>0</v>
      </c>
      <c r="L1251" s="9">
        <f t="shared" si="2726"/>
        <v>0</v>
      </c>
      <c r="M1251" s="9">
        <f t="shared" si="2726"/>
        <v>43305</v>
      </c>
      <c r="N1251" s="9">
        <f t="shared" si="2726"/>
        <v>0</v>
      </c>
      <c r="O1251" s="9">
        <f t="shared" si="2726"/>
        <v>0</v>
      </c>
      <c r="P1251" s="9">
        <f t="shared" si="2726"/>
        <v>0</v>
      </c>
      <c r="Q1251" s="9">
        <f t="shared" si="2726"/>
        <v>0</v>
      </c>
      <c r="R1251" s="9">
        <f t="shared" si="2726"/>
        <v>0</v>
      </c>
      <c r="S1251" s="9">
        <f t="shared" si="2726"/>
        <v>43305</v>
      </c>
      <c r="T1251" s="9">
        <f t="shared" si="2726"/>
        <v>0</v>
      </c>
      <c r="U1251" s="9">
        <f t="shared" si="2726"/>
        <v>0</v>
      </c>
      <c r="V1251" s="9">
        <f t="shared" si="2726"/>
        <v>0</v>
      </c>
      <c r="W1251" s="9">
        <f t="shared" si="2726"/>
        <v>0</v>
      </c>
      <c r="X1251" s="9">
        <f t="shared" si="2726"/>
        <v>0</v>
      </c>
      <c r="Y1251" s="9">
        <f t="shared" si="2726"/>
        <v>43305</v>
      </c>
      <c r="Z1251" s="9">
        <f t="shared" si="2726"/>
        <v>0</v>
      </c>
      <c r="AA1251" s="9">
        <f t="shared" si="2726"/>
        <v>0</v>
      </c>
      <c r="AB1251" s="9">
        <f t="shared" si="2726"/>
        <v>0</v>
      </c>
      <c r="AC1251" s="9">
        <f t="shared" si="2726"/>
        <v>0</v>
      </c>
      <c r="AD1251" s="9">
        <f t="shared" si="2726"/>
        <v>0</v>
      </c>
      <c r="AE1251" s="9">
        <f t="shared" si="2726"/>
        <v>43305</v>
      </c>
      <c r="AF1251" s="9">
        <f t="shared" si="2726"/>
        <v>0</v>
      </c>
    </row>
    <row r="1252" spans="1:32" ht="33.6">
      <c r="A1252" s="26" t="s">
        <v>37</v>
      </c>
      <c r="B1252" s="27">
        <v>923</v>
      </c>
      <c r="C1252" s="27" t="s">
        <v>22</v>
      </c>
      <c r="D1252" s="27" t="s">
        <v>60</v>
      </c>
      <c r="E1252" s="27" t="s">
        <v>571</v>
      </c>
      <c r="F1252" s="27" t="s">
        <v>38</v>
      </c>
      <c r="G1252" s="9">
        <v>43305</v>
      </c>
      <c r="H1252" s="9"/>
      <c r="I1252" s="9"/>
      <c r="J1252" s="9"/>
      <c r="K1252" s="9"/>
      <c r="L1252" s="9"/>
      <c r="M1252" s="9">
        <f t="shared" ref="M1252" si="2727">G1252+I1252+J1252+K1252+L1252</f>
        <v>43305</v>
      </c>
      <c r="N1252" s="9">
        <f t="shared" ref="N1252" si="2728">H1252+L1252</f>
        <v>0</v>
      </c>
      <c r="O1252" s="9"/>
      <c r="P1252" s="9"/>
      <c r="Q1252" s="9"/>
      <c r="R1252" s="9"/>
      <c r="S1252" s="9">
        <f t="shared" ref="S1252" si="2729">M1252+O1252+P1252+Q1252+R1252</f>
        <v>43305</v>
      </c>
      <c r="T1252" s="9">
        <f t="shared" ref="T1252" si="2730">N1252+R1252</f>
        <v>0</v>
      </c>
      <c r="U1252" s="9"/>
      <c r="V1252" s="9"/>
      <c r="W1252" s="9"/>
      <c r="X1252" s="9"/>
      <c r="Y1252" s="9">
        <f t="shared" ref="Y1252" si="2731">S1252+U1252+V1252+W1252+X1252</f>
        <v>43305</v>
      </c>
      <c r="Z1252" s="9">
        <f t="shared" ref="Z1252" si="2732">T1252+X1252</f>
        <v>0</v>
      </c>
      <c r="AA1252" s="9"/>
      <c r="AB1252" s="9"/>
      <c r="AC1252" s="9"/>
      <c r="AD1252" s="9"/>
      <c r="AE1252" s="9">
        <f t="shared" ref="AE1252" si="2733">Y1252+AA1252+AB1252+AC1252+AD1252</f>
        <v>43305</v>
      </c>
      <c r="AF1252" s="9">
        <f t="shared" ref="AF1252" si="2734">Z1252+AD1252</f>
        <v>0</v>
      </c>
    </row>
    <row r="1253" spans="1:32" ht="21" customHeight="1">
      <c r="A1253" s="26" t="s">
        <v>66</v>
      </c>
      <c r="B1253" s="27">
        <v>923</v>
      </c>
      <c r="C1253" s="27" t="s">
        <v>22</v>
      </c>
      <c r="D1253" s="27" t="s">
        <v>60</v>
      </c>
      <c r="E1253" s="27" t="s">
        <v>571</v>
      </c>
      <c r="F1253" s="27" t="s">
        <v>67</v>
      </c>
      <c r="G1253" s="9">
        <f>G1254</f>
        <v>495</v>
      </c>
      <c r="H1253" s="9">
        <f>H1254</f>
        <v>0</v>
      </c>
      <c r="I1253" s="9">
        <f t="shared" ref="I1253:AF1253" si="2735">I1254</f>
        <v>0</v>
      </c>
      <c r="J1253" s="9">
        <f t="shared" si="2735"/>
        <v>0</v>
      </c>
      <c r="K1253" s="9">
        <f t="shared" si="2735"/>
        <v>0</v>
      </c>
      <c r="L1253" s="9">
        <f t="shared" si="2735"/>
        <v>0</v>
      </c>
      <c r="M1253" s="9">
        <f t="shared" si="2735"/>
        <v>495</v>
      </c>
      <c r="N1253" s="9">
        <f t="shared" si="2735"/>
        <v>0</v>
      </c>
      <c r="O1253" s="9">
        <f t="shared" si="2735"/>
        <v>0</v>
      </c>
      <c r="P1253" s="9">
        <f t="shared" si="2735"/>
        <v>0</v>
      </c>
      <c r="Q1253" s="9">
        <f t="shared" si="2735"/>
        <v>0</v>
      </c>
      <c r="R1253" s="9">
        <f t="shared" si="2735"/>
        <v>0</v>
      </c>
      <c r="S1253" s="9">
        <f t="shared" si="2735"/>
        <v>495</v>
      </c>
      <c r="T1253" s="9">
        <f t="shared" si="2735"/>
        <v>0</v>
      </c>
      <c r="U1253" s="9">
        <f t="shared" si="2735"/>
        <v>0</v>
      </c>
      <c r="V1253" s="9">
        <f t="shared" si="2735"/>
        <v>0</v>
      </c>
      <c r="W1253" s="9">
        <f t="shared" si="2735"/>
        <v>0</v>
      </c>
      <c r="X1253" s="9">
        <f t="shared" si="2735"/>
        <v>0</v>
      </c>
      <c r="Y1253" s="9">
        <f t="shared" si="2735"/>
        <v>495</v>
      </c>
      <c r="Z1253" s="9">
        <f t="shared" si="2735"/>
        <v>0</v>
      </c>
      <c r="AA1253" s="9">
        <f t="shared" si="2735"/>
        <v>0</v>
      </c>
      <c r="AB1253" s="9">
        <f t="shared" si="2735"/>
        <v>0</v>
      </c>
      <c r="AC1253" s="9">
        <f t="shared" si="2735"/>
        <v>0</v>
      </c>
      <c r="AD1253" s="9">
        <f t="shared" si="2735"/>
        <v>0</v>
      </c>
      <c r="AE1253" s="9">
        <f t="shared" si="2735"/>
        <v>495</v>
      </c>
      <c r="AF1253" s="9">
        <f t="shared" si="2735"/>
        <v>0</v>
      </c>
    </row>
    <row r="1254" spans="1:32" ht="20.25" customHeight="1">
      <c r="A1254" s="26" t="s">
        <v>92</v>
      </c>
      <c r="B1254" s="27">
        <v>923</v>
      </c>
      <c r="C1254" s="27" t="s">
        <v>22</v>
      </c>
      <c r="D1254" s="27" t="s">
        <v>60</v>
      </c>
      <c r="E1254" s="27" t="s">
        <v>571</v>
      </c>
      <c r="F1254" s="27" t="s">
        <v>69</v>
      </c>
      <c r="G1254" s="9">
        <v>495</v>
      </c>
      <c r="H1254" s="9"/>
      <c r="I1254" s="9"/>
      <c r="J1254" s="9"/>
      <c r="K1254" s="9"/>
      <c r="L1254" s="9"/>
      <c r="M1254" s="9">
        <f t="shared" ref="M1254" si="2736">G1254+I1254+J1254+K1254+L1254</f>
        <v>495</v>
      </c>
      <c r="N1254" s="9">
        <f t="shared" ref="N1254" si="2737">H1254+L1254</f>
        <v>0</v>
      </c>
      <c r="O1254" s="9"/>
      <c r="P1254" s="9"/>
      <c r="Q1254" s="9"/>
      <c r="R1254" s="9"/>
      <c r="S1254" s="9">
        <f t="shared" ref="S1254" si="2738">M1254+O1254+P1254+Q1254+R1254</f>
        <v>495</v>
      </c>
      <c r="T1254" s="9">
        <f t="shared" ref="T1254" si="2739">N1254+R1254</f>
        <v>0</v>
      </c>
      <c r="U1254" s="9"/>
      <c r="V1254" s="9"/>
      <c r="W1254" s="9"/>
      <c r="X1254" s="9"/>
      <c r="Y1254" s="9">
        <f t="shared" ref="Y1254" si="2740">S1254+U1254+V1254+W1254+X1254</f>
        <v>495</v>
      </c>
      <c r="Z1254" s="9">
        <f t="shared" ref="Z1254" si="2741">T1254+X1254</f>
        <v>0</v>
      </c>
      <c r="AA1254" s="9"/>
      <c r="AB1254" s="9"/>
      <c r="AC1254" s="9"/>
      <c r="AD1254" s="9"/>
      <c r="AE1254" s="9">
        <f t="shared" ref="AE1254" si="2742">Y1254+AA1254+AB1254+AC1254+AD1254</f>
        <v>495</v>
      </c>
      <c r="AF1254" s="9">
        <f t="shared" ref="AF1254" si="2743">Z1254+AD1254</f>
        <v>0</v>
      </c>
    </row>
    <row r="1255" spans="1:32" ht="20.25" customHeight="1">
      <c r="A1255" s="26" t="s">
        <v>602</v>
      </c>
      <c r="B1255" s="27" t="s">
        <v>619</v>
      </c>
      <c r="C1255" s="27" t="s">
        <v>22</v>
      </c>
      <c r="D1255" s="27" t="s">
        <v>60</v>
      </c>
      <c r="E1255" s="27" t="s">
        <v>604</v>
      </c>
      <c r="F1255" s="27"/>
      <c r="G1255" s="9"/>
      <c r="H1255" s="9"/>
      <c r="I1255" s="9">
        <f>I1256+I1259+I1264+I1269+I1272+I1279</f>
        <v>0</v>
      </c>
      <c r="J1255" s="9">
        <f t="shared" ref="J1255:N1255" si="2744">J1256+J1259+J1264+J1269+J1272+J1279</f>
        <v>0</v>
      </c>
      <c r="K1255" s="9">
        <f t="shared" si="2744"/>
        <v>0</v>
      </c>
      <c r="L1255" s="9">
        <f t="shared" si="2744"/>
        <v>5406</v>
      </c>
      <c r="M1255" s="9">
        <f t="shared" si="2744"/>
        <v>5406</v>
      </c>
      <c r="N1255" s="9">
        <f t="shared" si="2744"/>
        <v>5406</v>
      </c>
      <c r="O1255" s="9">
        <f>O1256+O1259+O1264+O1269+O1272+O1279</f>
        <v>0</v>
      </c>
      <c r="P1255" s="9">
        <f t="shared" ref="P1255:T1255" si="2745">P1256+P1259+P1264+P1269+P1272+P1279</f>
        <v>0</v>
      </c>
      <c r="Q1255" s="9">
        <f t="shared" si="2745"/>
        <v>0</v>
      </c>
      <c r="R1255" s="9">
        <f t="shared" si="2745"/>
        <v>0</v>
      </c>
      <c r="S1255" s="9">
        <f t="shared" si="2745"/>
        <v>5406</v>
      </c>
      <c r="T1255" s="9">
        <f t="shared" si="2745"/>
        <v>5406</v>
      </c>
      <c r="U1255" s="9">
        <f>U1256+U1259+U1264+U1269+U1272+U1279</f>
        <v>0</v>
      </c>
      <c r="V1255" s="9">
        <f t="shared" ref="V1255:Z1255" si="2746">V1256+V1259+V1264+V1269+V1272+V1279</f>
        <v>0</v>
      </c>
      <c r="W1255" s="9">
        <f t="shared" si="2746"/>
        <v>0</v>
      </c>
      <c r="X1255" s="9">
        <f t="shared" si="2746"/>
        <v>0</v>
      </c>
      <c r="Y1255" s="9">
        <f t="shared" si="2746"/>
        <v>5406</v>
      </c>
      <c r="Z1255" s="9">
        <f t="shared" si="2746"/>
        <v>5406</v>
      </c>
      <c r="AA1255" s="9">
        <f>AA1256+AA1259+AA1264+AA1269+AA1272+AA1279</f>
        <v>0</v>
      </c>
      <c r="AB1255" s="9">
        <f t="shared" ref="AB1255:AF1255" si="2747">AB1256+AB1259+AB1264+AB1269+AB1272+AB1279</f>
        <v>0</v>
      </c>
      <c r="AC1255" s="9">
        <f t="shared" si="2747"/>
        <v>0</v>
      </c>
      <c r="AD1255" s="9">
        <f t="shared" si="2747"/>
        <v>0</v>
      </c>
      <c r="AE1255" s="9">
        <f t="shared" si="2747"/>
        <v>5406</v>
      </c>
      <c r="AF1255" s="9">
        <f t="shared" si="2747"/>
        <v>5406</v>
      </c>
    </row>
    <row r="1256" spans="1:32" ht="32.25" customHeight="1">
      <c r="A1256" s="26" t="s">
        <v>603</v>
      </c>
      <c r="B1256" s="27" t="s">
        <v>619</v>
      </c>
      <c r="C1256" s="27" t="s">
        <v>22</v>
      </c>
      <c r="D1256" s="27" t="s">
        <v>60</v>
      </c>
      <c r="E1256" s="27" t="s">
        <v>605</v>
      </c>
      <c r="F1256" s="27"/>
      <c r="G1256" s="9"/>
      <c r="H1256" s="9"/>
      <c r="I1256" s="9">
        <f>I1257</f>
        <v>0</v>
      </c>
      <c r="J1256" s="9">
        <f t="shared" ref="J1256:Y1257" si="2748">J1257</f>
        <v>0</v>
      </c>
      <c r="K1256" s="9">
        <f t="shared" si="2748"/>
        <v>0</v>
      </c>
      <c r="L1256" s="9">
        <f t="shared" si="2748"/>
        <v>44</v>
      </c>
      <c r="M1256" s="9">
        <f t="shared" si="2748"/>
        <v>44</v>
      </c>
      <c r="N1256" s="9">
        <f t="shared" si="2748"/>
        <v>44</v>
      </c>
      <c r="O1256" s="9">
        <f>O1257</f>
        <v>0</v>
      </c>
      <c r="P1256" s="9">
        <f t="shared" si="2748"/>
        <v>0</v>
      </c>
      <c r="Q1256" s="9">
        <f t="shared" si="2748"/>
        <v>0</v>
      </c>
      <c r="R1256" s="9">
        <f t="shared" si="2748"/>
        <v>0</v>
      </c>
      <c r="S1256" s="9">
        <f t="shared" si="2748"/>
        <v>44</v>
      </c>
      <c r="T1256" s="9">
        <f t="shared" si="2748"/>
        <v>44</v>
      </c>
      <c r="U1256" s="9">
        <f>U1257</f>
        <v>0</v>
      </c>
      <c r="V1256" s="9">
        <f t="shared" si="2748"/>
        <v>0</v>
      </c>
      <c r="W1256" s="9">
        <f t="shared" si="2748"/>
        <v>0</v>
      </c>
      <c r="X1256" s="9">
        <f t="shared" si="2748"/>
        <v>0</v>
      </c>
      <c r="Y1256" s="9">
        <f t="shared" si="2748"/>
        <v>44</v>
      </c>
      <c r="Z1256" s="9">
        <f t="shared" ref="V1256:Z1257" si="2749">Z1257</f>
        <v>44</v>
      </c>
      <c r="AA1256" s="9">
        <f>AA1257</f>
        <v>0</v>
      </c>
      <c r="AB1256" s="9">
        <f t="shared" ref="AB1256:AF1257" si="2750">AB1257</f>
        <v>0</v>
      </c>
      <c r="AC1256" s="9">
        <f t="shared" si="2750"/>
        <v>0</v>
      </c>
      <c r="AD1256" s="9">
        <f t="shared" si="2750"/>
        <v>0</v>
      </c>
      <c r="AE1256" s="9">
        <f t="shared" si="2750"/>
        <v>44</v>
      </c>
      <c r="AF1256" s="9">
        <f t="shared" si="2750"/>
        <v>44</v>
      </c>
    </row>
    <row r="1257" spans="1:32" ht="36" customHeight="1">
      <c r="A1257" s="26" t="s">
        <v>243</v>
      </c>
      <c r="B1257" s="27" t="s">
        <v>619</v>
      </c>
      <c r="C1257" s="27" t="s">
        <v>22</v>
      </c>
      <c r="D1257" s="27" t="s">
        <v>60</v>
      </c>
      <c r="E1257" s="27" t="s">
        <v>605</v>
      </c>
      <c r="F1257" s="27" t="s">
        <v>31</v>
      </c>
      <c r="G1257" s="9"/>
      <c r="H1257" s="9"/>
      <c r="I1257" s="9">
        <f>I1258</f>
        <v>0</v>
      </c>
      <c r="J1257" s="9">
        <f t="shared" si="2748"/>
        <v>0</v>
      </c>
      <c r="K1257" s="9">
        <f t="shared" si="2748"/>
        <v>0</v>
      </c>
      <c r="L1257" s="9">
        <f t="shared" si="2748"/>
        <v>44</v>
      </c>
      <c r="M1257" s="9">
        <f t="shared" si="2748"/>
        <v>44</v>
      </c>
      <c r="N1257" s="9">
        <f t="shared" si="2748"/>
        <v>44</v>
      </c>
      <c r="O1257" s="9">
        <f>O1258</f>
        <v>0</v>
      </c>
      <c r="P1257" s="9">
        <f t="shared" si="2748"/>
        <v>0</v>
      </c>
      <c r="Q1257" s="9">
        <f t="shared" si="2748"/>
        <v>0</v>
      </c>
      <c r="R1257" s="9">
        <f t="shared" si="2748"/>
        <v>0</v>
      </c>
      <c r="S1257" s="9">
        <f t="shared" si="2748"/>
        <v>44</v>
      </c>
      <c r="T1257" s="9">
        <f t="shared" si="2748"/>
        <v>44</v>
      </c>
      <c r="U1257" s="9">
        <f>U1258</f>
        <v>0</v>
      </c>
      <c r="V1257" s="9">
        <f t="shared" si="2749"/>
        <v>0</v>
      </c>
      <c r="W1257" s="9">
        <f t="shared" si="2749"/>
        <v>0</v>
      </c>
      <c r="X1257" s="9">
        <f t="shared" si="2749"/>
        <v>0</v>
      </c>
      <c r="Y1257" s="9">
        <f t="shared" si="2749"/>
        <v>44</v>
      </c>
      <c r="Z1257" s="9">
        <f t="shared" si="2749"/>
        <v>44</v>
      </c>
      <c r="AA1257" s="9">
        <f>AA1258</f>
        <v>0</v>
      </c>
      <c r="AB1257" s="9">
        <f t="shared" si="2750"/>
        <v>0</v>
      </c>
      <c r="AC1257" s="9">
        <f t="shared" si="2750"/>
        <v>0</v>
      </c>
      <c r="AD1257" s="9">
        <f t="shared" si="2750"/>
        <v>0</v>
      </c>
      <c r="AE1257" s="9">
        <f t="shared" si="2750"/>
        <v>44</v>
      </c>
      <c r="AF1257" s="9">
        <f t="shared" si="2750"/>
        <v>44</v>
      </c>
    </row>
    <row r="1258" spans="1:32" ht="34.5" customHeight="1">
      <c r="A1258" s="26" t="s">
        <v>37</v>
      </c>
      <c r="B1258" s="27" t="s">
        <v>619</v>
      </c>
      <c r="C1258" s="27" t="s">
        <v>22</v>
      </c>
      <c r="D1258" s="27" t="s">
        <v>60</v>
      </c>
      <c r="E1258" s="27" t="s">
        <v>605</v>
      </c>
      <c r="F1258" s="27" t="s">
        <v>38</v>
      </c>
      <c r="G1258" s="9"/>
      <c r="H1258" s="9"/>
      <c r="I1258" s="9"/>
      <c r="J1258" s="9"/>
      <c r="K1258" s="9"/>
      <c r="L1258" s="9">
        <v>44</v>
      </c>
      <c r="M1258" s="9">
        <f t="shared" ref="M1258" si="2751">G1258+I1258+J1258+K1258+L1258</f>
        <v>44</v>
      </c>
      <c r="N1258" s="9">
        <f t="shared" ref="N1258" si="2752">H1258+L1258</f>
        <v>44</v>
      </c>
      <c r="O1258" s="9"/>
      <c r="P1258" s="9"/>
      <c r="Q1258" s="9"/>
      <c r="R1258" s="9"/>
      <c r="S1258" s="9">
        <f t="shared" ref="S1258" si="2753">M1258+O1258+P1258+Q1258+R1258</f>
        <v>44</v>
      </c>
      <c r="T1258" s="9">
        <f t="shared" ref="T1258" si="2754">N1258+R1258</f>
        <v>44</v>
      </c>
      <c r="U1258" s="9"/>
      <c r="V1258" s="9"/>
      <c r="W1258" s="9"/>
      <c r="X1258" s="9"/>
      <c r="Y1258" s="9">
        <f t="shared" ref="Y1258" si="2755">S1258+U1258+V1258+W1258+X1258</f>
        <v>44</v>
      </c>
      <c r="Z1258" s="9">
        <f t="shared" ref="Z1258" si="2756">T1258+X1258</f>
        <v>44</v>
      </c>
      <c r="AA1258" s="9"/>
      <c r="AB1258" s="9"/>
      <c r="AC1258" s="9"/>
      <c r="AD1258" s="9"/>
      <c r="AE1258" s="9">
        <f t="shared" ref="AE1258" si="2757">Y1258+AA1258+AB1258+AC1258+AD1258</f>
        <v>44</v>
      </c>
      <c r="AF1258" s="9">
        <f t="shared" ref="AF1258" si="2758">Z1258+AD1258</f>
        <v>44</v>
      </c>
    </row>
    <row r="1259" spans="1:32" ht="20.25" customHeight="1">
      <c r="A1259" s="26" t="s">
        <v>606</v>
      </c>
      <c r="B1259" s="27" t="s">
        <v>619</v>
      </c>
      <c r="C1259" s="27" t="s">
        <v>22</v>
      </c>
      <c r="D1259" s="27" t="s">
        <v>60</v>
      </c>
      <c r="E1259" s="27" t="s">
        <v>608</v>
      </c>
      <c r="F1259" s="27"/>
      <c r="G1259" s="9"/>
      <c r="H1259" s="9"/>
      <c r="I1259" s="9">
        <f>I1260+I1262</f>
        <v>0</v>
      </c>
      <c r="J1259" s="9">
        <f t="shared" ref="J1259:N1259" si="2759">J1260+J1262</f>
        <v>0</v>
      </c>
      <c r="K1259" s="9">
        <f t="shared" si="2759"/>
        <v>0</v>
      </c>
      <c r="L1259" s="9">
        <f t="shared" si="2759"/>
        <v>151</v>
      </c>
      <c r="M1259" s="9">
        <f t="shared" si="2759"/>
        <v>151</v>
      </c>
      <c r="N1259" s="9">
        <f t="shared" si="2759"/>
        <v>151</v>
      </c>
      <c r="O1259" s="9">
        <f>O1260+O1262</f>
        <v>0</v>
      </c>
      <c r="P1259" s="9">
        <f t="shared" ref="P1259:T1259" si="2760">P1260+P1262</f>
        <v>0</v>
      </c>
      <c r="Q1259" s="9">
        <f t="shared" si="2760"/>
        <v>0</v>
      </c>
      <c r="R1259" s="9">
        <f t="shared" si="2760"/>
        <v>0</v>
      </c>
      <c r="S1259" s="9">
        <f t="shared" si="2760"/>
        <v>151</v>
      </c>
      <c r="T1259" s="9">
        <f t="shared" si="2760"/>
        <v>151</v>
      </c>
      <c r="U1259" s="9">
        <f>U1260+U1262</f>
        <v>0</v>
      </c>
      <c r="V1259" s="9">
        <f t="shared" ref="V1259:Z1259" si="2761">V1260+V1262</f>
        <v>0</v>
      </c>
      <c r="W1259" s="9">
        <f t="shared" si="2761"/>
        <v>0</v>
      </c>
      <c r="X1259" s="9">
        <f t="shared" si="2761"/>
        <v>0</v>
      </c>
      <c r="Y1259" s="9">
        <f t="shared" si="2761"/>
        <v>151</v>
      </c>
      <c r="Z1259" s="9">
        <f t="shared" si="2761"/>
        <v>151</v>
      </c>
      <c r="AA1259" s="9">
        <f>AA1260+AA1262</f>
        <v>0</v>
      </c>
      <c r="AB1259" s="9">
        <f t="shared" ref="AB1259:AF1259" si="2762">AB1260+AB1262</f>
        <v>0</v>
      </c>
      <c r="AC1259" s="9">
        <f t="shared" si="2762"/>
        <v>0</v>
      </c>
      <c r="AD1259" s="9">
        <f t="shared" si="2762"/>
        <v>0</v>
      </c>
      <c r="AE1259" s="9">
        <f t="shared" si="2762"/>
        <v>151</v>
      </c>
      <c r="AF1259" s="9">
        <f t="shared" si="2762"/>
        <v>151</v>
      </c>
    </row>
    <row r="1260" spans="1:32" ht="37.5" customHeight="1">
      <c r="A1260" s="26" t="s">
        <v>243</v>
      </c>
      <c r="B1260" s="27" t="s">
        <v>619</v>
      </c>
      <c r="C1260" s="27" t="s">
        <v>22</v>
      </c>
      <c r="D1260" s="27" t="s">
        <v>60</v>
      </c>
      <c r="E1260" s="27" t="s">
        <v>608</v>
      </c>
      <c r="F1260" s="27" t="s">
        <v>31</v>
      </c>
      <c r="G1260" s="9"/>
      <c r="H1260" s="9"/>
      <c r="I1260" s="9">
        <f>I1261</f>
        <v>0</v>
      </c>
      <c r="J1260" s="9">
        <f t="shared" ref="J1260:AF1260" si="2763">J1261</f>
        <v>0</v>
      </c>
      <c r="K1260" s="9">
        <f t="shared" si="2763"/>
        <v>0</v>
      </c>
      <c r="L1260" s="9">
        <f t="shared" si="2763"/>
        <v>145</v>
      </c>
      <c r="M1260" s="9">
        <f t="shared" si="2763"/>
        <v>145</v>
      </c>
      <c r="N1260" s="9">
        <f t="shared" si="2763"/>
        <v>145</v>
      </c>
      <c r="O1260" s="9">
        <f>O1261</f>
        <v>0</v>
      </c>
      <c r="P1260" s="9">
        <f t="shared" si="2763"/>
        <v>0</v>
      </c>
      <c r="Q1260" s="9">
        <f t="shared" si="2763"/>
        <v>0</v>
      </c>
      <c r="R1260" s="9">
        <f t="shared" si="2763"/>
        <v>0</v>
      </c>
      <c r="S1260" s="9">
        <f t="shared" si="2763"/>
        <v>145</v>
      </c>
      <c r="T1260" s="9">
        <f t="shared" si="2763"/>
        <v>145</v>
      </c>
      <c r="U1260" s="9">
        <f>U1261</f>
        <v>0</v>
      </c>
      <c r="V1260" s="9">
        <f t="shared" si="2763"/>
        <v>0</v>
      </c>
      <c r="W1260" s="9">
        <f t="shared" si="2763"/>
        <v>0</v>
      </c>
      <c r="X1260" s="9">
        <f t="shared" si="2763"/>
        <v>0</v>
      </c>
      <c r="Y1260" s="9">
        <f t="shared" si="2763"/>
        <v>145</v>
      </c>
      <c r="Z1260" s="9">
        <f t="shared" si="2763"/>
        <v>145</v>
      </c>
      <c r="AA1260" s="9">
        <f>AA1261</f>
        <v>0</v>
      </c>
      <c r="AB1260" s="9">
        <f t="shared" si="2763"/>
        <v>0</v>
      </c>
      <c r="AC1260" s="9">
        <f t="shared" si="2763"/>
        <v>0</v>
      </c>
      <c r="AD1260" s="9">
        <f t="shared" si="2763"/>
        <v>0</v>
      </c>
      <c r="AE1260" s="9">
        <f t="shared" si="2763"/>
        <v>145</v>
      </c>
      <c r="AF1260" s="9">
        <f t="shared" si="2763"/>
        <v>145</v>
      </c>
    </row>
    <row r="1261" spans="1:32" ht="34.5" customHeight="1">
      <c r="A1261" s="26" t="s">
        <v>37</v>
      </c>
      <c r="B1261" s="27" t="s">
        <v>619</v>
      </c>
      <c r="C1261" s="27" t="s">
        <v>22</v>
      </c>
      <c r="D1261" s="27" t="s">
        <v>60</v>
      </c>
      <c r="E1261" s="27" t="s">
        <v>608</v>
      </c>
      <c r="F1261" s="27" t="s">
        <v>38</v>
      </c>
      <c r="G1261" s="9"/>
      <c r="H1261" s="9"/>
      <c r="I1261" s="9"/>
      <c r="J1261" s="9"/>
      <c r="K1261" s="9"/>
      <c r="L1261" s="9">
        <v>145</v>
      </c>
      <c r="M1261" s="9">
        <f t="shared" ref="M1261" si="2764">G1261+I1261+J1261+K1261+L1261</f>
        <v>145</v>
      </c>
      <c r="N1261" s="9">
        <f t="shared" ref="N1261" si="2765">H1261+L1261</f>
        <v>145</v>
      </c>
      <c r="O1261" s="9"/>
      <c r="P1261" s="9"/>
      <c r="Q1261" s="9"/>
      <c r="R1261" s="9"/>
      <c r="S1261" s="9">
        <f t="shared" ref="S1261" si="2766">M1261+O1261+P1261+Q1261+R1261</f>
        <v>145</v>
      </c>
      <c r="T1261" s="9">
        <f t="shared" ref="T1261" si="2767">N1261+R1261</f>
        <v>145</v>
      </c>
      <c r="U1261" s="9"/>
      <c r="V1261" s="9"/>
      <c r="W1261" s="9"/>
      <c r="X1261" s="9"/>
      <c r="Y1261" s="9">
        <f t="shared" ref="Y1261" si="2768">S1261+U1261+V1261+W1261+X1261</f>
        <v>145</v>
      </c>
      <c r="Z1261" s="9">
        <f t="shared" ref="Z1261" si="2769">T1261+X1261</f>
        <v>145</v>
      </c>
      <c r="AA1261" s="9"/>
      <c r="AB1261" s="9"/>
      <c r="AC1261" s="9"/>
      <c r="AD1261" s="9"/>
      <c r="AE1261" s="9">
        <f t="shared" ref="AE1261" si="2770">Y1261+AA1261+AB1261+AC1261+AD1261</f>
        <v>145</v>
      </c>
      <c r="AF1261" s="9">
        <f t="shared" ref="AF1261" si="2771">Z1261+AD1261</f>
        <v>145</v>
      </c>
    </row>
    <row r="1262" spans="1:32" ht="20.25" customHeight="1">
      <c r="A1262" s="26" t="s">
        <v>66</v>
      </c>
      <c r="B1262" s="27" t="s">
        <v>619</v>
      </c>
      <c r="C1262" s="27" t="s">
        <v>22</v>
      </c>
      <c r="D1262" s="27" t="s">
        <v>60</v>
      </c>
      <c r="E1262" s="27" t="s">
        <v>608</v>
      </c>
      <c r="F1262" s="27" t="s">
        <v>67</v>
      </c>
      <c r="G1262" s="9"/>
      <c r="H1262" s="9"/>
      <c r="I1262" s="9">
        <f>I1263</f>
        <v>0</v>
      </c>
      <c r="J1262" s="9">
        <f t="shared" ref="J1262:AF1262" si="2772">J1263</f>
        <v>0</v>
      </c>
      <c r="K1262" s="9">
        <f t="shared" si="2772"/>
        <v>0</v>
      </c>
      <c r="L1262" s="9">
        <f t="shared" si="2772"/>
        <v>6</v>
      </c>
      <c r="M1262" s="9">
        <f t="shared" si="2772"/>
        <v>6</v>
      </c>
      <c r="N1262" s="9">
        <f t="shared" si="2772"/>
        <v>6</v>
      </c>
      <c r="O1262" s="9">
        <f>O1263</f>
        <v>0</v>
      </c>
      <c r="P1262" s="9">
        <f t="shared" si="2772"/>
        <v>0</v>
      </c>
      <c r="Q1262" s="9">
        <f t="shared" si="2772"/>
        <v>0</v>
      </c>
      <c r="R1262" s="9">
        <f t="shared" si="2772"/>
        <v>0</v>
      </c>
      <c r="S1262" s="9">
        <f t="shared" si="2772"/>
        <v>6</v>
      </c>
      <c r="T1262" s="9">
        <f t="shared" si="2772"/>
        <v>6</v>
      </c>
      <c r="U1262" s="9">
        <f>U1263</f>
        <v>0</v>
      </c>
      <c r="V1262" s="9">
        <f t="shared" si="2772"/>
        <v>0</v>
      </c>
      <c r="W1262" s="9">
        <f t="shared" si="2772"/>
        <v>0</v>
      </c>
      <c r="X1262" s="9">
        <f t="shared" si="2772"/>
        <v>0</v>
      </c>
      <c r="Y1262" s="9">
        <f t="shared" si="2772"/>
        <v>6</v>
      </c>
      <c r="Z1262" s="9">
        <f t="shared" si="2772"/>
        <v>6</v>
      </c>
      <c r="AA1262" s="9">
        <f>AA1263</f>
        <v>0</v>
      </c>
      <c r="AB1262" s="9">
        <f t="shared" si="2772"/>
        <v>0</v>
      </c>
      <c r="AC1262" s="9">
        <f t="shared" si="2772"/>
        <v>0</v>
      </c>
      <c r="AD1262" s="9">
        <f t="shared" si="2772"/>
        <v>0</v>
      </c>
      <c r="AE1262" s="9">
        <f t="shared" si="2772"/>
        <v>6</v>
      </c>
      <c r="AF1262" s="9">
        <f t="shared" si="2772"/>
        <v>6</v>
      </c>
    </row>
    <row r="1263" spans="1:32" ht="20.25" customHeight="1">
      <c r="A1263" s="26" t="s">
        <v>92</v>
      </c>
      <c r="B1263" s="27" t="s">
        <v>619</v>
      </c>
      <c r="C1263" s="27" t="s">
        <v>22</v>
      </c>
      <c r="D1263" s="27" t="s">
        <v>60</v>
      </c>
      <c r="E1263" s="27" t="s">
        <v>608</v>
      </c>
      <c r="F1263" s="27" t="s">
        <v>69</v>
      </c>
      <c r="G1263" s="9"/>
      <c r="H1263" s="9"/>
      <c r="I1263" s="9"/>
      <c r="J1263" s="9"/>
      <c r="K1263" s="9"/>
      <c r="L1263" s="9">
        <v>6</v>
      </c>
      <c r="M1263" s="9">
        <f t="shared" ref="M1263" si="2773">G1263+I1263+J1263+K1263+L1263</f>
        <v>6</v>
      </c>
      <c r="N1263" s="9">
        <f t="shared" ref="N1263" si="2774">H1263+L1263</f>
        <v>6</v>
      </c>
      <c r="O1263" s="9"/>
      <c r="P1263" s="9"/>
      <c r="Q1263" s="9"/>
      <c r="R1263" s="9"/>
      <c r="S1263" s="9">
        <f t="shared" ref="S1263" si="2775">M1263+O1263+P1263+Q1263+R1263</f>
        <v>6</v>
      </c>
      <c r="T1263" s="9">
        <f t="shared" ref="T1263" si="2776">N1263+R1263</f>
        <v>6</v>
      </c>
      <c r="U1263" s="9"/>
      <c r="V1263" s="9"/>
      <c r="W1263" s="9"/>
      <c r="X1263" s="9"/>
      <c r="Y1263" s="9">
        <f t="shared" ref="Y1263" si="2777">S1263+U1263+V1263+W1263+X1263</f>
        <v>6</v>
      </c>
      <c r="Z1263" s="9">
        <f t="shared" ref="Z1263" si="2778">T1263+X1263</f>
        <v>6</v>
      </c>
      <c r="AA1263" s="9"/>
      <c r="AB1263" s="9"/>
      <c r="AC1263" s="9"/>
      <c r="AD1263" s="9"/>
      <c r="AE1263" s="9">
        <f t="shared" ref="AE1263" si="2779">Y1263+AA1263+AB1263+AC1263+AD1263</f>
        <v>6</v>
      </c>
      <c r="AF1263" s="9">
        <f t="shared" ref="AF1263" si="2780">Z1263+AD1263</f>
        <v>6</v>
      </c>
    </row>
    <row r="1264" spans="1:32" ht="35.25" customHeight="1">
      <c r="A1264" s="26" t="s">
        <v>607</v>
      </c>
      <c r="B1264" s="27" t="s">
        <v>619</v>
      </c>
      <c r="C1264" s="27" t="s">
        <v>22</v>
      </c>
      <c r="D1264" s="27" t="s">
        <v>60</v>
      </c>
      <c r="E1264" s="27" t="s">
        <v>609</v>
      </c>
      <c r="F1264" s="27"/>
      <c r="G1264" s="9"/>
      <c r="H1264" s="9"/>
      <c r="I1264" s="9">
        <f>I1265+I1267</f>
        <v>0</v>
      </c>
      <c r="J1264" s="9">
        <f t="shared" ref="J1264:N1264" si="2781">J1265+J1267</f>
        <v>0</v>
      </c>
      <c r="K1264" s="9">
        <f t="shared" si="2781"/>
        <v>0</v>
      </c>
      <c r="L1264" s="9">
        <f t="shared" si="2781"/>
        <v>117</v>
      </c>
      <c r="M1264" s="9">
        <f t="shared" si="2781"/>
        <v>117</v>
      </c>
      <c r="N1264" s="9">
        <f t="shared" si="2781"/>
        <v>117</v>
      </c>
      <c r="O1264" s="9">
        <f>O1265+O1267</f>
        <v>0</v>
      </c>
      <c r="P1264" s="9">
        <f t="shared" ref="P1264:T1264" si="2782">P1265+P1267</f>
        <v>0</v>
      </c>
      <c r="Q1264" s="9">
        <f t="shared" si="2782"/>
        <v>0</v>
      </c>
      <c r="R1264" s="9">
        <f t="shared" si="2782"/>
        <v>0</v>
      </c>
      <c r="S1264" s="9">
        <f t="shared" si="2782"/>
        <v>117</v>
      </c>
      <c r="T1264" s="9">
        <f t="shared" si="2782"/>
        <v>117</v>
      </c>
      <c r="U1264" s="9">
        <f>U1265+U1267</f>
        <v>0</v>
      </c>
      <c r="V1264" s="9">
        <f t="shared" ref="V1264:Z1264" si="2783">V1265+V1267</f>
        <v>0</v>
      </c>
      <c r="W1264" s="9">
        <f t="shared" si="2783"/>
        <v>0</v>
      </c>
      <c r="X1264" s="9">
        <f t="shared" si="2783"/>
        <v>0</v>
      </c>
      <c r="Y1264" s="9">
        <f t="shared" si="2783"/>
        <v>117</v>
      </c>
      <c r="Z1264" s="9">
        <f t="shared" si="2783"/>
        <v>117</v>
      </c>
      <c r="AA1264" s="9">
        <f>AA1265+AA1267</f>
        <v>0</v>
      </c>
      <c r="AB1264" s="9">
        <f t="shared" ref="AB1264:AF1264" si="2784">AB1265+AB1267</f>
        <v>0</v>
      </c>
      <c r="AC1264" s="9">
        <f t="shared" si="2784"/>
        <v>0</v>
      </c>
      <c r="AD1264" s="9">
        <f t="shared" si="2784"/>
        <v>0</v>
      </c>
      <c r="AE1264" s="9">
        <f t="shared" si="2784"/>
        <v>117</v>
      </c>
      <c r="AF1264" s="9">
        <f t="shared" si="2784"/>
        <v>117</v>
      </c>
    </row>
    <row r="1265" spans="1:32" ht="69" customHeight="1">
      <c r="A1265" s="26" t="s">
        <v>456</v>
      </c>
      <c r="B1265" s="27" t="s">
        <v>619</v>
      </c>
      <c r="C1265" s="27" t="s">
        <v>22</v>
      </c>
      <c r="D1265" s="27" t="s">
        <v>60</v>
      </c>
      <c r="E1265" s="27" t="s">
        <v>609</v>
      </c>
      <c r="F1265" s="27" t="s">
        <v>85</v>
      </c>
      <c r="G1265" s="9"/>
      <c r="H1265" s="9"/>
      <c r="I1265" s="9">
        <f>I1266</f>
        <v>0</v>
      </c>
      <c r="J1265" s="9">
        <f t="shared" ref="J1265:AF1265" si="2785">J1266</f>
        <v>0</v>
      </c>
      <c r="K1265" s="9">
        <f t="shared" si="2785"/>
        <v>0</v>
      </c>
      <c r="L1265" s="9">
        <f t="shared" si="2785"/>
        <v>78</v>
      </c>
      <c r="M1265" s="9">
        <f t="shared" si="2785"/>
        <v>78</v>
      </c>
      <c r="N1265" s="9">
        <f t="shared" si="2785"/>
        <v>78</v>
      </c>
      <c r="O1265" s="9">
        <f>O1266</f>
        <v>0</v>
      </c>
      <c r="P1265" s="9">
        <f t="shared" si="2785"/>
        <v>0</v>
      </c>
      <c r="Q1265" s="9">
        <f t="shared" si="2785"/>
        <v>0</v>
      </c>
      <c r="R1265" s="9">
        <f t="shared" si="2785"/>
        <v>0</v>
      </c>
      <c r="S1265" s="9">
        <f t="shared" si="2785"/>
        <v>78</v>
      </c>
      <c r="T1265" s="9">
        <f t="shared" si="2785"/>
        <v>78</v>
      </c>
      <c r="U1265" s="9">
        <f>U1266</f>
        <v>0</v>
      </c>
      <c r="V1265" s="9">
        <f t="shared" si="2785"/>
        <v>0</v>
      </c>
      <c r="W1265" s="9">
        <f t="shared" si="2785"/>
        <v>0</v>
      </c>
      <c r="X1265" s="9">
        <f t="shared" si="2785"/>
        <v>0</v>
      </c>
      <c r="Y1265" s="9">
        <f t="shared" si="2785"/>
        <v>78</v>
      </c>
      <c r="Z1265" s="9">
        <f t="shared" si="2785"/>
        <v>78</v>
      </c>
      <c r="AA1265" s="9">
        <f>AA1266</f>
        <v>0</v>
      </c>
      <c r="AB1265" s="9">
        <f t="shared" si="2785"/>
        <v>0</v>
      </c>
      <c r="AC1265" s="9">
        <f t="shared" si="2785"/>
        <v>0</v>
      </c>
      <c r="AD1265" s="9">
        <f t="shared" si="2785"/>
        <v>0</v>
      </c>
      <c r="AE1265" s="9">
        <f t="shared" si="2785"/>
        <v>78</v>
      </c>
      <c r="AF1265" s="9">
        <f t="shared" si="2785"/>
        <v>78</v>
      </c>
    </row>
    <row r="1266" spans="1:32" ht="20.25" customHeight="1">
      <c r="A1266" s="26" t="s">
        <v>107</v>
      </c>
      <c r="B1266" s="27" t="s">
        <v>619</v>
      </c>
      <c r="C1266" s="27" t="s">
        <v>22</v>
      </c>
      <c r="D1266" s="27" t="s">
        <v>60</v>
      </c>
      <c r="E1266" s="27" t="s">
        <v>609</v>
      </c>
      <c r="F1266" s="27" t="s">
        <v>108</v>
      </c>
      <c r="G1266" s="9"/>
      <c r="H1266" s="9"/>
      <c r="I1266" s="9"/>
      <c r="J1266" s="9"/>
      <c r="K1266" s="9"/>
      <c r="L1266" s="9">
        <v>78</v>
      </c>
      <c r="M1266" s="9">
        <f t="shared" ref="M1266" si="2786">G1266+I1266+J1266+K1266+L1266</f>
        <v>78</v>
      </c>
      <c r="N1266" s="9">
        <f t="shared" ref="N1266" si="2787">H1266+L1266</f>
        <v>78</v>
      </c>
      <c r="O1266" s="9"/>
      <c r="P1266" s="9"/>
      <c r="Q1266" s="9"/>
      <c r="R1266" s="9"/>
      <c r="S1266" s="9">
        <f t="shared" ref="S1266" si="2788">M1266+O1266+P1266+Q1266+R1266</f>
        <v>78</v>
      </c>
      <c r="T1266" s="9">
        <f t="shared" ref="T1266" si="2789">N1266+R1266</f>
        <v>78</v>
      </c>
      <c r="U1266" s="9"/>
      <c r="V1266" s="9"/>
      <c r="W1266" s="9"/>
      <c r="X1266" s="9"/>
      <c r="Y1266" s="9">
        <f t="shared" ref="Y1266" si="2790">S1266+U1266+V1266+W1266+X1266</f>
        <v>78</v>
      </c>
      <c r="Z1266" s="9">
        <f t="shared" ref="Z1266" si="2791">T1266+X1266</f>
        <v>78</v>
      </c>
      <c r="AA1266" s="9"/>
      <c r="AB1266" s="9"/>
      <c r="AC1266" s="9"/>
      <c r="AD1266" s="9"/>
      <c r="AE1266" s="9">
        <f t="shared" ref="AE1266" si="2792">Y1266+AA1266+AB1266+AC1266+AD1266</f>
        <v>78</v>
      </c>
      <c r="AF1266" s="9">
        <f t="shared" ref="AF1266" si="2793">Z1266+AD1266</f>
        <v>78</v>
      </c>
    </row>
    <row r="1267" spans="1:32" ht="35.25" customHeight="1">
      <c r="A1267" s="26" t="s">
        <v>243</v>
      </c>
      <c r="B1267" s="27" t="s">
        <v>619</v>
      </c>
      <c r="C1267" s="27" t="s">
        <v>22</v>
      </c>
      <c r="D1267" s="27" t="s">
        <v>60</v>
      </c>
      <c r="E1267" s="27" t="s">
        <v>609</v>
      </c>
      <c r="F1267" s="27" t="s">
        <v>31</v>
      </c>
      <c r="G1267" s="9"/>
      <c r="H1267" s="9"/>
      <c r="I1267" s="9">
        <f>I1268</f>
        <v>0</v>
      </c>
      <c r="J1267" s="9">
        <f t="shared" ref="J1267:AF1267" si="2794">J1268</f>
        <v>0</v>
      </c>
      <c r="K1267" s="9">
        <f t="shared" si="2794"/>
        <v>0</v>
      </c>
      <c r="L1267" s="9">
        <f t="shared" si="2794"/>
        <v>39</v>
      </c>
      <c r="M1267" s="9">
        <f t="shared" si="2794"/>
        <v>39</v>
      </c>
      <c r="N1267" s="9">
        <f t="shared" si="2794"/>
        <v>39</v>
      </c>
      <c r="O1267" s="9">
        <f>O1268</f>
        <v>0</v>
      </c>
      <c r="P1267" s="9">
        <f t="shared" si="2794"/>
        <v>0</v>
      </c>
      <c r="Q1267" s="9">
        <f t="shared" si="2794"/>
        <v>0</v>
      </c>
      <c r="R1267" s="9">
        <f t="shared" si="2794"/>
        <v>0</v>
      </c>
      <c r="S1267" s="9">
        <f t="shared" si="2794"/>
        <v>39</v>
      </c>
      <c r="T1267" s="9">
        <f t="shared" si="2794"/>
        <v>39</v>
      </c>
      <c r="U1267" s="9">
        <f>U1268</f>
        <v>0</v>
      </c>
      <c r="V1267" s="9">
        <f t="shared" si="2794"/>
        <v>0</v>
      </c>
      <c r="W1267" s="9">
        <f t="shared" si="2794"/>
        <v>0</v>
      </c>
      <c r="X1267" s="9">
        <f t="shared" si="2794"/>
        <v>0</v>
      </c>
      <c r="Y1267" s="9">
        <f t="shared" si="2794"/>
        <v>39</v>
      </c>
      <c r="Z1267" s="9">
        <f t="shared" si="2794"/>
        <v>39</v>
      </c>
      <c r="AA1267" s="9">
        <f>AA1268</f>
        <v>0</v>
      </c>
      <c r="AB1267" s="9">
        <f t="shared" si="2794"/>
        <v>0</v>
      </c>
      <c r="AC1267" s="9">
        <f t="shared" si="2794"/>
        <v>0</v>
      </c>
      <c r="AD1267" s="9">
        <f t="shared" si="2794"/>
        <v>0</v>
      </c>
      <c r="AE1267" s="9">
        <f t="shared" si="2794"/>
        <v>39</v>
      </c>
      <c r="AF1267" s="9">
        <f t="shared" si="2794"/>
        <v>39</v>
      </c>
    </row>
    <row r="1268" spans="1:32" ht="37.5" customHeight="1">
      <c r="A1268" s="26" t="s">
        <v>37</v>
      </c>
      <c r="B1268" s="27" t="s">
        <v>619</v>
      </c>
      <c r="C1268" s="27" t="s">
        <v>22</v>
      </c>
      <c r="D1268" s="27" t="s">
        <v>60</v>
      </c>
      <c r="E1268" s="27" t="s">
        <v>609</v>
      </c>
      <c r="F1268" s="27" t="s">
        <v>38</v>
      </c>
      <c r="G1268" s="9"/>
      <c r="H1268" s="9"/>
      <c r="I1268" s="9"/>
      <c r="J1268" s="9"/>
      <c r="K1268" s="9"/>
      <c r="L1268" s="9">
        <v>39</v>
      </c>
      <c r="M1268" s="9">
        <f t="shared" ref="M1268" si="2795">G1268+I1268+J1268+K1268+L1268</f>
        <v>39</v>
      </c>
      <c r="N1268" s="9">
        <f t="shared" ref="N1268" si="2796">H1268+L1268</f>
        <v>39</v>
      </c>
      <c r="O1268" s="9"/>
      <c r="P1268" s="9"/>
      <c r="Q1268" s="9"/>
      <c r="R1268" s="9"/>
      <c r="S1268" s="9">
        <f t="shared" ref="S1268" si="2797">M1268+O1268+P1268+Q1268+R1268</f>
        <v>39</v>
      </c>
      <c r="T1268" s="9">
        <f t="shared" ref="T1268" si="2798">N1268+R1268</f>
        <v>39</v>
      </c>
      <c r="U1268" s="9"/>
      <c r="V1268" s="9"/>
      <c r="W1268" s="9"/>
      <c r="X1268" s="9"/>
      <c r="Y1268" s="9">
        <f t="shared" ref="Y1268" si="2799">S1268+U1268+V1268+W1268+X1268</f>
        <v>39</v>
      </c>
      <c r="Z1268" s="9">
        <f t="shared" ref="Z1268" si="2800">T1268+X1268</f>
        <v>39</v>
      </c>
      <c r="AA1268" s="9"/>
      <c r="AB1268" s="9"/>
      <c r="AC1268" s="9"/>
      <c r="AD1268" s="9"/>
      <c r="AE1268" s="9">
        <f t="shared" ref="AE1268" si="2801">Y1268+AA1268+AB1268+AC1268+AD1268</f>
        <v>39</v>
      </c>
      <c r="AF1268" s="9">
        <f t="shared" ref="AF1268" si="2802">Z1268+AD1268</f>
        <v>39</v>
      </c>
    </row>
    <row r="1269" spans="1:32" ht="20.25" customHeight="1">
      <c r="A1269" s="26" t="s">
        <v>620</v>
      </c>
      <c r="B1269" s="27" t="s">
        <v>619</v>
      </c>
      <c r="C1269" s="27" t="s">
        <v>22</v>
      </c>
      <c r="D1269" s="27" t="s">
        <v>60</v>
      </c>
      <c r="E1269" s="27" t="s">
        <v>621</v>
      </c>
      <c r="F1269" s="27"/>
      <c r="G1269" s="9"/>
      <c r="H1269" s="9"/>
      <c r="I1269" s="9">
        <f>I1270</f>
        <v>0</v>
      </c>
      <c r="J1269" s="9">
        <f t="shared" ref="J1269:Y1270" si="2803">J1270</f>
        <v>0</v>
      </c>
      <c r="K1269" s="9">
        <f t="shared" si="2803"/>
        <v>0</v>
      </c>
      <c r="L1269" s="9">
        <f t="shared" si="2803"/>
        <v>6</v>
      </c>
      <c r="M1269" s="9">
        <f t="shared" si="2803"/>
        <v>6</v>
      </c>
      <c r="N1269" s="9">
        <f t="shared" si="2803"/>
        <v>6</v>
      </c>
      <c r="O1269" s="9">
        <f>O1270</f>
        <v>0</v>
      </c>
      <c r="P1269" s="9">
        <f t="shared" si="2803"/>
        <v>0</v>
      </c>
      <c r="Q1269" s="9">
        <f t="shared" si="2803"/>
        <v>0</v>
      </c>
      <c r="R1269" s="9">
        <f t="shared" si="2803"/>
        <v>0</v>
      </c>
      <c r="S1269" s="9">
        <f t="shared" si="2803"/>
        <v>6</v>
      </c>
      <c r="T1269" s="9">
        <f t="shared" si="2803"/>
        <v>6</v>
      </c>
      <c r="U1269" s="9">
        <f>U1270</f>
        <v>0</v>
      </c>
      <c r="V1269" s="9">
        <f t="shared" si="2803"/>
        <v>0</v>
      </c>
      <c r="W1269" s="9">
        <f t="shared" si="2803"/>
        <v>0</v>
      </c>
      <c r="X1269" s="9">
        <f t="shared" si="2803"/>
        <v>0</v>
      </c>
      <c r="Y1269" s="9">
        <f t="shared" si="2803"/>
        <v>6</v>
      </c>
      <c r="Z1269" s="9">
        <f t="shared" ref="V1269:Z1270" si="2804">Z1270</f>
        <v>6</v>
      </c>
      <c r="AA1269" s="9">
        <f>AA1270</f>
        <v>0</v>
      </c>
      <c r="AB1269" s="9">
        <f t="shared" ref="AB1269:AF1270" si="2805">AB1270</f>
        <v>0</v>
      </c>
      <c r="AC1269" s="9">
        <f t="shared" si="2805"/>
        <v>0</v>
      </c>
      <c r="AD1269" s="9">
        <f t="shared" si="2805"/>
        <v>0</v>
      </c>
      <c r="AE1269" s="9">
        <f t="shared" si="2805"/>
        <v>6</v>
      </c>
      <c r="AF1269" s="9">
        <f t="shared" si="2805"/>
        <v>6</v>
      </c>
    </row>
    <row r="1270" spans="1:32" ht="33" customHeight="1">
      <c r="A1270" s="26" t="s">
        <v>243</v>
      </c>
      <c r="B1270" s="27" t="s">
        <v>619</v>
      </c>
      <c r="C1270" s="27" t="s">
        <v>22</v>
      </c>
      <c r="D1270" s="27" t="s">
        <v>60</v>
      </c>
      <c r="E1270" s="27" t="s">
        <v>621</v>
      </c>
      <c r="F1270" s="27" t="s">
        <v>31</v>
      </c>
      <c r="G1270" s="9"/>
      <c r="H1270" s="9"/>
      <c r="I1270" s="9">
        <f>I1271</f>
        <v>0</v>
      </c>
      <c r="J1270" s="9">
        <f t="shared" si="2803"/>
        <v>0</v>
      </c>
      <c r="K1270" s="9">
        <f t="shared" si="2803"/>
        <v>0</v>
      </c>
      <c r="L1270" s="9">
        <f t="shared" si="2803"/>
        <v>6</v>
      </c>
      <c r="M1270" s="9">
        <f t="shared" si="2803"/>
        <v>6</v>
      </c>
      <c r="N1270" s="9">
        <f t="shared" si="2803"/>
        <v>6</v>
      </c>
      <c r="O1270" s="9">
        <f>O1271</f>
        <v>0</v>
      </c>
      <c r="P1270" s="9">
        <f t="shared" si="2803"/>
        <v>0</v>
      </c>
      <c r="Q1270" s="9">
        <f t="shared" si="2803"/>
        <v>0</v>
      </c>
      <c r="R1270" s="9">
        <f t="shared" si="2803"/>
        <v>0</v>
      </c>
      <c r="S1270" s="9">
        <f t="shared" si="2803"/>
        <v>6</v>
      </c>
      <c r="T1270" s="9">
        <f t="shared" si="2803"/>
        <v>6</v>
      </c>
      <c r="U1270" s="9">
        <f>U1271</f>
        <v>0</v>
      </c>
      <c r="V1270" s="9">
        <f t="shared" si="2804"/>
        <v>0</v>
      </c>
      <c r="W1270" s="9">
        <f t="shared" si="2804"/>
        <v>0</v>
      </c>
      <c r="X1270" s="9">
        <f t="shared" si="2804"/>
        <v>0</v>
      </c>
      <c r="Y1270" s="9">
        <f t="shared" si="2804"/>
        <v>6</v>
      </c>
      <c r="Z1270" s="9">
        <f t="shared" si="2804"/>
        <v>6</v>
      </c>
      <c r="AA1270" s="9">
        <f>AA1271</f>
        <v>0</v>
      </c>
      <c r="AB1270" s="9">
        <f t="shared" si="2805"/>
        <v>0</v>
      </c>
      <c r="AC1270" s="9">
        <f t="shared" si="2805"/>
        <v>0</v>
      </c>
      <c r="AD1270" s="9">
        <f t="shared" si="2805"/>
        <v>0</v>
      </c>
      <c r="AE1270" s="9">
        <f t="shared" si="2805"/>
        <v>6</v>
      </c>
      <c r="AF1270" s="9">
        <f t="shared" si="2805"/>
        <v>6</v>
      </c>
    </row>
    <row r="1271" spans="1:32" ht="37.5" customHeight="1">
      <c r="A1271" s="26" t="s">
        <v>37</v>
      </c>
      <c r="B1271" s="27" t="s">
        <v>619</v>
      </c>
      <c r="C1271" s="27" t="s">
        <v>22</v>
      </c>
      <c r="D1271" s="27" t="s">
        <v>60</v>
      </c>
      <c r="E1271" s="27" t="s">
        <v>621</v>
      </c>
      <c r="F1271" s="27" t="s">
        <v>38</v>
      </c>
      <c r="G1271" s="9"/>
      <c r="H1271" s="9"/>
      <c r="I1271" s="9"/>
      <c r="J1271" s="9"/>
      <c r="K1271" s="9"/>
      <c r="L1271" s="9">
        <v>6</v>
      </c>
      <c r="M1271" s="9">
        <f t="shared" ref="M1271" si="2806">G1271+I1271+J1271+K1271+L1271</f>
        <v>6</v>
      </c>
      <c r="N1271" s="9">
        <f t="shared" ref="N1271" si="2807">H1271+L1271</f>
        <v>6</v>
      </c>
      <c r="O1271" s="9"/>
      <c r="P1271" s="9"/>
      <c r="Q1271" s="9"/>
      <c r="R1271" s="9"/>
      <c r="S1271" s="9">
        <f t="shared" ref="S1271" si="2808">M1271+O1271+P1271+Q1271+R1271</f>
        <v>6</v>
      </c>
      <c r="T1271" s="9">
        <f t="shared" ref="T1271" si="2809">N1271+R1271</f>
        <v>6</v>
      </c>
      <c r="U1271" s="9"/>
      <c r="V1271" s="9"/>
      <c r="W1271" s="9"/>
      <c r="X1271" s="9"/>
      <c r="Y1271" s="9">
        <f t="shared" ref="Y1271" si="2810">S1271+U1271+V1271+W1271+X1271</f>
        <v>6</v>
      </c>
      <c r="Z1271" s="9">
        <f t="shared" ref="Z1271" si="2811">T1271+X1271</f>
        <v>6</v>
      </c>
      <c r="AA1271" s="9"/>
      <c r="AB1271" s="9"/>
      <c r="AC1271" s="9"/>
      <c r="AD1271" s="9"/>
      <c r="AE1271" s="9">
        <f t="shared" ref="AE1271" si="2812">Y1271+AA1271+AB1271+AC1271+AD1271</f>
        <v>6</v>
      </c>
      <c r="AF1271" s="9">
        <f t="shared" ref="AF1271" si="2813">Z1271+AD1271</f>
        <v>6</v>
      </c>
    </row>
    <row r="1272" spans="1:32" ht="50.25" customHeight="1">
      <c r="A1272" s="26" t="s">
        <v>612</v>
      </c>
      <c r="B1272" s="27" t="s">
        <v>619</v>
      </c>
      <c r="C1272" s="27" t="s">
        <v>22</v>
      </c>
      <c r="D1272" s="27" t="s">
        <v>60</v>
      </c>
      <c r="E1272" s="27" t="s">
        <v>617</v>
      </c>
      <c r="F1272" s="27"/>
      <c r="G1272" s="9"/>
      <c r="H1272" s="9"/>
      <c r="I1272" s="9">
        <f>I1273+I1275+I1277</f>
        <v>0</v>
      </c>
      <c r="J1272" s="9">
        <f t="shared" ref="J1272:N1272" si="2814">J1273+J1275+J1277</f>
        <v>0</v>
      </c>
      <c r="K1272" s="9">
        <f t="shared" si="2814"/>
        <v>0</v>
      </c>
      <c r="L1272" s="9">
        <f t="shared" si="2814"/>
        <v>4613</v>
      </c>
      <c r="M1272" s="9">
        <f t="shared" si="2814"/>
        <v>4613</v>
      </c>
      <c r="N1272" s="9">
        <f t="shared" si="2814"/>
        <v>4613</v>
      </c>
      <c r="O1272" s="9">
        <f>O1273+O1275+O1277</f>
        <v>0</v>
      </c>
      <c r="P1272" s="9">
        <f t="shared" ref="P1272:T1272" si="2815">P1273+P1275+P1277</f>
        <v>0</v>
      </c>
      <c r="Q1272" s="9">
        <f t="shared" si="2815"/>
        <v>0</v>
      </c>
      <c r="R1272" s="9">
        <f t="shared" si="2815"/>
        <v>0</v>
      </c>
      <c r="S1272" s="9">
        <f t="shared" si="2815"/>
        <v>4613</v>
      </c>
      <c r="T1272" s="9">
        <f t="shared" si="2815"/>
        <v>4613</v>
      </c>
      <c r="U1272" s="9">
        <f>U1273+U1275+U1277</f>
        <v>0</v>
      </c>
      <c r="V1272" s="9">
        <f t="shared" ref="V1272:Z1272" si="2816">V1273+V1275+V1277</f>
        <v>0</v>
      </c>
      <c r="W1272" s="9">
        <f t="shared" si="2816"/>
        <v>0</v>
      </c>
      <c r="X1272" s="9">
        <f t="shared" si="2816"/>
        <v>0</v>
      </c>
      <c r="Y1272" s="9">
        <f t="shared" si="2816"/>
        <v>4613</v>
      </c>
      <c r="Z1272" s="9">
        <f t="shared" si="2816"/>
        <v>4613</v>
      </c>
      <c r="AA1272" s="9">
        <f>AA1273+AA1275+AA1277</f>
        <v>0</v>
      </c>
      <c r="AB1272" s="9">
        <f t="shared" ref="AB1272:AF1272" si="2817">AB1273+AB1275+AB1277</f>
        <v>0</v>
      </c>
      <c r="AC1272" s="9">
        <f t="shared" si="2817"/>
        <v>0</v>
      </c>
      <c r="AD1272" s="9">
        <f t="shared" si="2817"/>
        <v>0</v>
      </c>
      <c r="AE1272" s="9">
        <f t="shared" si="2817"/>
        <v>4613</v>
      </c>
      <c r="AF1272" s="9">
        <f t="shared" si="2817"/>
        <v>4613</v>
      </c>
    </row>
    <row r="1273" spans="1:32" ht="66" customHeight="1">
      <c r="A1273" s="26" t="s">
        <v>456</v>
      </c>
      <c r="B1273" s="27" t="s">
        <v>619</v>
      </c>
      <c r="C1273" s="27" t="s">
        <v>22</v>
      </c>
      <c r="D1273" s="27" t="s">
        <v>60</v>
      </c>
      <c r="E1273" s="27" t="s">
        <v>617</v>
      </c>
      <c r="F1273" s="27" t="s">
        <v>85</v>
      </c>
      <c r="G1273" s="9"/>
      <c r="H1273" s="9"/>
      <c r="I1273" s="9">
        <f>I1274</f>
        <v>0</v>
      </c>
      <c r="J1273" s="9">
        <f t="shared" ref="J1273:AF1273" si="2818">J1274</f>
        <v>0</v>
      </c>
      <c r="K1273" s="9">
        <f t="shared" si="2818"/>
        <v>0</v>
      </c>
      <c r="L1273" s="9">
        <f t="shared" si="2818"/>
        <v>1605</v>
      </c>
      <c r="M1273" s="9">
        <f t="shared" si="2818"/>
        <v>1605</v>
      </c>
      <c r="N1273" s="9">
        <f t="shared" si="2818"/>
        <v>1605</v>
      </c>
      <c r="O1273" s="9">
        <f>O1274</f>
        <v>0</v>
      </c>
      <c r="P1273" s="9">
        <f t="shared" si="2818"/>
        <v>0</v>
      </c>
      <c r="Q1273" s="9">
        <f t="shared" si="2818"/>
        <v>0</v>
      </c>
      <c r="R1273" s="9">
        <f t="shared" si="2818"/>
        <v>0</v>
      </c>
      <c r="S1273" s="9">
        <f t="shared" si="2818"/>
        <v>1605</v>
      </c>
      <c r="T1273" s="9">
        <f t="shared" si="2818"/>
        <v>1605</v>
      </c>
      <c r="U1273" s="9">
        <f>U1274</f>
        <v>0</v>
      </c>
      <c r="V1273" s="9">
        <f t="shared" si="2818"/>
        <v>0</v>
      </c>
      <c r="W1273" s="9">
        <f t="shared" si="2818"/>
        <v>0</v>
      </c>
      <c r="X1273" s="9">
        <f t="shared" si="2818"/>
        <v>0</v>
      </c>
      <c r="Y1273" s="9">
        <f t="shared" si="2818"/>
        <v>1605</v>
      </c>
      <c r="Z1273" s="9">
        <f t="shared" si="2818"/>
        <v>1605</v>
      </c>
      <c r="AA1273" s="9">
        <f>AA1274</f>
        <v>0</v>
      </c>
      <c r="AB1273" s="9">
        <f t="shared" si="2818"/>
        <v>0</v>
      </c>
      <c r="AC1273" s="9">
        <f t="shared" si="2818"/>
        <v>0</v>
      </c>
      <c r="AD1273" s="9">
        <f t="shared" si="2818"/>
        <v>0</v>
      </c>
      <c r="AE1273" s="9">
        <f t="shared" si="2818"/>
        <v>1605</v>
      </c>
      <c r="AF1273" s="9">
        <f t="shared" si="2818"/>
        <v>1605</v>
      </c>
    </row>
    <row r="1274" spans="1:32" ht="20.25" customHeight="1">
      <c r="A1274" s="26" t="s">
        <v>107</v>
      </c>
      <c r="B1274" s="27" t="s">
        <v>619</v>
      </c>
      <c r="C1274" s="27" t="s">
        <v>22</v>
      </c>
      <c r="D1274" s="27" t="s">
        <v>60</v>
      </c>
      <c r="E1274" s="27" t="s">
        <v>617</v>
      </c>
      <c r="F1274" s="27" t="s">
        <v>108</v>
      </c>
      <c r="G1274" s="9"/>
      <c r="H1274" s="9"/>
      <c r="I1274" s="9"/>
      <c r="J1274" s="9"/>
      <c r="K1274" s="9"/>
      <c r="L1274" s="9">
        <f>1772-167</f>
        <v>1605</v>
      </c>
      <c r="M1274" s="9">
        <f t="shared" ref="M1274" si="2819">G1274+I1274+J1274+K1274+L1274</f>
        <v>1605</v>
      </c>
      <c r="N1274" s="9">
        <f t="shared" ref="N1274" si="2820">H1274+L1274</f>
        <v>1605</v>
      </c>
      <c r="O1274" s="9"/>
      <c r="P1274" s="9"/>
      <c r="Q1274" s="9"/>
      <c r="R1274" s="9"/>
      <c r="S1274" s="9">
        <f t="shared" ref="S1274" si="2821">M1274+O1274+P1274+Q1274+R1274</f>
        <v>1605</v>
      </c>
      <c r="T1274" s="9">
        <f t="shared" ref="T1274" si="2822">N1274+R1274</f>
        <v>1605</v>
      </c>
      <c r="U1274" s="9"/>
      <c r="V1274" s="9"/>
      <c r="W1274" s="9"/>
      <c r="X1274" s="9"/>
      <c r="Y1274" s="9">
        <f t="shared" ref="Y1274" si="2823">S1274+U1274+V1274+W1274+X1274</f>
        <v>1605</v>
      </c>
      <c r="Z1274" s="9">
        <f t="shared" ref="Z1274" si="2824">T1274+X1274</f>
        <v>1605</v>
      </c>
      <c r="AA1274" s="9"/>
      <c r="AB1274" s="9"/>
      <c r="AC1274" s="9"/>
      <c r="AD1274" s="9"/>
      <c r="AE1274" s="9">
        <f t="shared" ref="AE1274" si="2825">Y1274+AA1274+AB1274+AC1274+AD1274</f>
        <v>1605</v>
      </c>
      <c r="AF1274" s="9">
        <f t="shared" ref="AF1274" si="2826">Z1274+AD1274</f>
        <v>1605</v>
      </c>
    </row>
    <row r="1275" spans="1:32" ht="34.5" customHeight="1">
      <c r="A1275" s="26" t="s">
        <v>243</v>
      </c>
      <c r="B1275" s="27" t="s">
        <v>619</v>
      </c>
      <c r="C1275" s="27" t="s">
        <v>22</v>
      </c>
      <c r="D1275" s="27" t="s">
        <v>60</v>
      </c>
      <c r="E1275" s="27" t="s">
        <v>617</v>
      </c>
      <c r="F1275" s="27" t="s">
        <v>31</v>
      </c>
      <c r="G1275" s="9"/>
      <c r="H1275" s="9"/>
      <c r="I1275" s="9">
        <f>I1276</f>
        <v>0</v>
      </c>
      <c r="J1275" s="9">
        <f t="shared" ref="J1275:AF1275" si="2827">J1276</f>
        <v>0</v>
      </c>
      <c r="K1275" s="9">
        <f t="shared" si="2827"/>
        <v>0</v>
      </c>
      <c r="L1275" s="9">
        <f t="shared" si="2827"/>
        <v>2994</v>
      </c>
      <c r="M1275" s="9">
        <f t="shared" si="2827"/>
        <v>2994</v>
      </c>
      <c r="N1275" s="9">
        <f t="shared" si="2827"/>
        <v>2994</v>
      </c>
      <c r="O1275" s="9">
        <f>O1276</f>
        <v>0</v>
      </c>
      <c r="P1275" s="9">
        <f t="shared" si="2827"/>
        <v>0</v>
      </c>
      <c r="Q1275" s="9">
        <f t="shared" si="2827"/>
        <v>0</v>
      </c>
      <c r="R1275" s="9">
        <f t="shared" si="2827"/>
        <v>0</v>
      </c>
      <c r="S1275" s="9">
        <f t="shared" si="2827"/>
        <v>2994</v>
      </c>
      <c r="T1275" s="9">
        <f t="shared" si="2827"/>
        <v>2994</v>
      </c>
      <c r="U1275" s="9">
        <f>U1276</f>
        <v>0</v>
      </c>
      <c r="V1275" s="9">
        <f t="shared" si="2827"/>
        <v>0</v>
      </c>
      <c r="W1275" s="9">
        <f t="shared" si="2827"/>
        <v>0</v>
      </c>
      <c r="X1275" s="9">
        <f t="shared" si="2827"/>
        <v>0</v>
      </c>
      <c r="Y1275" s="9">
        <f t="shared" si="2827"/>
        <v>2994</v>
      </c>
      <c r="Z1275" s="9">
        <f t="shared" si="2827"/>
        <v>2994</v>
      </c>
      <c r="AA1275" s="9">
        <f>AA1276</f>
        <v>0</v>
      </c>
      <c r="AB1275" s="9">
        <f t="shared" si="2827"/>
        <v>0</v>
      </c>
      <c r="AC1275" s="9">
        <f t="shared" si="2827"/>
        <v>0</v>
      </c>
      <c r="AD1275" s="9">
        <f t="shared" si="2827"/>
        <v>0</v>
      </c>
      <c r="AE1275" s="9">
        <f t="shared" si="2827"/>
        <v>2994</v>
      </c>
      <c r="AF1275" s="9">
        <f t="shared" si="2827"/>
        <v>2994</v>
      </c>
    </row>
    <row r="1276" spans="1:32" ht="33.75" customHeight="1">
      <c r="A1276" s="26" t="s">
        <v>37</v>
      </c>
      <c r="B1276" s="27" t="s">
        <v>619</v>
      </c>
      <c r="C1276" s="27" t="s">
        <v>22</v>
      </c>
      <c r="D1276" s="27" t="s">
        <v>60</v>
      </c>
      <c r="E1276" s="27" t="s">
        <v>617</v>
      </c>
      <c r="F1276" s="27" t="s">
        <v>38</v>
      </c>
      <c r="G1276" s="9"/>
      <c r="H1276" s="9"/>
      <c r="I1276" s="9"/>
      <c r="J1276" s="9"/>
      <c r="K1276" s="9"/>
      <c r="L1276" s="9">
        <f>2827+167</f>
        <v>2994</v>
      </c>
      <c r="M1276" s="9">
        <f t="shared" ref="M1276" si="2828">G1276+I1276+J1276+K1276+L1276</f>
        <v>2994</v>
      </c>
      <c r="N1276" s="9">
        <f t="shared" ref="N1276" si="2829">H1276+L1276</f>
        <v>2994</v>
      </c>
      <c r="O1276" s="9"/>
      <c r="P1276" s="9"/>
      <c r="Q1276" s="9"/>
      <c r="R1276" s="9"/>
      <c r="S1276" s="9">
        <f t="shared" ref="S1276" si="2830">M1276+O1276+P1276+Q1276+R1276</f>
        <v>2994</v>
      </c>
      <c r="T1276" s="9">
        <f t="shared" ref="T1276" si="2831">N1276+R1276</f>
        <v>2994</v>
      </c>
      <c r="U1276" s="9"/>
      <c r="V1276" s="9"/>
      <c r="W1276" s="9"/>
      <c r="X1276" s="9"/>
      <c r="Y1276" s="9">
        <f t="shared" ref="Y1276" si="2832">S1276+U1276+V1276+W1276+X1276</f>
        <v>2994</v>
      </c>
      <c r="Z1276" s="9">
        <f t="shared" ref="Z1276" si="2833">T1276+X1276</f>
        <v>2994</v>
      </c>
      <c r="AA1276" s="9"/>
      <c r="AB1276" s="9"/>
      <c r="AC1276" s="9"/>
      <c r="AD1276" s="9"/>
      <c r="AE1276" s="9">
        <f t="shared" ref="AE1276" si="2834">Y1276+AA1276+AB1276+AC1276+AD1276</f>
        <v>2994</v>
      </c>
      <c r="AF1276" s="9">
        <f t="shared" ref="AF1276" si="2835">Z1276+AD1276</f>
        <v>2994</v>
      </c>
    </row>
    <row r="1277" spans="1:32" ht="20.25" customHeight="1">
      <c r="A1277" s="26" t="s">
        <v>66</v>
      </c>
      <c r="B1277" s="27" t="s">
        <v>619</v>
      </c>
      <c r="C1277" s="27" t="s">
        <v>22</v>
      </c>
      <c r="D1277" s="27" t="s">
        <v>60</v>
      </c>
      <c r="E1277" s="27" t="s">
        <v>617</v>
      </c>
      <c r="F1277" s="27" t="s">
        <v>67</v>
      </c>
      <c r="G1277" s="9"/>
      <c r="H1277" s="9"/>
      <c r="I1277" s="9">
        <f>I1278</f>
        <v>0</v>
      </c>
      <c r="J1277" s="9">
        <f t="shared" ref="J1277:AF1277" si="2836">J1278</f>
        <v>0</v>
      </c>
      <c r="K1277" s="9">
        <f t="shared" si="2836"/>
        <v>0</v>
      </c>
      <c r="L1277" s="9">
        <f t="shared" si="2836"/>
        <v>14</v>
      </c>
      <c r="M1277" s="9">
        <f t="shared" si="2836"/>
        <v>14</v>
      </c>
      <c r="N1277" s="9">
        <f t="shared" si="2836"/>
        <v>14</v>
      </c>
      <c r="O1277" s="9">
        <f>O1278</f>
        <v>0</v>
      </c>
      <c r="P1277" s="9">
        <f t="shared" si="2836"/>
        <v>0</v>
      </c>
      <c r="Q1277" s="9">
        <f t="shared" si="2836"/>
        <v>0</v>
      </c>
      <c r="R1277" s="9">
        <f t="shared" si="2836"/>
        <v>0</v>
      </c>
      <c r="S1277" s="9">
        <f t="shared" si="2836"/>
        <v>14</v>
      </c>
      <c r="T1277" s="9">
        <f t="shared" si="2836"/>
        <v>14</v>
      </c>
      <c r="U1277" s="9">
        <f>U1278</f>
        <v>0</v>
      </c>
      <c r="V1277" s="9">
        <f t="shared" si="2836"/>
        <v>0</v>
      </c>
      <c r="W1277" s="9">
        <f t="shared" si="2836"/>
        <v>0</v>
      </c>
      <c r="X1277" s="9">
        <f t="shared" si="2836"/>
        <v>0</v>
      </c>
      <c r="Y1277" s="9">
        <f t="shared" si="2836"/>
        <v>14</v>
      </c>
      <c r="Z1277" s="9">
        <f t="shared" si="2836"/>
        <v>14</v>
      </c>
      <c r="AA1277" s="9">
        <f>AA1278</f>
        <v>0</v>
      </c>
      <c r="AB1277" s="9">
        <f t="shared" si="2836"/>
        <v>0</v>
      </c>
      <c r="AC1277" s="9">
        <f t="shared" si="2836"/>
        <v>0</v>
      </c>
      <c r="AD1277" s="9">
        <f t="shared" si="2836"/>
        <v>0</v>
      </c>
      <c r="AE1277" s="9">
        <f t="shared" si="2836"/>
        <v>14</v>
      </c>
      <c r="AF1277" s="9">
        <f t="shared" si="2836"/>
        <v>14</v>
      </c>
    </row>
    <row r="1278" spans="1:32" ht="20.25" customHeight="1">
      <c r="A1278" s="26" t="s">
        <v>92</v>
      </c>
      <c r="B1278" s="27" t="s">
        <v>619</v>
      </c>
      <c r="C1278" s="27" t="s">
        <v>22</v>
      </c>
      <c r="D1278" s="27" t="s">
        <v>60</v>
      </c>
      <c r="E1278" s="27" t="s">
        <v>617</v>
      </c>
      <c r="F1278" s="27" t="s">
        <v>69</v>
      </c>
      <c r="G1278" s="9"/>
      <c r="H1278" s="9"/>
      <c r="I1278" s="9"/>
      <c r="J1278" s="9"/>
      <c r="K1278" s="9"/>
      <c r="L1278" s="9">
        <v>14</v>
      </c>
      <c r="M1278" s="9">
        <f t="shared" ref="M1278" si="2837">G1278+I1278+J1278+K1278+L1278</f>
        <v>14</v>
      </c>
      <c r="N1278" s="9">
        <f t="shared" ref="N1278" si="2838">H1278+L1278</f>
        <v>14</v>
      </c>
      <c r="O1278" s="9"/>
      <c r="P1278" s="9"/>
      <c r="Q1278" s="9"/>
      <c r="R1278" s="9"/>
      <c r="S1278" s="9">
        <f t="shared" ref="S1278" si="2839">M1278+O1278+P1278+Q1278+R1278</f>
        <v>14</v>
      </c>
      <c r="T1278" s="9">
        <f t="shared" ref="T1278" si="2840">N1278+R1278</f>
        <v>14</v>
      </c>
      <c r="U1278" s="9"/>
      <c r="V1278" s="9"/>
      <c r="W1278" s="9"/>
      <c r="X1278" s="9"/>
      <c r="Y1278" s="9">
        <f t="shared" ref="Y1278" si="2841">S1278+U1278+V1278+W1278+X1278</f>
        <v>14</v>
      </c>
      <c r="Z1278" s="9">
        <f t="shared" ref="Z1278" si="2842">T1278+X1278</f>
        <v>14</v>
      </c>
      <c r="AA1278" s="9"/>
      <c r="AB1278" s="9"/>
      <c r="AC1278" s="9"/>
      <c r="AD1278" s="9"/>
      <c r="AE1278" s="9">
        <f t="shared" ref="AE1278" si="2843">Y1278+AA1278+AB1278+AC1278+AD1278</f>
        <v>14</v>
      </c>
      <c r="AF1278" s="9">
        <f t="shared" ref="AF1278" si="2844">Z1278+AD1278</f>
        <v>14</v>
      </c>
    </row>
    <row r="1279" spans="1:32" ht="36" customHeight="1">
      <c r="A1279" s="26" t="s">
        <v>613</v>
      </c>
      <c r="B1279" s="27" t="s">
        <v>619</v>
      </c>
      <c r="C1279" s="27" t="s">
        <v>22</v>
      </c>
      <c r="D1279" s="27" t="s">
        <v>60</v>
      </c>
      <c r="E1279" s="27" t="s">
        <v>616</v>
      </c>
      <c r="F1279" s="27"/>
      <c r="G1279" s="9"/>
      <c r="H1279" s="9"/>
      <c r="I1279" s="9">
        <f>I1280+I1282+I1284</f>
        <v>0</v>
      </c>
      <c r="J1279" s="9">
        <f t="shared" ref="J1279:N1279" si="2845">J1280+J1282+J1284</f>
        <v>0</v>
      </c>
      <c r="K1279" s="9">
        <f t="shared" si="2845"/>
        <v>0</v>
      </c>
      <c r="L1279" s="9">
        <f t="shared" si="2845"/>
        <v>475</v>
      </c>
      <c r="M1279" s="9">
        <f t="shared" si="2845"/>
        <v>475</v>
      </c>
      <c r="N1279" s="9">
        <f t="shared" si="2845"/>
        <v>475</v>
      </c>
      <c r="O1279" s="9">
        <f>O1280+O1282+O1284</f>
        <v>0</v>
      </c>
      <c r="P1279" s="9">
        <f t="shared" ref="P1279:T1279" si="2846">P1280+P1282+P1284</f>
        <v>0</v>
      </c>
      <c r="Q1279" s="9">
        <f t="shared" si="2846"/>
        <v>0</v>
      </c>
      <c r="R1279" s="9">
        <f t="shared" si="2846"/>
        <v>0</v>
      </c>
      <c r="S1279" s="9">
        <f t="shared" si="2846"/>
        <v>475</v>
      </c>
      <c r="T1279" s="9">
        <f t="shared" si="2846"/>
        <v>475</v>
      </c>
      <c r="U1279" s="9">
        <f>U1280+U1282+U1284</f>
        <v>0</v>
      </c>
      <c r="V1279" s="9">
        <f t="shared" ref="V1279:Z1279" si="2847">V1280+V1282+V1284</f>
        <v>0</v>
      </c>
      <c r="W1279" s="9">
        <f t="shared" si="2847"/>
        <v>0</v>
      </c>
      <c r="X1279" s="9">
        <f t="shared" si="2847"/>
        <v>0</v>
      </c>
      <c r="Y1279" s="9">
        <f t="shared" si="2847"/>
        <v>475</v>
      </c>
      <c r="Z1279" s="9">
        <f t="shared" si="2847"/>
        <v>475</v>
      </c>
      <c r="AA1279" s="9">
        <f>AA1280+AA1282+AA1284</f>
        <v>0</v>
      </c>
      <c r="AB1279" s="9">
        <f t="shared" ref="AB1279:AF1279" si="2848">AB1280+AB1282+AB1284</f>
        <v>0</v>
      </c>
      <c r="AC1279" s="9">
        <f t="shared" si="2848"/>
        <v>0</v>
      </c>
      <c r="AD1279" s="9">
        <f t="shared" si="2848"/>
        <v>0</v>
      </c>
      <c r="AE1279" s="9">
        <f t="shared" si="2848"/>
        <v>475</v>
      </c>
      <c r="AF1279" s="9">
        <f t="shared" si="2848"/>
        <v>475</v>
      </c>
    </row>
    <row r="1280" spans="1:32" ht="66.75" customHeight="1">
      <c r="A1280" s="26" t="s">
        <v>456</v>
      </c>
      <c r="B1280" s="27" t="s">
        <v>619</v>
      </c>
      <c r="C1280" s="27" t="s">
        <v>22</v>
      </c>
      <c r="D1280" s="27" t="s">
        <v>60</v>
      </c>
      <c r="E1280" s="27" t="s">
        <v>616</v>
      </c>
      <c r="F1280" s="27" t="s">
        <v>85</v>
      </c>
      <c r="G1280" s="9"/>
      <c r="H1280" s="9"/>
      <c r="I1280" s="9">
        <f>I1281</f>
        <v>0</v>
      </c>
      <c r="J1280" s="9">
        <f t="shared" ref="J1280:AF1280" si="2849">J1281</f>
        <v>0</v>
      </c>
      <c r="K1280" s="9">
        <f t="shared" si="2849"/>
        <v>0</v>
      </c>
      <c r="L1280" s="9">
        <f t="shared" si="2849"/>
        <v>206</v>
      </c>
      <c r="M1280" s="9">
        <f t="shared" si="2849"/>
        <v>206</v>
      </c>
      <c r="N1280" s="9">
        <f t="shared" si="2849"/>
        <v>206</v>
      </c>
      <c r="O1280" s="9">
        <f>O1281</f>
        <v>0</v>
      </c>
      <c r="P1280" s="9">
        <f t="shared" si="2849"/>
        <v>0</v>
      </c>
      <c r="Q1280" s="9">
        <f t="shared" si="2849"/>
        <v>0</v>
      </c>
      <c r="R1280" s="9">
        <f t="shared" si="2849"/>
        <v>0</v>
      </c>
      <c r="S1280" s="9">
        <f t="shared" si="2849"/>
        <v>206</v>
      </c>
      <c r="T1280" s="9">
        <f t="shared" si="2849"/>
        <v>206</v>
      </c>
      <c r="U1280" s="9">
        <f>U1281</f>
        <v>0</v>
      </c>
      <c r="V1280" s="9">
        <f t="shared" si="2849"/>
        <v>0</v>
      </c>
      <c r="W1280" s="9">
        <f t="shared" si="2849"/>
        <v>0</v>
      </c>
      <c r="X1280" s="9">
        <f t="shared" si="2849"/>
        <v>0</v>
      </c>
      <c r="Y1280" s="9">
        <f t="shared" si="2849"/>
        <v>206</v>
      </c>
      <c r="Z1280" s="9">
        <f t="shared" si="2849"/>
        <v>206</v>
      </c>
      <c r="AA1280" s="9">
        <f>AA1281</f>
        <v>0</v>
      </c>
      <c r="AB1280" s="9">
        <f t="shared" si="2849"/>
        <v>0</v>
      </c>
      <c r="AC1280" s="9">
        <f t="shared" si="2849"/>
        <v>0</v>
      </c>
      <c r="AD1280" s="9">
        <f t="shared" si="2849"/>
        <v>0</v>
      </c>
      <c r="AE1280" s="9">
        <f t="shared" si="2849"/>
        <v>206</v>
      </c>
      <c r="AF1280" s="9">
        <f t="shared" si="2849"/>
        <v>206</v>
      </c>
    </row>
    <row r="1281" spans="1:32" ht="20.25" customHeight="1">
      <c r="A1281" s="26" t="s">
        <v>107</v>
      </c>
      <c r="B1281" s="27" t="s">
        <v>619</v>
      </c>
      <c r="C1281" s="27" t="s">
        <v>22</v>
      </c>
      <c r="D1281" s="27" t="s">
        <v>60</v>
      </c>
      <c r="E1281" s="27" t="s">
        <v>616</v>
      </c>
      <c r="F1281" s="27" t="s">
        <v>108</v>
      </c>
      <c r="G1281" s="9"/>
      <c r="H1281" s="9"/>
      <c r="I1281" s="9"/>
      <c r="J1281" s="9"/>
      <c r="K1281" s="9"/>
      <c r="L1281" s="9">
        <f>39+167</f>
        <v>206</v>
      </c>
      <c r="M1281" s="9">
        <f t="shared" ref="M1281" si="2850">G1281+I1281+J1281+K1281+L1281</f>
        <v>206</v>
      </c>
      <c r="N1281" s="9">
        <f t="shared" ref="N1281" si="2851">H1281+L1281</f>
        <v>206</v>
      </c>
      <c r="O1281" s="9"/>
      <c r="P1281" s="9"/>
      <c r="Q1281" s="9"/>
      <c r="R1281" s="9"/>
      <c r="S1281" s="9">
        <f t="shared" ref="S1281" si="2852">M1281+O1281+P1281+Q1281+R1281</f>
        <v>206</v>
      </c>
      <c r="T1281" s="9">
        <f t="shared" ref="T1281" si="2853">N1281+R1281</f>
        <v>206</v>
      </c>
      <c r="U1281" s="9"/>
      <c r="V1281" s="9"/>
      <c r="W1281" s="9"/>
      <c r="X1281" s="9"/>
      <c r="Y1281" s="9">
        <f t="shared" ref="Y1281" si="2854">S1281+U1281+V1281+W1281+X1281</f>
        <v>206</v>
      </c>
      <c r="Z1281" s="9">
        <f t="shared" ref="Z1281" si="2855">T1281+X1281</f>
        <v>206</v>
      </c>
      <c r="AA1281" s="9"/>
      <c r="AB1281" s="9"/>
      <c r="AC1281" s="9"/>
      <c r="AD1281" s="9"/>
      <c r="AE1281" s="9">
        <f t="shared" ref="AE1281" si="2856">Y1281+AA1281+AB1281+AC1281+AD1281</f>
        <v>206</v>
      </c>
      <c r="AF1281" s="9">
        <f t="shared" ref="AF1281" si="2857">Z1281+AD1281</f>
        <v>206</v>
      </c>
    </row>
    <row r="1282" spans="1:32" ht="35.25" customHeight="1">
      <c r="A1282" s="26" t="s">
        <v>243</v>
      </c>
      <c r="B1282" s="27" t="s">
        <v>619</v>
      </c>
      <c r="C1282" s="27" t="s">
        <v>22</v>
      </c>
      <c r="D1282" s="27" t="s">
        <v>60</v>
      </c>
      <c r="E1282" s="27" t="s">
        <v>616</v>
      </c>
      <c r="F1282" s="27" t="s">
        <v>31</v>
      </c>
      <c r="G1282" s="9"/>
      <c r="H1282" s="9"/>
      <c r="I1282" s="9">
        <f>I1283</f>
        <v>0</v>
      </c>
      <c r="J1282" s="9">
        <f t="shared" ref="J1282:AF1282" si="2858">J1283</f>
        <v>0</v>
      </c>
      <c r="K1282" s="9">
        <f t="shared" si="2858"/>
        <v>0</v>
      </c>
      <c r="L1282" s="9">
        <f t="shared" si="2858"/>
        <v>267</v>
      </c>
      <c r="M1282" s="9">
        <f t="shared" si="2858"/>
        <v>267</v>
      </c>
      <c r="N1282" s="9">
        <f t="shared" si="2858"/>
        <v>267</v>
      </c>
      <c r="O1282" s="9">
        <f>O1283</f>
        <v>0</v>
      </c>
      <c r="P1282" s="9">
        <f t="shared" si="2858"/>
        <v>0</v>
      </c>
      <c r="Q1282" s="9">
        <f t="shared" si="2858"/>
        <v>0</v>
      </c>
      <c r="R1282" s="9">
        <f t="shared" si="2858"/>
        <v>0</v>
      </c>
      <c r="S1282" s="9">
        <f t="shared" si="2858"/>
        <v>267</v>
      </c>
      <c r="T1282" s="9">
        <f t="shared" si="2858"/>
        <v>267</v>
      </c>
      <c r="U1282" s="9">
        <f>U1283</f>
        <v>0</v>
      </c>
      <c r="V1282" s="9">
        <f t="shared" si="2858"/>
        <v>0</v>
      </c>
      <c r="W1282" s="9">
        <f t="shared" si="2858"/>
        <v>0</v>
      </c>
      <c r="X1282" s="9">
        <f t="shared" si="2858"/>
        <v>0</v>
      </c>
      <c r="Y1282" s="9">
        <f t="shared" si="2858"/>
        <v>267</v>
      </c>
      <c r="Z1282" s="9">
        <f t="shared" si="2858"/>
        <v>267</v>
      </c>
      <c r="AA1282" s="9">
        <f>AA1283</f>
        <v>0</v>
      </c>
      <c r="AB1282" s="9">
        <f t="shared" si="2858"/>
        <v>0</v>
      </c>
      <c r="AC1282" s="9">
        <f t="shared" si="2858"/>
        <v>0</v>
      </c>
      <c r="AD1282" s="9">
        <f t="shared" si="2858"/>
        <v>0</v>
      </c>
      <c r="AE1282" s="9">
        <f t="shared" si="2858"/>
        <v>267</v>
      </c>
      <c r="AF1282" s="9">
        <f t="shared" si="2858"/>
        <v>267</v>
      </c>
    </row>
    <row r="1283" spans="1:32" ht="34.5" customHeight="1">
      <c r="A1283" s="26" t="s">
        <v>37</v>
      </c>
      <c r="B1283" s="27" t="s">
        <v>619</v>
      </c>
      <c r="C1283" s="27" t="s">
        <v>22</v>
      </c>
      <c r="D1283" s="27" t="s">
        <v>60</v>
      </c>
      <c r="E1283" s="27" t="s">
        <v>616</v>
      </c>
      <c r="F1283" s="27" t="s">
        <v>38</v>
      </c>
      <c r="G1283" s="9"/>
      <c r="H1283" s="9"/>
      <c r="I1283" s="9"/>
      <c r="J1283" s="9"/>
      <c r="K1283" s="9"/>
      <c r="L1283" s="9">
        <f>434-167</f>
        <v>267</v>
      </c>
      <c r="M1283" s="9">
        <f t="shared" ref="M1283" si="2859">G1283+I1283+J1283+K1283+L1283</f>
        <v>267</v>
      </c>
      <c r="N1283" s="9">
        <f t="shared" ref="N1283" si="2860">H1283+L1283</f>
        <v>267</v>
      </c>
      <c r="O1283" s="9"/>
      <c r="P1283" s="9"/>
      <c r="Q1283" s="9"/>
      <c r="R1283" s="9"/>
      <c r="S1283" s="9">
        <f t="shared" ref="S1283" si="2861">M1283+O1283+P1283+Q1283+R1283</f>
        <v>267</v>
      </c>
      <c r="T1283" s="9">
        <f t="shared" ref="T1283" si="2862">N1283+R1283</f>
        <v>267</v>
      </c>
      <c r="U1283" s="9"/>
      <c r="V1283" s="9"/>
      <c r="W1283" s="9"/>
      <c r="X1283" s="9"/>
      <c r="Y1283" s="9">
        <f t="shared" ref="Y1283" si="2863">S1283+U1283+V1283+W1283+X1283</f>
        <v>267</v>
      </c>
      <c r="Z1283" s="9">
        <f t="shared" ref="Z1283" si="2864">T1283+X1283</f>
        <v>267</v>
      </c>
      <c r="AA1283" s="9"/>
      <c r="AB1283" s="9"/>
      <c r="AC1283" s="9"/>
      <c r="AD1283" s="9"/>
      <c r="AE1283" s="9">
        <f t="shared" ref="AE1283" si="2865">Y1283+AA1283+AB1283+AC1283+AD1283</f>
        <v>267</v>
      </c>
      <c r="AF1283" s="9">
        <f t="shared" ref="AF1283" si="2866">Z1283+AD1283</f>
        <v>267</v>
      </c>
    </row>
    <row r="1284" spans="1:32" ht="20.25" customHeight="1">
      <c r="A1284" s="26" t="s">
        <v>66</v>
      </c>
      <c r="B1284" s="27" t="s">
        <v>619</v>
      </c>
      <c r="C1284" s="27" t="s">
        <v>22</v>
      </c>
      <c r="D1284" s="27" t="s">
        <v>60</v>
      </c>
      <c r="E1284" s="27" t="s">
        <v>616</v>
      </c>
      <c r="F1284" s="27" t="s">
        <v>67</v>
      </c>
      <c r="G1284" s="9"/>
      <c r="H1284" s="9"/>
      <c r="I1284" s="9">
        <f>I1285</f>
        <v>0</v>
      </c>
      <c r="J1284" s="9">
        <f t="shared" ref="J1284:AF1284" si="2867">J1285</f>
        <v>0</v>
      </c>
      <c r="K1284" s="9">
        <f t="shared" si="2867"/>
        <v>0</v>
      </c>
      <c r="L1284" s="9">
        <f t="shared" si="2867"/>
        <v>2</v>
      </c>
      <c r="M1284" s="9">
        <f t="shared" si="2867"/>
        <v>2</v>
      </c>
      <c r="N1284" s="9">
        <f t="shared" si="2867"/>
        <v>2</v>
      </c>
      <c r="O1284" s="9">
        <f>O1285</f>
        <v>0</v>
      </c>
      <c r="P1284" s="9">
        <f t="shared" si="2867"/>
        <v>0</v>
      </c>
      <c r="Q1284" s="9">
        <f t="shared" si="2867"/>
        <v>0</v>
      </c>
      <c r="R1284" s="9">
        <f t="shared" si="2867"/>
        <v>0</v>
      </c>
      <c r="S1284" s="9">
        <f t="shared" si="2867"/>
        <v>2</v>
      </c>
      <c r="T1284" s="9">
        <f t="shared" si="2867"/>
        <v>2</v>
      </c>
      <c r="U1284" s="9">
        <f>U1285</f>
        <v>0</v>
      </c>
      <c r="V1284" s="9">
        <f t="shared" si="2867"/>
        <v>0</v>
      </c>
      <c r="W1284" s="9">
        <f t="shared" si="2867"/>
        <v>0</v>
      </c>
      <c r="X1284" s="9">
        <f t="shared" si="2867"/>
        <v>0</v>
      </c>
      <c r="Y1284" s="9">
        <f t="shared" si="2867"/>
        <v>2</v>
      </c>
      <c r="Z1284" s="9">
        <f t="shared" si="2867"/>
        <v>2</v>
      </c>
      <c r="AA1284" s="9">
        <f>AA1285</f>
        <v>0</v>
      </c>
      <c r="AB1284" s="9">
        <f t="shared" si="2867"/>
        <v>0</v>
      </c>
      <c r="AC1284" s="9">
        <f t="shared" si="2867"/>
        <v>0</v>
      </c>
      <c r="AD1284" s="9">
        <f t="shared" si="2867"/>
        <v>0</v>
      </c>
      <c r="AE1284" s="9">
        <f t="shared" si="2867"/>
        <v>2</v>
      </c>
      <c r="AF1284" s="9">
        <f t="shared" si="2867"/>
        <v>2</v>
      </c>
    </row>
    <row r="1285" spans="1:32" ht="20.25" customHeight="1">
      <c r="A1285" s="26" t="s">
        <v>92</v>
      </c>
      <c r="B1285" s="27" t="s">
        <v>619</v>
      </c>
      <c r="C1285" s="27" t="s">
        <v>22</v>
      </c>
      <c r="D1285" s="27" t="s">
        <v>60</v>
      </c>
      <c r="E1285" s="27" t="s">
        <v>616</v>
      </c>
      <c r="F1285" s="27" t="s">
        <v>69</v>
      </c>
      <c r="G1285" s="9"/>
      <c r="H1285" s="9"/>
      <c r="I1285" s="9"/>
      <c r="J1285" s="9"/>
      <c r="K1285" s="9"/>
      <c r="L1285" s="9">
        <v>2</v>
      </c>
      <c r="M1285" s="9">
        <f t="shared" ref="M1285" si="2868">G1285+I1285+J1285+K1285+L1285</f>
        <v>2</v>
      </c>
      <c r="N1285" s="9">
        <f t="shared" ref="N1285" si="2869">H1285+L1285</f>
        <v>2</v>
      </c>
      <c r="O1285" s="9"/>
      <c r="P1285" s="9"/>
      <c r="Q1285" s="9"/>
      <c r="R1285" s="9"/>
      <c r="S1285" s="9">
        <f t="shared" ref="S1285" si="2870">M1285+O1285+P1285+Q1285+R1285</f>
        <v>2</v>
      </c>
      <c r="T1285" s="9">
        <f t="shared" ref="T1285" si="2871">N1285+R1285</f>
        <v>2</v>
      </c>
      <c r="U1285" s="9"/>
      <c r="V1285" s="9"/>
      <c r="W1285" s="9"/>
      <c r="X1285" s="9"/>
      <c r="Y1285" s="9">
        <f t="shared" ref="Y1285" si="2872">S1285+U1285+V1285+W1285+X1285</f>
        <v>2</v>
      </c>
      <c r="Z1285" s="9">
        <f t="shared" ref="Z1285" si="2873">T1285+X1285</f>
        <v>2</v>
      </c>
      <c r="AA1285" s="9"/>
      <c r="AB1285" s="9"/>
      <c r="AC1285" s="9"/>
      <c r="AD1285" s="9"/>
      <c r="AE1285" s="9">
        <f t="shared" ref="AE1285" si="2874">Y1285+AA1285+AB1285+AC1285+AD1285</f>
        <v>2</v>
      </c>
      <c r="AF1285" s="9">
        <f t="shared" ref="AF1285" si="2875">Z1285+AD1285</f>
        <v>2</v>
      </c>
    </row>
    <row r="1286" spans="1:32" ht="37.5" customHeight="1">
      <c r="A1286" s="26" t="s">
        <v>454</v>
      </c>
      <c r="B1286" s="27">
        <v>923</v>
      </c>
      <c r="C1286" s="27" t="s">
        <v>22</v>
      </c>
      <c r="D1286" s="27" t="s">
        <v>60</v>
      </c>
      <c r="E1286" s="27" t="s">
        <v>446</v>
      </c>
      <c r="F1286" s="27"/>
      <c r="G1286" s="11">
        <f t="shared" ref="G1286:V1289" si="2876">G1287</f>
        <v>530</v>
      </c>
      <c r="H1286" s="11">
        <f t="shared" si="2876"/>
        <v>0</v>
      </c>
      <c r="I1286" s="11">
        <f t="shared" si="2876"/>
        <v>0</v>
      </c>
      <c r="J1286" s="11">
        <f t="shared" si="2876"/>
        <v>0</v>
      </c>
      <c r="K1286" s="11">
        <f t="shared" si="2876"/>
        <v>0</v>
      </c>
      <c r="L1286" s="11">
        <f t="shared" si="2876"/>
        <v>0</v>
      </c>
      <c r="M1286" s="11">
        <f t="shared" si="2876"/>
        <v>530</v>
      </c>
      <c r="N1286" s="11">
        <f t="shared" si="2876"/>
        <v>0</v>
      </c>
      <c r="O1286" s="11">
        <f t="shared" si="2876"/>
        <v>0</v>
      </c>
      <c r="P1286" s="11">
        <f t="shared" si="2876"/>
        <v>0</v>
      </c>
      <c r="Q1286" s="11">
        <f t="shared" si="2876"/>
        <v>0</v>
      </c>
      <c r="R1286" s="11">
        <f t="shared" si="2876"/>
        <v>0</v>
      </c>
      <c r="S1286" s="11">
        <f t="shared" si="2876"/>
        <v>530</v>
      </c>
      <c r="T1286" s="11">
        <f t="shared" si="2876"/>
        <v>0</v>
      </c>
      <c r="U1286" s="11">
        <f t="shared" si="2876"/>
        <v>0</v>
      </c>
      <c r="V1286" s="11">
        <f t="shared" si="2876"/>
        <v>0</v>
      </c>
      <c r="W1286" s="11">
        <f t="shared" ref="U1286:AF1289" si="2877">W1287</f>
        <v>0</v>
      </c>
      <c r="X1286" s="11">
        <f t="shared" si="2877"/>
        <v>0</v>
      </c>
      <c r="Y1286" s="11">
        <f t="shared" si="2877"/>
        <v>530</v>
      </c>
      <c r="Z1286" s="11">
        <f t="shared" si="2877"/>
        <v>0</v>
      </c>
      <c r="AA1286" s="11">
        <f t="shared" si="2877"/>
        <v>0</v>
      </c>
      <c r="AB1286" s="11">
        <f t="shared" si="2877"/>
        <v>0</v>
      </c>
      <c r="AC1286" s="11">
        <f t="shared" si="2877"/>
        <v>0</v>
      </c>
      <c r="AD1286" s="11">
        <f t="shared" si="2877"/>
        <v>0</v>
      </c>
      <c r="AE1286" s="11">
        <f t="shared" si="2877"/>
        <v>530</v>
      </c>
      <c r="AF1286" s="11">
        <f t="shared" si="2877"/>
        <v>0</v>
      </c>
    </row>
    <row r="1287" spans="1:32" ht="22.5" customHeight="1">
      <c r="A1287" s="26" t="s">
        <v>15</v>
      </c>
      <c r="B1287" s="27">
        <v>923</v>
      </c>
      <c r="C1287" s="27" t="s">
        <v>22</v>
      </c>
      <c r="D1287" s="27" t="s">
        <v>60</v>
      </c>
      <c r="E1287" s="27" t="s">
        <v>444</v>
      </c>
      <c r="F1287" s="27"/>
      <c r="G1287" s="11">
        <f t="shared" si="2876"/>
        <v>530</v>
      </c>
      <c r="H1287" s="11">
        <f t="shared" si="2876"/>
        <v>0</v>
      </c>
      <c r="I1287" s="11">
        <f t="shared" si="2876"/>
        <v>0</v>
      </c>
      <c r="J1287" s="11">
        <f t="shared" si="2876"/>
        <v>0</v>
      </c>
      <c r="K1287" s="11">
        <f t="shared" si="2876"/>
        <v>0</v>
      </c>
      <c r="L1287" s="11">
        <f t="shared" si="2876"/>
        <v>0</v>
      </c>
      <c r="M1287" s="11">
        <f t="shared" si="2876"/>
        <v>530</v>
      </c>
      <c r="N1287" s="11">
        <f t="shared" si="2876"/>
        <v>0</v>
      </c>
      <c r="O1287" s="11">
        <f t="shared" si="2876"/>
        <v>0</v>
      </c>
      <c r="P1287" s="11">
        <f t="shared" si="2876"/>
        <v>0</v>
      </c>
      <c r="Q1287" s="11">
        <f t="shared" si="2876"/>
        <v>0</v>
      </c>
      <c r="R1287" s="11">
        <f t="shared" si="2876"/>
        <v>0</v>
      </c>
      <c r="S1287" s="11">
        <f t="shared" si="2876"/>
        <v>530</v>
      </c>
      <c r="T1287" s="11">
        <f t="shared" si="2876"/>
        <v>0</v>
      </c>
      <c r="U1287" s="11">
        <f t="shared" si="2877"/>
        <v>0</v>
      </c>
      <c r="V1287" s="11">
        <f t="shared" si="2877"/>
        <v>0</v>
      </c>
      <c r="W1287" s="11">
        <f t="shared" si="2877"/>
        <v>0</v>
      </c>
      <c r="X1287" s="11">
        <f t="shared" si="2877"/>
        <v>0</v>
      </c>
      <c r="Y1287" s="11">
        <f t="shared" si="2877"/>
        <v>530</v>
      </c>
      <c r="Z1287" s="11">
        <f t="shared" si="2877"/>
        <v>0</v>
      </c>
      <c r="AA1287" s="11">
        <f t="shared" si="2877"/>
        <v>0</v>
      </c>
      <c r="AB1287" s="11">
        <f t="shared" si="2877"/>
        <v>0</v>
      </c>
      <c r="AC1287" s="11">
        <f t="shared" si="2877"/>
        <v>0</v>
      </c>
      <c r="AD1287" s="11">
        <f t="shared" si="2877"/>
        <v>0</v>
      </c>
      <c r="AE1287" s="11">
        <f t="shared" si="2877"/>
        <v>530</v>
      </c>
      <c r="AF1287" s="11">
        <f t="shared" si="2877"/>
        <v>0</v>
      </c>
    </row>
    <row r="1288" spans="1:32" ht="23.25" customHeight="1">
      <c r="A1288" s="26" t="s">
        <v>94</v>
      </c>
      <c r="B1288" s="27">
        <v>923</v>
      </c>
      <c r="C1288" s="27" t="s">
        <v>22</v>
      </c>
      <c r="D1288" s="27" t="s">
        <v>60</v>
      </c>
      <c r="E1288" s="27" t="s">
        <v>445</v>
      </c>
      <c r="F1288" s="27"/>
      <c r="G1288" s="11">
        <f t="shared" si="2876"/>
        <v>530</v>
      </c>
      <c r="H1288" s="11">
        <f t="shared" si="2876"/>
        <v>0</v>
      </c>
      <c r="I1288" s="11">
        <f t="shared" si="2876"/>
        <v>0</v>
      </c>
      <c r="J1288" s="11">
        <f t="shared" si="2876"/>
        <v>0</v>
      </c>
      <c r="K1288" s="11">
        <f t="shared" si="2876"/>
        <v>0</v>
      </c>
      <c r="L1288" s="11">
        <f t="shared" si="2876"/>
        <v>0</v>
      </c>
      <c r="M1288" s="11">
        <f t="shared" si="2876"/>
        <v>530</v>
      </c>
      <c r="N1288" s="11">
        <f t="shared" si="2876"/>
        <v>0</v>
      </c>
      <c r="O1288" s="11">
        <f t="shared" si="2876"/>
        <v>0</v>
      </c>
      <c r="P1288" s="11">
        <f t="shared" si="2876"/>
        <v>0</v>
      </c>
      <c r="Q1288" s="11">
        <f t="shared" si="2876"/>
        <v>0</v>
      </c>
      <c r="R1288" s="11">
        <f t="shared" si="2876"/>
        <v>0</v>
      </c>
      <c r="S1288" s="11">
        <f t="shared" si="2876"/>
        <v>530</v>
      </c>
      <c r="T1288" s="11">
        <f t="shared" si="2876"/>
        <v>0</v>
      </c>
      <c r="U1288" s="11">
        <f t="shared" si="2877"/>
        <v>0</v>
      </c>
      <c r="V1288" s="11">
        <f t="shared" si="2877"/>
        <v>0</v>
      </c>
      <c r="W1288" s="11">
        <f t="shared" si="2877"/>
        <v>0</v>
      </c>
      <c r="X1288" s="11">
        <f t="shared" si="2877"/>
        <v>0</v>
      </c>
      <c r="Y1288" s="11">
        <f t="shared" si="2877"/>
        <v>530</v>
      </c>
      <c r="Z1288" s="11">
        <f t="shared" si="2877"/>
        <v>0</v>
      </c>
      <c r="AA1288" s="11">
        <f t="shared" si="2877"/>
        <v>0</v>
      </c>
      <c r="AB1288" s="11">
        <f t="shared" si="2877"/>
        <v>0</v>
      </c>
      <c r="AC1288" s="11">
        <f t="shared" si="2877"/>
        <v>0</v>
      </c>
      <c r="AD1288" s="11">
        <f t="shared" si="2877"/>
        <v>0</v>
      </c>
      <c r="AE1288" s="11">
        <f t="shared" si="2877"/>
        <v>530</v>
      </c>
      <c r="AF1288" s="11">
        <f t="shared" si="2877"/>
        <v>0</v>
      </c>
    </row>
    <row r="1289" spans="1:32" ht="33.6">
      <c r="A1289" s="26" t="s">
        <v>243</v>
      </c>
      <c r="B1289" s="27">
        <v>923</v>
      </c>
      <c r="C1289" s="27" t="s">
        <v>22</v>
      </c>
      <c r="D1289" s="27" t="s">
        <v>60</v>
      </c>
      <c r="E1289" s="27" t="s">
        <v>445</v>
      </c>
      <c r="F1289" s="27" t="s">
        <v>31</v>
      </c>
      <c r="G1289" s="9">
        <f t="shared" si="2876"/>
        <v>530</v>
      </c>
      <c r="H1289" s="9">
        <f t="shared" si="2876"/>
        <v>0</v>
      </c>
      <c r="I1289" s="9">
        <f t="shared" si="2876"/>
        <v>0</v>
      </c>
      <c r="J1289" s="9">
        <f t="shared" si="2876"/>
        <v>0</v>
      </c>
      <c r="K1289" s="9">
        <f t="shared" si="2876"/>
        <v>0</v>
      </c>
      <c r="L1289" s="9">
        <f t="shared" si="2876"/>
        <v>0</v>
      </c>
      <c r="M1289" s="9">
        <f t="shared" si="2876"/>
        <v>530</v>
      </c>
      <c r="N1289" s="9">
        <f t="shared" si="2876"/>
        <v>0</v>
      </c>
      <c r="O1289" s="9">
        <f t="shared" si="2876"/>
        <v>0</v>
      </c>
      <c r="P1289" s="9">
        <f t="shared" si="2876"/>
        <v>0</v>
      </c>
      <c r="Q1289" s="9">
        <f t="shared" si="2876"/>
        <v>0</v>
      </c>
      <c r="R1289" s="9">
        <f t="shared" si="2876"/>
        <v>0</v>
      </c>
      <c r="S1289" s="9">
        <f t="shared" si="2876"/>
        <v>530</v>
      </c>
      <c r="T1289" s="9">
        <f t="shared" si="2876"/>
        <v>0</v>
      </c>
      <c r="U1289" s="9">
        <f t="shared" si="2877"/>
        <v>0</v>
      </c>
      <c r="V1289" s="9">
        <f t="shared" si="2877"/>
        <v>0</v>
      </c>
      <c r="W1289" s="9">
        <f t="shared" si="2877"/>
        <v>0</v>
      </c>
      <c r="X1289" s="9">
        <f t="shared" si="2877"/>
        <v>0</v>
      </c>
      <c r="Y1289" s="9">
        <f t="shared" si="2877"/>
        <v>530</v>
      </c>
      <c r="Z1289" s="9">
        <f t="shared" si="2877"/>
        <v>0</v>
      </c>
      <c r="AA1289" s="9">
        <f t="shared" si="2877"/>
        <v>0</v>
      </c>
      <c r="AB1289" s="9">
        <f t="shared" si="2877"/>
        <v>0</v>
      </c>
      <c r="AC1289" s="9">
        <f t="shared" si="2877"/>
        <v>0</v>
      </c>
      <c r="AD1289" s="9">
        <f t="shared" si="2877"/>
        <v>0</v>
      </c>
      <c r="AE1289" s="9">
        <f t="shared" si="2877"/>
        <v>530</v>
      </c>
      <c r="AF1289" s="9">
        <f t="shared" si="2877"/>
        <v>0</v>
      </c>
    </row>
    <row r="1290" spans="1:32" ht="33.6">
      <c r="A1290" s="26" t="s">
        <v>37</v>
      </c>
      <c r="B1290" s="27">
        <v>923</v>
      </c>
      <c r="C1290" s="27" t="s">
        <v>22</v>
      </c>
      <c r="D1290" s="27" t="s">
        <v>60</v>
      </c>
      <c r="E1290" s="27" t="s">
        <v>445</v>
      </c>
      <c r="F1290" s="27" t="s">
        <v>38</v>
      </c>
      <c r="G1290" s="9">
        <v>530</v>
      </c>
      <c r="H1290" s="9"/>
      <c r="I1290" s="9"/>
      <c r="J1290" s="9"/>
      <c r="K1290" s="9"/>
      <c r="L1290" s="9"/>
      <c r="M1290" s="9">
        <f t="shared" ref="M1290" si="2878">G1290+I1290+J1290+K1290+L1290</f>
        <v>530</v>
      </c>
      <c r="N1290" s="9">
        <f t="shared" ref="N1290" si="2879">H1290+L1290</f>
        <v>0</v>
      </c>
      <c r="O1290" s="9"/>
      <c r="P1290" s="9"/>
      <c r="Q1290" s="9"/>
      <c r="R1290" s="9"/>
      <c r="S1290" s="9">
        <f t="shared" ref="S1290" si="2880">M1290+O1290+P1290+Q1290+R1290</f>
        <v>530</v>
      </c>
      <c r="T1290" s="9">
        <f t="shared" ref="T1290" si="2881">N1290+R1290</f>
        <v>0</v>
      </c>
      <c r="U1290" s="9"/>
      <c r="V1290" s="9"/>
      <c r="W1290" s="9"/>
      <c r="X1290" s="9"/>
      <c r="Y1290" s="9">
        <f t="shared" ref="Y1290" si="2882">S1290+U1290+V1290+W1290+X1290</f>
        <v>530</v>
      </c>
      <c r="Z1290" s="9">
        <f t="shared" ref="Z1290" si="2883">T1290+X1290</f>
        <v>0</v>
      </c>
      <c r="AA1290" s="9"/>
      <c r="AB1290" s="9"/>
      <c r="AC1290" s="9"/>
      <c r="AD1290" s="9"/>
      <c r="AE1290" s="9">
        <f t="shared" ref="AE1290" si="2884">Y1290+AA1290+AB1290+AC1290+AD1290</f>
        <v>530</v>
      </c>
      <c r="AF1290" s="9">
        <f t="shared" ref="AF1290" si="2885">Z1290+AD1290</f>
        <v>0</v>
      </c>
    </row>
    <row r="1291" spans="1:32" ht="19.5" customHeight="1">
      <c r="A1291" s="26" t="s">
        <v>62</v>
      </c>
      <c r="B1291" s="27">
        <v>923</v>
      </c>
      <c r="C1291" s="27" t="s">
        <v>22</v>
      </c>
      <c r="D1291" s="27" t="s">
        <v>60</v>
      </c>
      <c r="E1291" s="27" t="s">
        <v>63</v>
      </c>
      <c r="F1291" s="27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>
        <f>AA1292</f>
        <v>0</v>
      </c>
      <c r="AB1291" s="9">
        <f t="shared" ref="AB1291:AF1293" si="2886">AB1292</f>
        <v>0</v>
      </c>
      <c r="AC1291" s="9">
        <f t="shared" si="2886"/>
        <v>0</v>
      </c>
      <c r="AD1291" s="9">
        <f t="shared" si="2886"/>
        <v>3553</v>
      </c>
      <c r="AE1291" s="9">
        <f t="shared" si="2886"/>
        <v>3553</v>
      </c>
      <c r="AF1291" s="9">
        <f t="shared" si="2886"/>
        <v>3553</v>
      </c>
    </row>
    <row r="1292" spans="1:32" ht="52.5" customHeight="1">
      <c r="A1292" s="26" t="s">
        <v>685</v>
      </c>
      <c r="B1292" s="27">
        <v>923</v>
      </c>
      <c r="C1292" s="27" t="s">
        <v>22</v>
      </c>
      <c r="D1292" s="27" t="s">
        <v>60</v>
      </c>
      <c r="E1292" s="27" t="s">
        <v>686</v>
      </c>
      <c r="F1292" s="27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>
        <f>AA1293</f>
        <v>0</v>
      </c>
      <c r="AB1292" s="9">
        <f t="shared" si="2886"/>
        <v>0</v>
      </c>
      <c r="AC1292" s="9">
        <f t="shared" si="2886"/>
        <v>0</v>
      </c>
      <c r="AD1292" s="9">
        <f t="shared" si="2886"/>
        <v>3553</v>
      </c>
      <c r="AE1292" s="9">
        <f t="shared" si="2886"/>
        <v>3553</v>
      </c>
      <c r="AF1292" s="9">
        <f t="shared" si="2886"/>
        <v>3553</v>
      </c>
    </row>
    <row r="1293" spans="1:32" ht="36.75" customHeight="1">
      <c r="A1293" s="26" t="s">
        <v>243</v>
      </c>
      <c r="B1293" s="27">
        <v>923</v>
      </c>
      <c r="C1293" s="27" t="s">
        <v>22</v>
      </c>
      <c r="D1293" s="27" t="s">
        <v>60</v>
      </c>
      <c r="E1293" s="27" t="s">
        <v>686</v>
      </c>
      <c r="F1293" s="27" t="s">
        <v>31</v>
      </c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9"/>
      <c r="Z1293" s="9"/>
      <c r="AA1293" s="9">
        <f>AA1294</f>
        <v>0</v>
      </c>
      <c r="AB1293" s="9">
        <f t="shared" si="2886"/>
        <v>0</v>
      </c>
      <c r="AC1293" s="9">
        <f t="shared" si="2886"/>
        <v>0</v>
      </c>
      <c r="AD1293" s="9">
        <f t="shared" si="2886"/>
        <v>3553</v>
      </c>
      <c r="AE1293" s="9">
        <f t="shared" si="2886"/>
        <v>3553</v>
      </c>
      <c r="AF1293" s="9">
        <f t="shared" si="2886"/>
        <v>3553</v>
      </c>
    </row>
    <row r="1294" spans="1:32" ht="36.75" customHeight="1">
      <c r="A1294" s="26" t="s">
        <v>37</v>
      </c>
      <c r="B1294" s="27">
        <v>923</v>
      </c>
      <c r="C1294" s="27" t="s">
        <v>22</v>
      </c>
      <c r="D1294" s="27" t="s">
        <v>60</v>
      </c>
      <c r="E1294" s="27" t="s">
        <v>686</v>
      </c>
      <c r="F1294" s="27" t="s">
        <v>38</v>
      </c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  <c r="AC1294" s="9"/>
      <c r="AD1294" s="9">
        <v>3553</v>
      </c>
      <c r="AE1294" s="9">
        <f t="shared" ref="AE1294" si="2887">Y1294+AA1294+AB1294+AC1294+AD1294</f>
        <v>3553</v>
      </c>
      <c r="AF1294" s="9">
        <f t="shared" ref="AF1294" si="2888">Z1294+AD1294</f>
        <v>3553</v>
      </c>
    </row>
    <row r="1295" spans="1:32" ht="18.75" hidden="1" customHeight="1">
      <c r="A1295" s="26"/>
      <c r="B1295" s="27"/>
      <c r="C1295" s="27"/>
      <c r="D1295" s="27"/>
      <c r="E1295" s="27"/>
      <c r="F1295" s="27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</row>
    <row r="1296" spans="1:32" ht="17.399999999999999">
      <c r="A1296" s="24" t="s">
        <v>75</v>
      </c>
      <c r="B1296" s="25">
        <v>923</v>
      </c>
      <c r="C1296" s="25" t="s">
        <v>29</v>
      </c>
      <c r="D1296" s="25" t="s">
        <v>76</v>
      </c>
      <c r="E1296" s="25"/>
      <c r="F1296" s="25"/>
      <c r="G1296" s="13">
        <f t="shared" ref="G1296:V1300" si="2889">G1297</f>
        <v>930</v>
      </c>
      <c r="H1296" s="13">
        <f t="shared" si="2889"/>
        <v>0</v>
      </c>
      <c r="I1296" s="13">
        <f t="shared" si="2889"/>
        <v>0</v>
      </c>
      <c r="J1296" s="13">
        <f t="shared" si="2889"/>
        <v>0</v>
      </c>
      <c r="K1296" s="13">
        <f t="shared" si="2889"/>
        <v>0</v>
      </c>
      <c r="L1296" s="13">
        <f t="shared" si="2889"/>
        <v>0</v>
      </c>
      <c r="M1296" s="13">
        <f t="shared" si="2889"/>
        <v>930</v>
      </c>
      <c r="N1296" s="13">
        <f t="shared" si="2889"/>
        <v>0</v>
      </c>
      <c r="O1296" s="13">
        <f t="shared" si="2889"/>
        <v>0</v>
      </c>
      <c r="P1296" s="13">
        <f t="shared" si="2889"/>
        <v>0</v>
      </c>
      <c r="Q1296" s="13">
        <f t="shared" si="2889"/>
        <v>0</v>
      </c>
      <c r="R1296" s="13">
        <f t="shared" si="2889"/>
        <v>0</v>
      </c>
      <c r="S1296" s="13">
        <f t="shared" si="2889"/>
        <v>930</v>
      </c>
      <c r="T1296" s="13">
        <f t="shared" si="2889"/>
        <v>0</v>
      </c>
      <c r="U1296" s="13">
        <f t="shared" si="2889"/>
        <v>0</v>
      </c>
      <c r="V1296" s="13">
        <f t="shared" si="2889"/>
        <v>0</v>
      </c>
      <c r="W1296" s="13">
        <f t="shared" ref="U1296:AF1300" si="2890">W1297</f>
        <v>0</v>
      </c>
      <c r="X1296" s="13">
        <f t="shared" si="2890"/>
        <v>0</v>
      </c>
      <c r="Y1296" s="13">
        <f t="shared" si="2890"/>
        <v>930</v>
      </c>
      <c r="Z1296" s="13">
        <f t="shared" si="2890"/>
        <v>0</v>
      </c>
      <c r="AA1296" s="13">
        <f t="shared" si="2890"/>
        <v>0</v>
      </c>
      <c r="AB1296" s="13">
        <f t="shared" si="2890"/>
        <v>0</v>
      </c>
      <c r="AC1296" s="13">
        <f t="shared" si="2890"/>
        <v>0</v>
      </c>
      <c r="AD1296" s="13">
        <f t="shared" si="2890"/>
        <v>0</v>
      </c>
      <c r="AE1296" s="13">
        <f t="shared" si="2890"/>
        <v>930</v>
      </c>
      <c r="AF1296" s="13">
        <f t="shared" si="2890"/>
        <v>0</v>
      </c>
    </row>
    <row r="1297" spans="1:32" ht="50.4">
      <c r="A1297" s="26" t="s">
        <v>110</v>
      </c>
      <c r="B1297" s="27">
        <v>923</v>
      </c>
      <c r="C1297" s="27" t="s">
        <v>29</v>
      </c>
      <c r="D1297" s="27" t="s">
        <v>76</v>
      </c>
      <c r="E1297" s="27" t="s">
        <v>111</v>
      </c>
      <c r="F1297" s="27"/>
      <c r="G1297" s="11">
        <f t="shared" si="2889"/>
        <v>930</v>
      </c>
      <c r="H1297" s="11">
        <f t="shared" si="2889"/>
        <v>0</v>
      </c>
      <c r="I1297" s="11">
        <f t="shared" si="2889"/>
        <v>0</v>
      </c>
      <c r="J1297" s="11">
        <f t="shared" si="2889"/>
        <v>0</v>
      </c>
      <c r="K1297" s="11">
        <f t="shared" si="2889"/>
        <v>0</v>
      </c>
      <c r="L1297" s="11">
        <f t="shared" si="2889"/>
        <v>0</v>
      </c>
      <c r="M1297" s="11">
        <f t="shared" si="2889"/>
        <v>930</v>
      </c>
      <c r="N1297" s="11">
        <f t="shared" si="2889"/>
        <v>0</v>
      </c>
      <c r="O1297" s="11">
        <f t="shared" si="2889"/>
        <v>0</v>
      </c>
      <c r="P1297" s="11">
        <f t="shared" si="2889"/>
        <v>0</v>
      </c>
      <c r="Q1297" s="11">
        <f t="shared" si="2889"/>
        <v>0</v>
      </c>
      <c r="R1297" s="11">
        <f t="shared" si="2889"/>
        <v>0</v>
      </c>
      <c r="S1297" s="11">
        <f t="shared" si="2889"/>
        <v>930</v>
      </c>
      <c r="T1297" s="11">
        <f t="shared" si="2889"/>
        <v>0</v>
      </c>
      <c r="U1297" s="11">
        <f t="shared" si="2890"/>
        <v>0</v>
      </c>
      <c r="V1297" s="11">
        <f t="shared" si="2890"/>
        <v>0</v>
      </c>
      <c r="W1297" s="11">
        <f t="shared" si="2890"/>
        <v>0</v>
      </c>
      <c r="X1297" s="11">
        <f t="shared" si="2890"/>
        <v>0</v>
      </c>
      <c r="Y1297" s="11">
        <f t="shared" si="2890"/>
        <v>930</v>
      </c>
      <c r="Z1297" s="11">
        <f t="shared" si="2890"/>
        <v>0</v>
      </c>
      <c r="AA1297" s="11">
        <f t="shared" si="2890"/>
        <v>0</v>
      </c>
      <c r="AB1297" s="11">
        <f t="shared" si="2890"/>
        <v>0</v>
      </c>
      <c r="AC1297" s="11">
        <f t="shared" si="2890"/>
        <v>0</v>
      </c>
      <c r="AD1297" s="11">
        <f t="shared" si="2890"/>
        <v>0</v>
      </c>
      <c r="AE1297" s="11">
        <f t="shared" si="2890"/>
        <v>930</v>
      </c>
      <c r="AF1297" s="11">
        <f t="shared" si="2890"/>
        <v>0</v>
      </c>
    </row>
    <row r="1298" spans="1:32" ht="20.25" customHeight="1">
      <c r="A1298" s="26" t="s">
        <v>15</v>
      </c>
      <c r="B1298" s="27">
        <v>923</v>
      </c>
      <c r="C1298" s="27" t="s">
        <v>29</v>
      </c>
      <c r="D1298" s="27" t="s">
        <v>76</v>
      </c>
      <c r="E1298" s="27" t="s">
        <v>112</v>
      </c>
      <c r="F1298" s="27"/>
      <c r="G1298" s="11">
        <f t="shared" si="2889"/>
        <v>930</v>
      </c>
      <c r="H1298" s="11">
        <f t="shared" si="2889"/>
        <v>0</v>
      </c>
      <c r="I1298" s="11">
        <f t="shared" si="2889"/>
        <v>0</v>
      </c>
      <c r="J1298" s="11">
        <f t="shared" si="2889"/>
        <v>0</v>
      </c>
      <c r="K1298" s="11">
        <f t="shared" si="2889"/>
        <v>0</v>
      </c>
      <c r="L1298" s="11">
        <f t="shared" si="2889"/>
        <v>0</v>
      </c>
      <c r="M1298" s="11">
        <f t="shared" si="2889"/>
        <v>930</v>
      </c>
      <c r="N1298" s="11">
        <f t="shared" si="2889"/>
        <v>0</v>
      </c>
      <c r="O1298" s="11">
        <f t="shared" si="2889"/>
        <v>0</v>
      </c>
      <c r="P1298" s="11">
        <f t="shared" si="2889"/>
        <v>0</v>
      </c>
      <c r="Q1298" s="11">
        <f t="shared" si="2889"/>
        <v>0</v>
      </c>
      <c r="R1298" s="11">
        <f t="shared" si="2889"/>
        <v>0</v>
      </c>
      <c r="S1298" s="11">
        <f t="shared" si="2889"/>
        <v>930</v>
      </c>
      <c r="T1298" s="11">
        <f t="shared" si="2889"/>
        <v>0</v>
      </c>
      <c r="U1298" s="11">
        <f t="shared" si="2890"/>
        <v>0</v>
      </c>
      <c r="V1298" s="11">
        <f t="shared" si="2890"/>
        <v>0</v>
      </c>
      <c r="W1298" s="11">
        <f t="shared" si="2890"/>
        <v>0</v>
      </c>
      <c r="X1298" s="11">
        <f t="shared" si="2890"/>
        <v>0</v>
      </c>
      <c r="Y1298" s="11">
        <f t="shared" si="2890"/>
        <v>930</v>
      </c>
      <c r="Z1298" s="11">
        <f t="shared" si="2890"/>
        <v>0</v>
      </c>
      <c r="AA1298" s="11">
        <f t="shared" si="2890"/>
        <v>0</v>
      </c>
      <c r="AB1298" s="11">
        <f t="shared" si="2890"/>
        <v>0</v>
      </c>
      <c r="AC1298" s="11">
        <f t="shared" si="2890"/>
        <v>0</v>
      </c>
      <c r="AD1298" s="11">
        <f t="shared" si="2890"/>
        <v>0</v>
      </c>
      <c r="AE1298" s="11">
        <f t="shared" si="2890"/>
        <v>930</v>
      </c>
      <c r="AF1298" s="11">
        <f t="shared" si="2890"/>
        <v>0</v>
      </c>
    </row>
    <row r="1299" spans="1:32" ht="21" customHeight="1">
      <c r="A1299" s="26" t="s">
        <v>113</v>
      </c>
      <c r="B1299" s="27">
        <v>923</v>
      </c>
      <c r="C1299" s="27" t="s">
        <v>29</v>
      </c>
      <c r="D1299" s="27" t="s">
        <v>76</v>
      </c>
      <c r="E1299" s="27" t="s">
        <v>114</v>
      </c>
      <c r="F1299" s="27"/>
      <c r="G1299" s="11">
        <f t="shared" si="2889"/>
        <v>930</v>
      </c>
      <c r="H1299" s="11">
        <f t="shared" si="2889"/>
        <v>0</v>
      </c>
      <c r="I1299" s="11">
        <f t="shared" si="2889"/>
        <v>0</v>
      </c>
      <c r="J1299" s="11">
        <f t="shared" si="2889"/>
        <v>0</v>
      </c>
      <c r="K1299" s="11">
        <f t="shared" si="2889"/>
        <v>0</v>
      </c>
      <c r="L1299" s="11">
        <f t="shared" si="2889"/>
        <v>0</v>
      </c>
      <c r="M1299" s="11">
        <f t="shared" si="2889"/>
        <v>930</v>
      </c>
      <c r="N1299" s="11">
        <f t="shared" si="2889"/>
        <v>0</v>
      </c>
      <c r="O1299" s="11">
        <f t="shared" si="2889"/>
        <v>0</v>
      </c>
      <c r="P1299" s="11">
        <f t="shared" si="2889"/>
        <v>0</v>
      </c>
      <c r="Q1299" s="11">
        <f t="shared" si="2889"/>
        <v>0</v>
      </c>
      <c r="R1299" s="11">
        <f t="shared" si="2889"/>
        <v>0</v>
      </c>
      <c r="S1299" s="11">
        <f t="shared" si="2889"/>
        <v>930</v>
      </c>
      <c r="T1299" s="11">
        <f t="shared" si="2889"/>
        <v>0</v>
      </c>
      <c r="U1299" s="11">
        <f t="shared" si="2890"/>
        <v>0</v>
      </c>
      <c r="V1299" s="11">
        <f t="shared" si="2890"/>
        <v>0</v>
      </c>
      <c r="W1299" s="11">
        <f t="shared" si="2890"/>
        <v>0</v>
      </c>
      <c r="X1299" s="11">
        <f t="shared" si="2890"/>
        <v>0</v>
      </c>
      <c r="Y1299" s="11">
        <f t="shared" si="2890"/>
        <v>930</v>
      </c>
      <c r="Z1299" s="11">
        <f t="shared" si="2890"/>
        <v>0</v>
      </c>
      <c r="AA1299" s="11">
        <f t="shared" si="2890"/>
        <v>0</v>
      </c>
      <c r="AB1299" s="11">
        <f t="shared" si="2890"/>
        <v>0</v>
      </c>
      <c r="AC1299" s="11">
        <f t="shared" si="2890"/>
        <v>0</v>
      </c>
      <c r="AD1299" s="11">
        <f t="shared" si="2890"/>
        <v>0</v>
      </c>
      <c r="AE1299" s="11">
        <f t="shared" si="2890"/>
        <v>930</v>
      </c>
      <c r="AF1299" s="11">
        <f t="shared" si="2890"/>
        <v>0</v>
      </c>
    </row>
    <row r="1300" spans="1:32" ht="33.6">
      <c r="A1300" s="26" t="s">
        <v>243</v>
      </c>
      <c r="B1300" s="27">
        <v>923</v>
      </c>
      <c r="C1300" s="27" t="s">
        <v>29</v>
      </c>
      <c r="D1300" s="27" t="s">
        <v>76</v>
      </c>
      <c r="E1300" s="27" t="s">
        <v>114</v>
      </c>
      <c r="F1300" s="27" t="s">
        <v>31</v>
      </c>
      <c r="G1300" s="9">
        <f t="shared" si="2889"/>
        <v>930</v>
      </c>
      <c r="H1300" s="9">
        <f t="shared" si="2889"/>
        <v>0</v>
      </c>
      <c r="I1300" s="9">
        <f t="shared" si="2889"/>
        <v>0</v>
      </c>
      <c r="J1300" s="9">
        <f t="shared" si="2889"/>
        <v>0</v>
      </c>
      <c r="K1300" s="9">
        <f t="shared" si="2889"/>
        <v>0</v>
      </c>
      <c r="L1300" s="9">
        <f t="shared" si="2889"/>
        <v>0</v>
      </c>
      <c r="M1300" s="9">
        <f t="shared" si="2889"/>
        <v>930</v>
      </c>
      <c r="N1300" s="9">
        <f t="shared" si="2889"/>
        <v>0</v>
      </c>
      <c r="O1300" s="9">
        <f t="shared" si="2889"/>
        <v>0</v>
      </c>
      <c r="P1300" s="9">
        <f t="shared" si="2889"/>
        <v>0</v>
      </c>
      <c r="Q1300" s="9">
        <f t="shared" si="2889"/>
        <v>0</v>
      </c>
      <c r="R1300" s="9">
        <f t="shared" si="2889"/>
        <v>0</v>
      </c>
      <c r="S1300" s="9">
        <f t="shared" si="2889"/>
        <v>930</v>
      </c>
      <c r="T1300" s="9">
        <f t="shared" si="2889"/>
        <v>0</v>
      </c>
      <c r="U1300" s="9">
        <f t="shared" si="2890"/>
        <v>0</v>
      </c>
      <c r="V1300" s="9">
        <f t="shared" si="2890"/>
        <v>0</v>
      </c>
      <c r="W1300" s="9">
        <f t="shared" si="2890"/>
        <v>0</v>
      </c>
      <c r="X1300" s="9">
        <f t="shared" si="2890"/>
        <v>0</v>
      </c>
      <c r="Y1300" s="9">
        <f t="shared" si="2890"/>
        <v>930</v>
      </c>
      <c r="Z1300" s="9">
        <f t="shared" si="2890"/>
        <v>0</v>
      </c>
      <c r="AA1300" s="9">
        <f t="shared" si="2890"/>
        <v>0</v>
      </c>
      <c r="AB1300" s="9">
        <f t="shared" si="2890"/>
        <v>0</v>
      </c>
      <c r="AC1300" s="9">
        <f t="shared" si="2890"/>
        <v>0</v>
      </c>
      <c r="AD1300" s="9">
        <f t="shared" si="2890"/>
        <v>0</v>
      </c>
      <c r="AE1300" s="9">
        <f t="shared" si="2890"/>
        <v>930</v>
      </c>
      <c r="AF1300" s="9">
        <f t="shared" si="2890"/>
        <v>0</v>
      </c>
    </row>
    <row r="1301" spans="1:32" ht="33.6">
      <c r="A1301" s="26" t="s">
        <v>37</v>
      </c>
      <c r="B1301" s="27">
        <v>923</v>
      </c>
      <c r="C1301" s="27" t="s">
        <v>29</v>
      </c>
      <c r="D1301" s="27" t="s">
        <v>76</v>
      </c>
      <c r="E1301" s="27" t="s">
        <v>114</v>
      </c>
      <c r="F1301" s="27" t="s">
        <v>38</v>
      </c>
      <c r="G1301" s="9">
        <v>930</v>
      </c>
      <c r="H1301" s="9"/>
      <c r="I1301" s="9"/>
      <c r="J1301" s="9"/>
      <c r="K1301" s="9"/>
      <c r="L1301" s="9"/>
      <c r="M1301" s="9">
        <f t="shared" ref="M1301" si="2891">G1301+I1301+J1301+K1301+L1301</f>
        <v>930</v>
      </c>
      <c r="N1301" s="9">
        <f t="shared" ref="N1301" si="2892">H1301+L1301</f>
        <v>0</v>
      </c>
      <c r="O1301" s="9"/>
      <c r="P1301" s="9"/>
      <c r="Q1301" s="9"/>
      <c r="R1301" s="9"/>
      <c r="S1301" s="9">
        <f t="shared" ref="S1301" si="2893">M1301+O1301+P1301+Q1301+R1301</f>
        <v>930</v>
      </c>
      <c r="T1301" s="9">
        <f t="shared" ref="T1301" si="2894">N1301+R1301</f>
        <v>0</v>
      </c>
      <c r="U1301" s="9"/>
      <c r="V1301" s="9"/>
      <c r="W1301" s="9"/>
      <c r="X1301" s="9"/>
      <c r="Y1301" s="9">
        <f t="shared" ref="Y1301" si="2895">S1301+U1301+V1301+W1301+X1301</f>
        <v>930</v>
      </c>
      <c r="Z1301" s="9">
        <f t="shared" ref="Z1301" si="2896">T1301+X1301</f>
        <v>0</v>
      </c>
      <c r="AA1301" s="9"/>
      <c r="AB1301" s="9"/>
      <c r="AC1301" s="9"/>
      <c r="AD1301" s="9"/>
      <c r="AE1301" s="9">
        <f t="shared" ref="AE1301" si="2897">Y1301+AA1301+AB1301+AC1301+AD1301</f>
        <v>930</v>
      </c>
      <c r="AF1301" s="9">
        <f t="shared" ref="AF1301" si="2898">Z1301+AD1301</f>
        <v>0</v>
      </c>
    </row>
    <row r="1302" spans="1:32" ht="18.75" hidden="1" customHeight="1">
      <c r="A1302" s="26"/>
      <c r="B1302" s="27"/>
      <c r="C1302" s="27"/>
      <c r="D1302" s="27"/>
      <c r="E1302" s="27"/>
      <c r="F1302" s="27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</row>
    <row r="1303" spans="1:32" ht="34.799999999999997">
      <c r="A1303" s="24" t="s">
        <v>115</v>
      </c>
      <c r="B1303" s="25">
        <v>923</v>
      </c>
      <c r="C1303" s="25" t="s">
        <v>76</v>
      </c>
      <c r="D1303" s="25" t="s">
        <v>29</v>
      </c>
      <c r="E1303" s="25"/>
      <c r="F1303" s="25"/>
      <c r="G1303" s="13">
        <f t="shared" ref="G1303:V1307" si="2899">G1304</f>
        <v>8611</v>
      </c>
      <c r="H1303" s="13">
        <f t="shared" si="2899"/>
        <v>0</v>
      </c>
      <c r="I1303" s="13">
        <f t="shared" si="2899"/>
        <v>0</v>
      </c>
      <c r="J1303" s="13">
        <f t="shared" si="2899"/>
        <v>237</v>
      </c>
      <c r="K1303" s="13">
        <f t="shared" si="2899"/>
        <v>0</v>
      </c>
      <c r="L1303" s="13">
        <f t="shared" si="2899"/>
        <v>0</v>
      </c>
      <c r="M1303" s="13">
        <f t="shared" si="2899"/>
        <v>8848</v>
      </c>
      <c r="N1303" s="13">
        <f t="shared" si="2899"/>
        <v>0</v>
      </c>
      <c r="O1303" s="13">
        <f t="shared" si="2899"/>
        <v>0</v>
      </c>
      <c r="P1303" s="13">
        <f t="shared" si="2899"/>
        <v>0</v>
      </c>
      <c r="Q1303" s="13">
        <f t="shared" si="2899"/>
        <v>0</v>
      </c>
      <c r="R1303" s="13">
        <f t="shared" si="2899"/>
        <v>0</v>
      </c>
      <c r="S1303" s="13">
        <f t="shared" si="2899"/>
        <v>8848</v>
      </c>
      <c r="T1303" s="13">
        <f t="shared" si="2899"/>
        <v>0</v>
      </c>
      <c r="U1303" s="13">
        <f t="shared" si="2899"/>
        <v>0</v>
      </c>
      <c r="V1303" s="13">
        <f t="shared" si="2899"/>
        <v>0</v>
      </c>
      <c r="W1303" s="13">
        <f t="shared" ref="U1303:AF1307" si="2900">W1304</f>
        <v>0</v>
      </c>
      <c r="X1303" s="13">
        <f t="shared" si="2900"/>
        <v>0</v>
      </c>
      <c r="Y1303" s="13">
        <f t="shared" si="2900"/>
        <v>8848</v>
      </c>
      <c r="Z1303" s="13">
        <f t="shared" si="2900"/>
        <v>0</v>
      </c>
      <c r="AA1303" s="13">
        <f t="shared" si="2900"/>
        <v>0</v>
      </c>
      <c r="AB1303" s="13">
        <f t="shared" si="2900"/>
        <v>0</v>
      </c>
      <c r="AC1303" s="13">
        <f t="shared" si="2900"/>
        <v>0</v>
      </c>
      <c r="AD1303" s="13">
        <f t="shared" si="2900"/>
        <v>0</v>
      </c>
      <c r="AE1303" s="13">
        <f t="shared" si="2900"/>
        <v>8848</v>
      </c>
      <c r="AF1303" s="13">
        <f t="shared" si="2900"/>
        <v>0</v>
      </c>
    </row>
    <row r="1304" spans="1:32" ht="50.4">
      <c r="A1304" s="29" t="s">
        <v>435</v>
      </c>
      <c r="B1304" s="27">
        <v>923</v>
      </c>
      <c r="C1304" s="27" t="s">
        <v>76</v>
      </c>
      <c r="D1304" s="27" t="s">
        <v>29</v>
      </c>
      <c r="E1304" s="27" t="s">
        <v>74</v>
      </c>
      <c r="F1304" s="27"/>
      <c r="G1304" s="11">
        <f>G1305</f>
        <v>8611</v>
      </c>
      <c r="H1304" s="11">
        <f>H1305</f>
        <v>0</v>
      </c>
      <c r="I1304" s="11">
        <f t="shared" si="2899"/>
        <v>0</v>
      </c>
      <c r="J1304" s="11">
        <f t="shared" si="2899"/>
        <v>237</v>
      </c>
      <c r="K1304" s="11">
        <f t="shared" si="2899"/>
        <v>0</v>
      </c>
      <c r="L1304" s="11">
        <f t="shared" si="2899"/>
        <v>0</v>
      </c>
      <c r="M1304" s="11">
        <f t="shared" si="2899"/>
        <v>8848</v>
      </c>
      <c r="N1304" s="11">
        <f t="shared" si="2899"/>
        <v>0</v>
      </c>
      <c r="O1304" s="11">
        <f t="shared" si="2899"/>
        <v>0</v>
      </c>
      <c r="P1304" s="11">
        <f t="shared" si="2899"/>
        <v>0</v>
      </c>
      <c r="Q1304" s="11">
        <f t="shared" si="2899"/>
        <v>0</v>
      </c>
      <c r="R1304" s="11">
        <f t="shared" si="2899"/>
        <v>0</v>
      </c>
      <c r="S1304" s="11">
        <f t="shared" si="2899"/>
        <v>8848</v>
      </c>
      <c r="T1304" s="11">
        <f t="shared" si="2899"/>
        <v>0</v>
      </c>
      <c r="U1304" s="11">
        <f t="shared" si="2900"/>
        <v>0</v>
      </c>
      <c r="V1304" s="11">
        <f t="shared" si="2900"/>
        <v>0</v>
      </c>
      <c r="W1304" s="11">
        <f t="shared" si="2900"/>
        <v>0</v>
      </c>
      <c r="X1304" s="11">
        <f t="shared" si="2900"/>
        <v>0</v>
      </c>
      <c r="Y1304" s="11">
        <f t="shared" si="2900"/>
        <v>8848</v>
      </c>
      <c r="Z1304" s="11">
        <f t="shared" si="2900"/>
        <v>0</v>
      </c>
      <c r="AA1304" s="11">
        <f t="shared" si="2900"/>
        <v>0</v>
      </c>
      <c r="AB1304" s="11">
        <f t="shared" si="2900"/>
        <v>0</v>
      </c>
      <c r="AC1304" s="11">
        <f t="shared" si="2900"/>
        <v>0</v>
      </c>
      <c r="AD1304" s="11">
        <f t="shared" si="2900"/>
        <v>0</v>
      </c>
      <c r="AE1304" s="11">
        <f t="shared" si="2900"/>
        <v>8848</v>
      </c>
      <c r="AF1304" s="11">
        <f t="shared" si="2900"/>
        <v>0</v>
      </c>
    </row>
    <row r="1305" spans="1:32" ht="33.6">
      <c r="A1305" s="26" t="s">
        <v>77</v>
      </c>
      <c r="B1305" s="27">
        <v>923</v>
      </c>
      <c r="C1305" s="27" t="s">
        <v>76</v>
      </c>
      <c r="D1305" s="27" t="s">
        <v>29</v>
      </c>
      <c r="E1305" s="27" t="s">
        <v>572</v>
      </c>
      <c r="F1305" s="27"/>
      <c r="G1305" s="11">
        <f t="shared" si="2899"/>
        <v>8611</v>
      </c>
      <c r="H1305" s="11">
        <f t="shared" si="2899"/>
        <v>0</v>
      </c>
      <c r="I1305" s="11">
        <f t="shared" si="2899"/>
        <v>0</v>
      </c>
      <c r="J1305" s="11">
        <f t="shared" si="2899"/>
        <v>237</v>
      </c>
      <c r="K1305" s="11">
        <f t="shared" si="2899"/>
        <v>0</v>
      </c>
      <c r="L1305" s="11">
        <f t="shared" si="2899"/>
        <v>0</v>
      </c>
      <c r="M1305" s="11">
        <f t="shared" si="2899"/>
        <v>8848</v>
      </c>
      <c r="N1305" s="11">
        <f t="shared" si="2899"/>
        <v>0</v>
      </c>
      <c r="O1305" s="11">
        <f t="shared" si="2899"/>
        <v>0</v>
      </c>
      <c r="P1305" s="11">
        <f t="shared" si="2899"/>
        <v>0</v>
      </c>
      <c r="Q1305" s="11">
        <f t="shared" si="2899"/>
        <v>0</v>
      </c>
      <c r="R1305" s="11">
        <f t="shared" si="2899"/>
        <v>0</v>
      </c>
      <c r="S1305" s="11">
        <f t="shared" si="2899"/>
        <v>8848</v>
      </c>
      <c r="T1305" s="11">
        <f t="shared" si="2899"/>
        <v>0</v>
      </c>
      <c r="U1305" s="11">
        <f t="shared" si="2900"/>
        <v>0</v>
      </c>
      <c r="V1305" s="11">
        <f t="shared" si="2900"/>
        <v>0</v>
      </c>
      <c r="W1305" s="11">
        <f t="shared" si="2900"/>
        <v>0</v>
      </c>
      <c r="X1305" s="11">
        <f t="shared" si="2900"/>
        <v>0</v>
      </c>
      <c r="Y1305" s="11">
        <f t="shared" si="2900"/>
        <v>8848</v>
      </c>
      <c r="Z1305" s="11">
        <f t="shared" si="2900"/>
        <v>0</v>
      </c>
      <c r="AA1305" s="11">
        <f t="shared" si="2900"/>
        <v>0</v>
      </c>
      <c r="AB1305" s="11">
        <f t="shared" si="2900"/>
        <v>0</v>
      </c>
      <c r="AC1305" s="11">
        <f t="shared" si="2900"/>
        <v>0</v>
      </c>
      <c r="AD1305" s="11">
        <f t="shared" si="2900"/>
        <v>0</v>
      </c>
      <c r="AE1305" s="11">
        <f t="shared" si="2900"/>
        <v>8848</v>
      </c>
      <c r="AF1305" s="11">
        <f t="shared" si="2900"/>
        <v>0</v>
      </c>
    </row>
    <row r="1306" spans="1:32" ht="33.6">
      <c r="A1306" s="26" t="s">
        <v>116</v>
      </c>
      <c r="B1306" s="27">
        <v>923</v>
      </c>
      <c r="C1306" s="27" t="s">
        <v>76</v>
      </c>
      <c r="D1306" s="27" t="s">
        <v>29</v>
      </c>
      <c r="E1306" s="27" t="s">
        <v>573</v>
      </c>
      <c r="F1306" s="27"/>
      <c r="G1306" s="11">
        <f t="shared" si="2899"/>
        <v>8611</v>
      </c>
      <c r="H1306" s="11">
        <f t="shared" si="2899"/>
        <v>0</v>
      </c>
      <c r="I1306" s="11">
        <f t="shared" si="2899"/>
        <v>0</v>
      </c>
      <c r="J1306" s="11">
        <f t="shared" si="2899"/>
        <v>237</v>
      </c>
      <c r="K1306" s="11">
        <f t="shared" si="2899"/>
        <v>0</v>
      </c>
      <c r="L1306" s="11">
        <f t="shared" si="2899"/>
        <v>0</v>
      </c>
      <c r="M1306" s="11">
        <f t="shared" si="2899"/>
        <v>8848</v>
      </c>
      <c r="N1306" s="11">
        <f t="shared" si="2899"/>
        <v>0</v>
      </c>
      <c r="O1306" s="11">
        <f t="shared" si="2899"/>
        <v>0</v>
      </c>
      <c r="P1306" s="11">
        <f t="shared" si="2899"/>
        <v>0</v>
      </c>
      <c r="Q1306" s="11">
        <f t="shared" si="2899"/>
        <v>0</v>
      </c>
      <c r="R1306" s="11">
        <f t="shared" si="2899"/>
        <v>0</v>
      </c>
      <c r="S1306" s="11">
        <f t="shared" si="2899"/>
        <v>8848</v>
      </c>
      <c r="T1306" s="11">
        <f t="shared" si="2899"/>
        <v>0</v>
      </c>
      <c r="U1306" s="11">
        <f t="shared" si="2900"/>
        <v>0</v>
      </c>
      <c r="V1306" s="11">
        <f t="shared" si="2900"/>
        <v>0</v>
      </c>
      <c r="W1306" s="11">
        <f t="shared" si="2900"/>
        <v>0</v>
      </c>
      <c r="X1306" s="11">
        <f t="shared" si="2900"/>
        <v>0</v>
      </c>
      <c r="Y1306" s="11">
        <f t="shared" si="2900"/>
        <v>8848</v>
      </c>
      <c r="Z1306" s="11">
        <f t="shared" si="2900"/>
        <v>0</v>
      </c>
      <c r="AA1306" s="11">
        <f t="shared" si="2900"/>
        <v>0</v>
      </c>
      <c r="AB1306" s="11">
        <f t="shared" si="2900"/>
        <v>0</v>
      </c>
      <c r="AC1306" s="11">
        <f t="shared" si="2900"/>
        <v>0</v>
      </c>
      <c r="AD1306" s="11">
        <f t="shared" si="2900"/>
        <v>0</v>
      </c>
      <c r="AE1306" s="11">
        <f t="shared" si="2900"/>
        <v>8848</v>
      </c>
      <c r="AF1306" s="11">
        <f t="shared" si="2900"/>
        <v>0</v>
      </c>
    </row>
    <row r="1307" spans="1:32" ht="33.6">
      <c r="A1307" s="26" t="s">
        <v>12</v>
      </c>
      <c r="B1307" s="27">
        <v>923</v>
      </c>
      <c r="C1307" s="27" t="s">
        <v>76</v>
      </c>
      <c r="D1307" s="27" t="s">
        <v>29</v>
      </c>
      <c r="E1307" s="27" t="s">
        <v>573</v>
      </c>
      <c r="F1307" s="27" t="s">
        <v>13</v>
      </c>
      <c r="G1307" s="9">
        <f t="shared" si="2899"/>
        <v>8611</v>
      </c>
      <c r="H1307" s="9">
        <f t="shared" si="2899"/>
        <v>0</v>
      </c>
      <c r="I1307" s="9">
        <f t="shared" si="2899"/>
        <v>0</v>
      </c>
      <c r="J1307" s="9">
        <f t="shared" si="2899"/>
        <v>237</v>
      </c>
      <c r="K1307" s="9">
        <f t="shared" si="2899"/>
        <v>0</v>
      </c>
      <c r="L1307" s="9">
        <f t="shared" si="2899"/>
        <v>0</v>
      </c>
      <c r="M1307" s="9">
        <f t="shared" si="2899"/>
        <v>8848</v>
      </c>
      <c r="N1307" s="9">
        <f t="shared" si="2899"/>
        <v>0</v>
      </c>
      <c r="O1307" s="9">
        <f t="shared" si="2899"/>
        <v>0</v>
      </c>
      <c r="P1307" s="9">
        <f t="shared" si="2899"/>
        <v>0</v>
      </c>
      <c r="Q1307" s="9">
        <f t="shared" si="2899"/>
        <v>0</v>
      </c>
      <c r="R1307" s="9">
        <f t="shared" si="2899"/>
        <v>0</v>
      </c>
      <c r="S1307" s="9">
        <f t="shared" si="2899"/>
        <v>8848</v>
      </c>
      <c r="T1307" s="9">
        <f t="shared" si="2899"/>
        <v>0</v>
      </c>
      <c r="U1307" s="9">
        <f t="shared" si="2900"/>
        <v>0</v>
      </c>
      <c r="V1307" s="9">
        <f t="shared" si="2900"/>
        <v>0</v>
      </c>
      <c r="W1307" s="9">
        <f t="shared" si="2900"/>
        <v>0</v>
      </c>
      <c r="X1307" s="9">
        <f t="shared" si="2900"/>
        <v>0</v>
      </c>
      <c r="Y1307" s="9">
        <f t="shared" si="2900"/>
        <v>8848</v>
      </c>
      <c r="Z1307" s="9">
        <f t="shared" si="2900"/>
        <v>0</v>
      </c>
      <c r="AA1307" s="9">
        <f t="shared" si="2900"/>
        <v>0</v>
      </c>
      <c r="AB1307" s="9">
        <f t="shared" si="2900"/>
        <v>0</v>
      </c>
      <c r="AC1307" s="9">
        <f t="shared" si="2900"/>
        <v>0</v>
      </c>
      <c r="AD1307" s="9">
        <f t="shared" si="2900"/>
        <v>0</v>
      </c>
      <c r="AE1307" s="9">
        <f t="shared" si="2900"/>
        <v>8848</v>
      </c>
      <c r="AF1307" s="9">
        <f t="shared" si="2900"/>
        <v>0</v>
      </c>
    </row>
    <row r="1308" spans="1:32" ht="23.25" customHeight="1">
      <c r="A1308" s="26" t="s">
        <v>14</v>
      </c>
      <c r="B1308" s="27">
        <v>923</v>
      </c>
      <c r="C1308" s="27" t="s">
        <v>76</v>
      </c>
      <c r="D1308" s="27" t="s">
        <v>29</v>
      </c>
      <c r="E1308" s="27" t="s">
        <v>573</v>
      </c>
      <c r="F1308" s="27" t="s">
        <v>35</v>
      </c>
      <c r="G1308" s="9">
        <v>8611</v>
      </c>
      <c r="H1308" s="9"/>
      <c r="I1308" s="9"/>
      <c r="J1308" s="9">
        <v>237</v>
      </c>
      <c r="K1308" s="9"/>
      <c r="L1308" s="9"/>
      <c r="M1308" s="9">
        <f t="shared" ref="M1308" si="2901">G1308+I1308+J1308+K1308+L1308</f>
        <v>8848</v>
      </c>
      <c r="N1308" s="9">
        <f t="shared" ref="N1308" si="2902">H1308+L1308</f>
        <v>0</v>
      </c>
      <c r="O1308" s="9"/>
      <c r="P1308" s="9"/>
      <c r="Q1308" s="9"/>
      <c r="R1308" s="9"/>
      <c r="S1308" s="9">
        <f t="shared" ref="S1308" si="2903">M1308+O1308+P1308+Q1308+R1308</f>
        <v>8848</v>
      </c>
      <c r="T1308" s="9">
        <f t="shared" ref="T1308" si="2904">N1308+R1308</f>
        <v>0</v>
      </c>
      <c r="U1308" s="9"/>
      <c r="V1308" s="9"/>
      <c r="W1308" s="9"/>
      <c r="X1308" s="9"/>
      <c r="Y1308" s="9">
        <f t="shared" ref="Y1308" si="2905">S1308+U1308+V1308+W1308+X1308</f>
        <v>8848</v>
      </c>
      <c r="Z1308" s="9">
        <f t="shared" ref="Z1308" si="2906">T1308+X1308</f>
        <v>0</v>
      </c>
      <c r="AA1308" s="9"/>
      <c r="AB1308" s="9"/>
      <c r="AC1308" s="9"/>
      <c r="AD1308" s="9"/>
      <c r="AE1308" s="9">
        <f t="shared" ref="AE1308" si="2907">Y1308+AA1308+AB1308+AC1308+AD1308</f>
        <v>8848</v>
      </c>
      <c r="AF1308" s="9">
        <f t="shared" ref="AF1308" si="2908">Z1308+AD1308</f>
        <v>0</v>
      </c>
    </row>
    <row r="1309" spans="1:32" hidden="1">
      <c r="A1309" s="26"/>
      <c r="B1309" s="27"/>
      <c r="C1309" s="27"/>
      <c r="D1309" s="27"/>
      <c r="E1309" s="27"/>
      <c r="F1309" s="27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</row>
    <row r="1310" spans="1:32" ht="61.5" hidden="1" customHeight="1">
      <c r="A1310" s="40" t="s">
        <v>504</v>
      </c>
      <c r="B1310" s="22" t="s">
        <v>503</v>
      </c>
      <c r="C1310" s="27"/>
      <c r="D1310" s="27"/>
      <c r="E1310" s="27"/>
      <c r="F1310" s="27"/>
      <c r="G1310" s="6">
        <f>G1312+G1323</f>
        <v>48360</v>
      </c>
      <c r="H1310" s="6">
        <f>H1312+H1323</f>
        <v>0</v>
      </c>
      <c r="I1310" s="6">
        <f t="shared" ref="I1310:N1310" si="2909">I1312+I1323</f>
        <v>0</v>
      </c>
      <c r="J1310" s="6">
        <f t="shared" si="2909"/>
        <v>1306</v>
      </c>
      <c r="K1310" s="6">
        <f t="shared" si="2909"/>
        <v>0</v>
      </c>
      <c r="L1310" s="6">
        <f t="shared" si="2909"/>
        <v>0</v>
      </c>
      <c r="M1310" s="6">
        <f t="shared" si="2909"/>
        <v>49666</v>
      </c>
      <c r="N1310" s="6">
        <f t="shared" si="2909"/>
        <v>0</v>
      </c>
      <c r="O1310" s="6">
        <f t="shared" ref="O1310:T1310" si="2910">O1312+O1323</f>
        <v>0</v>
      </c>
      <c r="P1310" s="6">
        <f t="shared" si="2910"/>
        <v>6626</v>
      </c>
      <c r="Q1310" s="6">
        <f t="shared" si="2910"/>
        <v>0</v>
      </c>
      <c r="R1310" s="6">
        <f t="shared" si="2910"/>
        <v>0</v>
      </c>
      <c r="S1310" s="6">
        <f t="shared" si="2910"/>
        <v>56292</v>
      </c>
      <c r="T1310" s="6">
        <f t="shared" si="2910"/>
        <v>0</v>
      </c>
      <c r="U1310" s="6">
        <f t="shared" ref="U1310:Z1310" si="2911">U1312+U1323</f>
        <v>0</v>
      </c>
      <c r="V1310" s="6">
        <f t="shared" si="2911"/>
        <v>0</v>
      </c>
      <c r="W1310" s="6">
        <f t="shared" si="2911"/>
        <v>0</v>
      </c>
      <c r="X1310" s="6">
        <f t="shared" si="2911"/>
        <v>0</v>
      </c>
      <c r="Y1310" s="6">
        <f t="shared" si="2911"/>
        <v>56292</v>
      </c>
      <c r="Z1310" s="6">
        <f t="shared" si="2911"/>
        <v>0</v>
      </c>
      <c r="AA1310" s="6">
        <f t="shared" ref="AA1310:AF1310" si="2912">AA1312+AA1323</f>
        <v>0</v>
      </c>
      <c r="AB1310" s="6">
        <f t="shared" si="2912"/>
        <v>0</v>
      </c>
      <c r="AC1310" s="6">
        <f t="shared" si="2912"/>
        <v>0</v>
      </c>
      <c r="AD1310" s="6">
        <f t="shared" si="2912"/>
        <v>0</v>
      </c>
      <c r="AE1310" s="6">
        <f t="shared" si="2912"/>
        <v>56292</v>
      </c>
      <c r="AF1310" s="6">
        <f t="shared" si="2912"/>
        <v>0</v>
      </c>
    </row>
    <row r="1311" spans="1:32" ht="16.5" hidden="1" customHeight="1">
      <c r="A1311" s="40"/>
      <c r="B1311" s="22"/>
      <c r="C1311" s="27"/>
      <c r="D1311" s="27"/>
      <c r="E1311" s="27"/>
      <c r="F1311" s="27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</row>
    <row r="1312" spans="1:32" ht="17.399999999999999" hidden="1">
      <c r="A1312" s="24" t="s">
        <v>59</v>
      </c>
      <c r="B1312" s="36" t="s">
        <v>503</v>
      </c>
      <c r="C1312" s="37" t="s">
        <v>22</v>
      </c>
      <c r="D1312" s="37" t="s">
        <v>60</v>
      </c>
      <c r="E1312" s="27"/>
      <c r="F1312" s="27"/>
      <c r="G1312" s="13">
        <f t="shared" ref="G1312:V1314" si="2913">G1313</f>
        <v>37988</v>
      </c>
      <c r="H1312" s="13">
        <f t="shared" si="2913"/>
        <v>0</v>
      </c>
      <c r="I1312" s="13">
        <f t="shared" si="2913"/>
        <v>0</v>
      </c>
      <c r="J1312" s="13">
        <f t="shared" si="2913"/>
        <v>1306</v>
      </c>
      <c r="K1312" s="13">
        <f t="shared" si="2913"/>
        <v>0</v>
      </c>
      <c r="L1312" s="13">
        <f t="shared" si="2913"/>
        <v>0</v>
      </c>
      <c r="M1312" s="13">
        <f t="shared" si="2913"/>
        <v>39294</v>
      </c>
      <c r="N1312" s="13">
        <f t="shared" si="2913"/>
        <v>0</v>
      </c>
      <c r="O1312" s="13">
        <f t="shared" si="2913"/>
        <v>0</v>
      </c>
      <c r="P1312" s="13">
        <f t="shared" si="2913"/>
        <v>0</v>
      </c>
      <c r="Q1312" s="13">
        <f t="shared" si="2913"/>
        <v>0</v>
      </c>
      <c r="R1312" s="13">
        <f t="shared" si="2913"/>
        <v>0</v>
      </c>
      <c r="S1312" s="13">
        <f t="shared" si="2913"/>
        <v>39294</v>
      </c>
      <c r="T1312" s="13">
        <f t="shared" si="2913"/>
        <v>0</v>
      </c>
      <c r="U1312" s="13">
        <f t="shared" si="2913"/>
        <v>0</v>
      </c>
      <c r="V1312" s="13">
        <f t="shared" si="2913"/>
        <v>0</v>
      </c>
      <c r="W1312" s="13">
        <f t="shared" ref="U1312:AF1314" si="2914">W1313</f>
        <v>0</v>
      </c>
      <c r="X1312" s="13">
        <f t="shared" si="2914"/>
        <v>0</v>
      </c>
      <c r="Y1312" s="13">
        <f t="shared" si="2914"/>
        <v>39294</v>
      </c>
      <c r="Z1312" s="13">
        <f t="shared" si="2914"/>
        <v>0</v>
      </c>
      <c r="AA1312" s="13">
        <f t="shared" si="2914"/>
        <v>0</v>
      </c>
      <c r="AB1312" s="13">
        <f t="shared" si="2914"/>
        <v>0</v>
      </c>
      <c r="AC1312" s="13">
        <f t="shared" si="2914"/>
        <v>0</v>
      </c>
      <c r="AD1312" s="13">
        <f t="shared" si="2914"/>
        <v>0</v>
      </c>
      <c r="AE1312" s="13">
        <f t="shared" si="2914"/>
        <v>39294</v>
      </c>
      <c r="AF1312" s="13">
        <f t="shared" si="2914"/>
        <v>0</v>
      </c>
    </row>
    <row r="1313" spans="1:32" ht="67.2" hidden="1">
      <c r="A1313" s="45" t="s">
        <v>557</v>
      </c>
      <c r="B1313" s="31" t="s">
        <v>503</v>
      </c>
      <c r="C1313" s="32" t="s">
        <v>22</v>
      </c>
      <c r="D1313" s="32" t="s">
        <v>60</v>
      </c>
      <c r="E1313" s="31" t="s">
        <v>126</v>
      </c>
      <c r="F1313" s="32"/>
      <c r="G1313" s="9">
        <f t="shared" si="2913"/>
        <v>37988</v>
      </c>
      <c r="H1313" s="9">
        <f t="shared" si="2913"/>
        <v>0</v>
      </c>
      <c r="I1313" s="9">
        <f t="shared" si="2913"/>
        <v>0</v>
      </c>
      <c r="J1313" s="9">
        <f t="shared" si="2913"/>
        <v>1306</v>
      </c>
      <c r="K1313" s="9">
        <f t="shared" si="2913"/>
        <v>0</v>
      </c>
      <c r="L1313" s="9">
        <f t="shared" si="2913"/>
        <v>0</v>
      </c>
      <c r="M1313" s="9">
        <f t="shared" si="2913"/>
        <v>39294</v>
      </c>
      <c r="N1313" s="9">
        <f t="shared" si="2913"/>
        <v>0</v>
      </c>
      <c r="O1313" s="9">
        <f t="shared" si="2913"/>
        <v>0</v>
      </c>
      <c r="P1313" s="9">
        <f t="shared" si="2913"/>
        <v>0</v>
      </c>
      <c r="Q1313" s="9">
        <f t="shared" si="2913"/>
        <v>0</v>
      </c>
      <c r="R1313" s="9">
        <f t="shared" si="2913"/>
        <v>0</v>
      </c>
      <c r="S1313" s="9">
        <f t="shared" si="2913"/>
        <v>39294</v>
      </c>
      <c r="T1313" s="9">
        <f t="shared" si="2913"/>
        <v>0</v>
      </c>
      <c r="U1313" s="9">
        <f t="shared" si="2914"/>
        <v>0</v>
      </c>
      <c r="V1313" s="9">
        <f t="shared" si="2914"/>
        <v>0</v>
      </c>
      <c r="W1313" s="9">
        <f t="shared" si="2914"/>
        <v>0</v>
      </c>
      <c r="X1313" s="9">
        <f t="shared" si="2914"/>
        <v>0</v>
      </c>
      <c r="Y1313" s="9">
        <f t="shared" si="2914"/>
        <v>39294</v>
      </c>
      <c r="Z1313" s="9">
        <f t="shared" si="2914"/>
        <v>0</v>
      </c>
      <c r="AA1313" s="9">
        <f t="shared" si="2914"/>
        <v>0</v>
      </c>
      <c r="AB1313" s="9">
        <f t="shared" si="2914"/>
        <v>0</v>
      </c>
      <c r="AC1313" s="9">
        <f t="shared" si="2914"/>
        <v>0</v>
      </c>
      <c r="AD1313" s="9">
        <f t="shared" si="2914"/>
        <v>0</v>
      </c>
      <c r="AE1313" s="9">
        <f t="shared" si="2914"/>
        <v>39294</v>
      </c>
      <c r="AF1313" s="9">
        <f t="shared" si="2914"/>
        <v>0</v>
      </c>
    </row>
    <row r="1314" spans="1:32" ht="18" hidden="1" customHeight="1">
      <c r="A1314" s="26" t="s">
        <v>121</v>
      </c>
      <c r="B1314" s="31" t="s">
        <v>503</v>
      </c>
      <c r="C1314" s="32" t="s">
        <v>22</v>
      </c>
      <c r="D1314" s="32" t="s">
        <v>60</v>
      </c>
      <c r="E1314" s="31" t="s">
        <v>248</v>
      </c>
      <c r="F1314" s="32"/>
      <c r="G1314" s="9">
        <f t="shared" si="2913"/>
        <v>37988</v>
      </c>
      <c r="H1314" s="9">
        <f t="shared" si="2913"/>
        <v>0</v>
      </c>
      <c r="I1314" s="9">
        <f t="shared" si="2913"/>
        <v>0</v>
      </c>
      <c r="J1314" s="9">
        <f t="shared" si="2913"/>
        <v>1306</v>
      </c>
      <c r="K1314" s="9">
        <f t="shared" si="2913"/>
        <v>0</v>
      </c>
      <c r="L1314" s="9">
        <f t="shared" si="2913"/>
        <v>0</v>
      </c>
      <c r="M1314" s="9">
        <f t="shared" si="2913"/>
        <v>39294</v>
      </c>
      <c r="N1314" s="9">
        <f t="shared" si="2913"/>
        <v>0</v>
      </c>
      <c r="O1314" s="9">
        <f t="shared" si="2913"/>
        <v>0</v>
      </c>
      <c r="P1314" s="9">
        <f t="shared" si="2913"/>
        <v>0</v>
      </c>
      <c r="Q1314" s="9">
        <f t="shared" si="2913"/>
        <v>0</v>
      </c>
      <c r="R1314" s="9">
        <f t="shared" si="2913"/>
        <v>0</v>
      </c>
      <c r="S1314" s="9">
        <f t="shared" si="2913"/>
        <v>39294</v>
      </c>
      <c r="T1314" s="9">
        <f t="shared" si="2913"/>
        <v>0</v>
      </c>
      <c r="U1314" s="9">
        <f t="shared" si="2914"/>
        <v>0</v>
      </c>
      <c r="V1314" s="9">
        <f t="shared" si="2914"/>
        <v>0</v>
      </c>
      <c r="W1314" s="9">
        <f t="shared" si="2914"/>
        <v>0</v>
      </c>
      <c r="X1314" s="9">
        <f t="shared" si="2914"/>
        <v>0</v>
      </c>
      <c r="Y1314" s="9">
        <f t="shared" si="2914"/>
        <v>39294</v>
      </c>
      <c r="Z1314" s="9">
        <f t="shared" si="2914"/>
        <v>0</v>
      </c>
      <c r="AA1314" s="9">
        <f t="shared" si="2914"/>
        <v>0</v>
      </c>
      <c r="AB1314" s="9">
        <f t="shared" si="2914"/>
        <v>0</v>
      </c>
      <c r="AC1314" s="9">
        <f t="shared" si="2914"/>
        <v>0</v>
      </c>
      <c r="AD1314" s="9">
        <f t="shared" si="2914"/>
        <v>0</v>
      </c>
      <c r="AE1314" s="9">
        <f t="shared" si="2914"/>
        <v>39294</v>
      </c>
      <c r="AF1314" s="9">
        <f t="shared" si="2914"/>
        <v>0</v>
      </c>
    </row>
    <row r="1315" spans="1:32" ht="33.6" hidden="1">
      <c r="A1315" s="26" t="s">
        <v>249</v>
      </c>
      <c r="B1315" s="31" t="s">
        <v>503</v>
      </c>
      <c r="C1315" s="32" t="s">
        <v>22</v>
      </c>
      <c r="D1315" s="32" t="s">
        <v>60</v>
      </c>
      <c r="E1315" s="31" t="s">
        <v>250</v>
      </c>
      <c r="F1315" s="32"/>
      <c r="G1315" s="9">
        <f t="shared" ref="G1315:H1315" si="2915">G1316+G1318+G1320</f>
        <v>37988</v>
      </c>
      <c r="H1315" s="9">
        <f t="shared" si="2915"/>
        <v>0</v>
      </c>
      <c r="I1315" s="9">
        <f t="shared" ref="I1315:N1315" si="2916">I1316+I1318+I1320</f>
        <v>0</v>
      </c>
      <c r="J1315" s="9">
        <f t="shared" si="2916"/>
        <v>1306</v>
      </c>
      <c r="K1315" s="9">
        <f t="shared" si="2916"/>
        <v>0</v>
      </c>
      <c r="L1315" s="9">
        <f t="shared" si="2916"/>
        <v>0</v>
      </c>
      <c r="M1315" s="9">
        <f t="shared" si="2916"/>
        <v>39294</v>
      </c>
      <c r="N1315" s="9">
        <f t="shared" si="2916"/>
        <v>0</v>
      </c>
      <c r="O1315" s="9">
        <f t="shared" ref="O1315:T1315" si="2917">O1316+O1318+O1320</f>
        <v>0</v>
      </c>
      <c r="P1315" s="9">
        <f t="shared" si="2917"/>
        <v>0</v>
      </c>
      <c r="Q1315" s="9">
        <f t="shared" si="2917"/>
        <v>0</v>
      </c>
      <c r="R1315" s="9">
        <f t="shared" si="2917"/>
        <v>0</v>
      </c>
      <c r="S1315" s="9">
        <f t="shared" si="2917"/>
        <v>39294</v>
      </c>
      <c r="T1315" s="9">
        <f t="shared" si="2917"/>
        <v>0</v>
      </c>
      <c r="U1315" s="9">
        <f t="shared" ref="U1315:Z1315" si="2918">U1316+U1318+U1320</f>
        <v>0</v>
      </c>
      <c r="V1315" s="9">
        <f t="shared" si="2918"/>
        <v>0</v>
      </c>
      <c r="W1315" s="9">
        <f t="shared" si="2918"/>
        <v>0</v>
      </c>
      <c r="X1315" s="9">
        <f t="shared" si="2918"/>
        <v>0</v>
      </c>
      <c r="Y1315" s="9">
        <f t="shared" si="2918"/>
        <v>39294</v>
      </c>
      <c r="Z1315" s="9">
        <f t="shared" si="2918"/>
        <v>0</v>
      </c>
      <c r="AA1315" s="9">
        <f t="shared" ref="AA1315:AF1315" si="2919">AA1316+AA1318+AA1320</f>
        <v>0</v>
      </c>
      <c r="AB1315" s="9">
        <f t="shared" si="2919"/>
        <v>0</v>
      </c>
      <c r="AC1315" s="9">
        <f t="shared" si="2919"/>
        <v>0</v>
      </c>
      <c r="AD1315" s="9">
        <f t="shared" si="2919"/>
        <v>0</v>
      </c>
      <c r="AE1315" s="9">
        <f t="shared" si="2919"/>
        <v>39294</v>
      </c>
      <c r="AF1315" s="9">
        <f t="shared" si="2919"/>
        <v>0</v>
      </c>
    </row>
    <row r="1316" spans="1:32" ht="84" hidden="1">
      <c r="A1316" s="26" t="s">
        <v>440</v>
      </c>
      <c r="B1316" s="31" t="s">
        <v>503</v>
      </c>
      <c r="C1316" s="32" t="s">
        <v>22</v>
      </c>
      <c r="D1316" s="32" t="s">
        <v>60</v>
      </c>
      <c r="E1316" s="31" t="s">
        <v>250</v>
      </c>
      <c r="F1316" s="32" t="s">
        <v>85</v>
      </c>
      <c r="G1316" s="9">
        <f t="shared" ref="G1316:AF1316" si="2920">G1317</f>
        <v>32964</v>
      </c>
      <c r="H1316" s="9">
        <f t="shared" si="2920"/>
        <v>0</v>
      </c>
      <c r="I1316" s="9">
        <f t="shared" si="2920"/>
        <v>0</v>
      </c>
      <c r="J1316" s="9">
        <f t="shared" si="2920"/>
        <v>1306</v>
      </c>
      <c r="K1316" s="9">
        <f t="shared" si="2920"/>
        <v>0</v>
      </c>
      <c r="L1316" s="9">
        <f t="shared" si="2920"/>
        <v>0</v>
      </c>
      <c r="M1316" s="9">
        <f t="shared" si="2920"/>
        <v>34270</v>
      </c>
      <c r="N1316" s="9">
        <f t="shared" si="2920"/>
        <v>0</v>
      </c>
      <c r="O1316" s="9">
        <f t="shared" si="2920"/>
        <v>0</v>
      </c>
      <c r="P1316" s="9">
        <f t="shared" si="2920"/>
        <v>0</v>
      </c>
      <c r="Q1316" s="9">
        <f t="shared" si="2920"/>
        <v>0</v>
      </c>
      <c r="R1316" s="9">
        <f t="shared" si="2920"/>
        <v>0</v>
      </c>
      <c r="S1316" s="9">
        <f t="shared" si="2920"/>
        <v>34270</v>
      </c>
      <c r="T1316" s="9">
        <f t="shared" si="2920"/>
        <v>0</v>
      </c>
      <c r="U1316" s="9">
        <f t="shared" si="2920"/>
        <v>0</v>
      </c>
      <c r="V1316" s="9">
        <f t="shared" si="2920"/>
        <v>0</v>
      </c>
      <c r="W1316" s="9">
        <f t="shared" si="2920"/>
        <v>0</v>
      </c>
      <c r="X1316" s="9">
        <f t="shared" si="2920"/>
        <v>0</v>
      </c>
      <c r="Y1316" s="9">
        <f t="shared" si="2920"/>
        <v>34270</v>
      </c>
      <c r="Z1316" s="9">
        <f t="shared" si="2920"/>
        <v>0</v>
      </c>
      <c r="AA1316" s="9">
        <f t="shared" si="2920"/>
        <v>0</v>
      </c>
      <c r="AB1316" s="9">
        <f t="shared" si="2920"/>
        <v>0</v>
      </c>
      <c r="AC1316" s="9">
        <f t="shared" si="2920"/>
        <v>0</v>
      </c>
      <c r="AD1316" s="9">
        <f t="shared" si="2920"/>
        <v>0</v>
      </c>
      <c r="AE1316" s="9">
        <f t="shared" si="2920"/>
        <v>34270</v>
      </c>
      <c r="AF1316" s="9">
        <f t="shared" si="2920"/>
        <v>0</v>
      </c>
    </row>
    <row r="1317" spans="1:32" hidden="1">
      <c r="A1317" s="26" t="s">
        <v>107</v>
      </c>
      <c r="B1317" s="31" t="s">
        <v>503</v>
      </c>
      <c r="C1317" s="32" t="s">
        <v>22</v>
      </c>
      <c r="D1317" s="32" t="s">
        <v>60</v>
      </c>
      <c r="E1317" s="31" t="s">
        <v>250</v>
      </c>
      <c r="F1317" s="32" t="s">
        <v>108</v>
      </c>
      <c r="G1317" s="9">
        <f>33168-204</f>
        <v>32964</v>
      </c>
      <c r="H1317" s="9"/>
      <c r="I1317" s="9"/>
      <c r="J1317" s="9">
        <v>1306</v>
      </c>
      <c r="K1317" s="9"/>
      <c r="L1317" s="9"/>
      <c r="M1317" s="9">
        <f t="shared" ref="M1317" si="2921">G1317+I1317+J1317+K1317+L1317</f>
        <v>34270</v>
      </c>
      <c r="N1317" s="9">
        <f t="shared" ref="N1317" si="2922">H1317+L1317</f>
        <v>0</v>
      </c>
      <c r="O1317" s="9"/>
      <c r="P1317" s="9"/>
      <c r="Q1317" s="9"/>
      <c r="R1317" s="9"/>
      <c r="S1317" s="9">
        <f t="shared" ref="S1317" si="2923">M1317+O1317+P1317+Q1317+R1317</f>
        <v>34270</v>
      </c>
      <c r="T1317" s="9">
        <f t="shared" ref="T1317" si="2924">N1317+R1317</f>
        <v>0</v>
      </c>
      <c r="U1317" s="9"/>
      <c r="V1317" s="9"/>
      <c r="W1317" s="9"/>
      <c r="X1317" s="9"/>
      <c r="Y1317" s="9">
        <f t="shared" ref="Y1317" si="2925">S1317+U1317+V1317+W1317+X1317</f>
        <v>34270</v>
      </c>
      <c r="Z1317" s="9">
        <f t="shared" ref="Z1317" si="2926">T1317+X1317</f>
        <v>0</v>
      </c>
      <c r="AA1317" s="9"/>
      <c r="AB1317" s="9"/>
      <c r="AC1317" s="9"/>
      <c r="AD1317" s="9"/>
      <c r="AE1317" s="9">
        <f t="shared" ref="AE1317" si="2927">Y1317+AA1317+AB1317+AC1317+AD1317</f>
        <v>34270</v>
      </c>
      <c r="AF1317" s="9">
        <f t="shared" ref="AF1317" si="2928">Z1317+AD1317</f>
        <v>0</v>
      </c>
    </row>
    <row r="1318" spans="1:32" ht="33.6" hidden="1">
      <c r="A1318" s="26" t="s">
        <v>243</v>
      </c>
      <c r="B1318" s="31" t="s">
        <v>503</v>
      </c>
      <c r="C1318" s="32" t="s">
        <v>22</v>
      </c>
      <c r="D1318" s="32" t="s">
        <v>60</v>
      </c>
      <c r="E1318" s="31" t="s">
        <v>250</v>
      </c>
      <c r="F1318" s="32" t="s">
        <v>31</v>
      </c>
      <c r="G1318" s="9">
        <f t="shared" ref="G1318:AF1318" si="2929">G1319</f>
        <v>4704</v>
      </c>
      <c r="H1318" s="9">
        <f t="shared" si="2929"/>
        <v>0</v>
      </c>
      <c r="I1318" s="9">
        <f t="shared" si="2929"/>
        <v>0</v>
      </c>
      <c r="J1318" s="9">
        <f t="shared" si="2929"/>
        <v>0</v>
      </c>
      <c r="K1318" s="9">
        <f t="shared" si="2929"/>
        <v>0</v>
      </c>
      <c r="L1318" s="9">
        <f t="shared" si="2929"/>
        <v>0</v>
      </c>
      <c r="M1318" s="9">
        <f t="shared" si="2929"/>
        <v>4704</v>
      </c>
      <c r="N1318" s="9">
        <f t="shared" si="2929"/>
        <v>0</v>
      </c>
      <c r="O1318" s="9">
        <f t="shared" si="2929"/>
        <v>109</v>
      </c>
      <c r="P1318" s="9">
        <f t="shared" si="2929"/>
        <v>0</v>
      </c>
      <c r="Q1318" s="9">
        <f t="shared" si="2929"/>
        <v>0</v>
      </c>
      <c r="R1318" s="9">
        <f t="shared" si="2929"/>
        <v>0</v>
      </c>
      <c r="S1318" s="9">
        <f t="shared" si="2929"/>
        <v>4813</v>
      </c>
      <c r="T1318" s="9">
        <f t="shared" si="2929"/>
        <v>0</v>
      </c>
      <c r="U1318" s="9">
        <f t="shared" si="2929"/>
        <v>0</v>
      </c>
      <c r="V1318" s="9">
        <f t="shared" si="2929"/>
        <v>0</v>
      </c>
      <c r="W1318" s="9">
        <f t="shared" si="2929"/>
        <v>0</v>
      </c>
      <c r="X1318" s="9">
        <f t="shared" si="2929"/>
        <v>0</v>
      </c>
      <c r="Y1318" s="9">
        <f t="shared" si="2929"/>
        <v>4813</v>
      </c>
      <c r="Z1318" s="9">
        <f t="shared" si="2929"/>
        <v>0</v>
      </c>
      <c r="AA1318" s="9">
        <f t="shared" si="2929"/>
        <v>0</v>
      </c>
      <c r="AB1318" s="9">
        <f t="shared" si="2929"/>
        <v>0</v>
      </c>
      <c r="AC1318" s="9">
        <f t="shared" si="2929"/>
        <v>0</v>
      </c>
      <c r="AD1318" s="9">
        <f t="shared" si="2929"/>
        <v>0</v>
      </c>
      <c r="AE1318" s="9">
        <f t="shared" si="2929"/>
        <v>4813</v>
      </c>
      <c r="AF1318" s="9">
        <f t="shared" si="2929"/>
        <v>0</v>
      </c>
    </row>
    <row r="1319" spans="1:32" ht="33.6" hidden="1">
      <c r="A1319" s="26" t="s">
        <v>37</v>
      </c>
      <c r="B1319" s="31" t="s">
        <v>503</v>
      </c>
      <c r="C1319" s="32" t="s">
        <v>22</v>
      </c>
      <c r="D1319" s="32" t="s">
        <v>60</v>
      </c>
      <c r="E1319" s="31" t="s">
        <v>250</v>
      </c>
      <c r="F1319" s="32" t="s">
        <v>38</v>
      </c>
      <c r="G1319" s="9">
        <f>4609+95</f>
        <v>4704</v>
      </c>
      <c r="H1319" s="9"/>
      <c r="I1319" s="9"/>
      <c r="J1319" s="9"/>
      <c r="K1319" s="9"/>
      <c r="L1319" s="9"/>
      <c r="M1319" s="9">
        <f t="shared" ref="M1319" si="2930">G1319+I1319+J1319+K1319+L1319</f>
        <v>4704</v>
      </c>
      <c r="N1319" s="9">
        <f t="shared" ref="N1319" si="2931">H1319+L1319</f>
        <v>0</v>
      </c>
      <c r="O1319" s="9">
        <v>109</v>
      </c>
      <c r="P1319" s="9"/>
      <c r="Q1319" s="9"/>
      <c r="R1319" s="9"/>
      <c r="S1319" s="9">
        <f t="shared" ref="S1319" si="2932">M1319+O1319+P1319+Q1319+R1319</f>
        <v>4813</v>
      </c>
      <c r="T1319" s="9">
        <f t="shared" ref="T1319" si="2933">N1319+R1319</f>
        <v>0</v>
      </c>
      <c r="U1319" s="9"/>
      <c r="V1319" s="9"/>
      <c r="W1319" s="9"/>
      <c r="X1319" s="9"/>
      <c r="Y1319" s="9">
        <f t="shared" ref="Y1319" si="2934">S1319+U1319+V1319+W1319+X1319</f>
        <v>4813</v>
      </c>
      <c r="Z1319" s="9">
        <f t="shared" ref="Z1319" si="2935">T1319+X1319</f>
        <v>0</v>
      </c>
      <c r="AA1319" s="9"/>
      <c r="AB1319" s="9"/>
      <c r="AC1319" s="9"/>
      <c r="AD1319" s="9"/>
      <c r="AE1319" s="9">
        <f t="shared" ref="AE1319" si="2936">Y1319+AA1319+AB1319+AC1319+AD1319</f>
        <v>4813</v>
      </c>
      <c r="AF1319" s="9">
        <f t="shared" ref="AF1319" si="2937">Z1319+AD1319</f>
        <v>0</v>
      </c>
    </row>
    <row r="1320" spans="1:32" hidden="1">
      <c r="A1320" s="26" t="s">
        <v>66</v>
      </c>
      <c r="B1320" s="31" t="s">
        <v>503</v>
      </c>
      <c r="C1320" s="32" t="s">
        <v>22</v>
      </c>
      <c r="D1320" s="32" t="s">
        <v>60</v>
      </c>
      <c r="E1320" s="31" t="s">
        <v>250</v>
      </c>
      <c r="F1320" s="32" t="s">
        <v>67</v>
      </c>
      <c r="G1320" s="9">
        <f>G1321</f>
        <v>320</v>
      </c>
      <c r="H1320" s="9">
        <f>H1321</f>
        <v>0</v>
      </c>
      <c r="I1320" s="9">
        <f t="shared" ref="I1320:AF1320" si="2938">I1321</f>
        <v>0</v>
      </c>
      <c r="J1320" s="9">
        <f t="shared" si="2938"/>
        <v>0</v>
      </c>
      <c r="K1320" s="9">
        <f t="shared" si="2938"/>
        <v>0</v>
      </c>
      <c r="L1320" s="9">
        <f t="shared" si="2938"/>
        <v>0</v>
      </c>
      <c r="M1320" s="9">
        <f t="shared" si="2938"/>
        <v>320</v>
      </c>
      <c r="N1320" s="9">
        <f t="shared" si="2938"/>
        <v>0</v>
      </c>
      <c r="O1320" s="9">
        <f t="shared" si="2938"/>
        <v>-109</v>
      </c>
      <c r="P1320" s="9">
        <f t="shared" si="2938"/>
        <v>0</v>
      </c>
      <c r="Q1320" s="9">
        <f t="shared" si="2938"/>
        <v>0</v>
      </c>
      <c r="R1320" s="9">
        <f t="shared" si="2938"/>
        <v>0</v>
      </c>
      <c r="S1320" s="9">
        <f t="shared" si="2938"/>
        <v>211</v>
      </c>
      <c r="T1320" s="9">
        <f t="shared" si="2938"/>
        <v>0</v>
      </c>
      <c r="U1320" s="9">
        <f t="shared" si="2938"/>
        <v>0</v>
      </c>
      <c r="V1320" s="9">
        <f t="shared" si="2938"/>
        <v>0</v>
      </c>
      <c r="W1320" s="9">
        <f t="shared" si="2938"/>
        <v>0</v>
      </c>
      <c r="X1320" s="9">
        <f t="shared" si="2938"/>
        <v>0</v>
      </c>
      <c r="Y1320" s="9">
        <f t="shared" si="2938"/>
        <v>211</v>
      </c>
      <c r="Z1320" s="9">
        <f t="shared" si="2938"/>
        <v>0</v>
      </c>
      <c r="AA1320" s="9">
        <f t="shared" si="2938"/>
        <v>0</v>
      </c>
      <c r="AB1320" s="9">
        <f t="shared" si="2938"/>
        <v>0</v>
      </c>
      <c r="AC1320" s="9">
        <f t="shared" si="2938"/>
        <v>0</v>
      </c>
      <c r="AD1320" s="9">
        <f t="shared" si="2938"/>
        <v>0</v>
      </c>
      <c r="AE1320" s="9">
        <f t="shared" si="2938"/>
        <v>211</v>
      </c>
      <c r="AF1320" s="9">
        <f t="shared" si="2938"/>
        <v>0</v>
      </c>
    </row>
    <row r="1321" spans="1:32" hidden="1">
      <c r="A1321" s="26" t="s">
        <v>68</v>
      </c>
      <c r="B1321" s="31" t="s">
        <v>503</v>
      </c>
      <c r="C1321" s="32" t="s">
        <v>22</v>
      </c>
      <c r="D1321" s="32" t="s">
        <v>60</v>
      </c>
      <c r="E1321" s="31" t="s">
        <v>250</v>
      </c>
      <c r="F1321" s="32" t="s">
        <v>69</v>
      </c>
      <c r="G1321" s="9">
        <f>211+109</f>
        <v>320</v>
      </c>
      <c r="H1321" s="9"/>
      <c r="I1321" s="9"/>
      <c r="J1321" s="9"/>
      <c r="K1321" s="9"/>
      <c r="L1321" s="9"/>
      <c r="M1321" s="9">
        <f t="shared" ref="M1321" si="2939">G1321+I1321+J1321+K1321+L1321</f>
        <v>320</v>
      </c>
      <c r="N1321" s="9">
        <f t="shared" ref="N1321" si="2940">H1321+L1321</f>
        <v>0</v>
      </c>
      <c r="O1321" s="9">
        <v>-109</v>
      </c>
      <c r="P1321" s="9"/>
      <c r="Q1321" s="9"/>
      <c r="R1321" s="9"/>
      <c r="S1321" s="9">
        <f t="shared" ref="S1321" si="2941">M1321+O1321+P1321+Q1321+R1321</f>
        <v>211</v>
      </c>
      <c r="T1321" s="9">
        <f t="shared" ref="T1321" si="2942">N1321+R1321</f>
        <v>0</v>
      </c>
      <c r="U1321" s="9"/>
      <c r="V1321" s="9"/>
      <c r="W1321" s="9"/>
      <c r="X1321" s="9"/>
      <c r="Y1321" s="9">
        <f t="shared" ref="Y1321" si="2943">S1321+U1321+V1321+W1321+X1321</f>
        <v>211</v>
      </c>
      <c r="Z1321" s="9">
        <f t="shared" ref="Z1321" si="2944">T1321+X1321</f>
        <v>0</v>
      </c>
      <c r="AA1321" s="9"/>
      <c r="AB1321" s="9"/>
      <c r="AC1321" s="9"/>
      <c r="AD1321" s="9"/>
      <c r="AE1321" s="9">
        <f t="shared" ref="AE1321" si="2945">Y1321+AA1321+AB1321+AC1321+AD1321</f>
        <v>211</v>
      </c>
      <c r="AF1321" s="9">
        <f t="shared" ref="AF1321" si="2946">Z1321+AD1321</f>
        <v>0</v>
      </c>
    </row>
    <row r="1322" spans="1:32" ht="18.75" hidden="1" customHeight="1">
      <c r="A1322" s="26"/>
      <c r="B1322" s="31"/>
      <c r="C1322" s="32"/>
      <c r="D1322" s="32"/>
      <c r="E1322" s="31"/>
      <c r="F1322" s="32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</row>
    <row r="1323" spans="1:32" ht="17.399999999999999" hidden="1">
      <c r="A1323" s="24" t="s">
        <v>32</v>
      </c>
      <c r="B1323" s="25" t="s">
        <v>503</v>
      </c>
      <c r="C1323" s="25" t="s">
        <v>33</v>
      </c>
      <c r="D1323" s="25" t="s">
        <v>17</v>
      </c>
      <c r="E1323" s="25"/>
      <c r="F1323" s="59"/>
      <c r="G1323" s="15">
        <f>G1324+G1329</f>
        <v>10372</v>
      </c>
      <c r="H1323" s="15">
        <f>H1324+H1329</f>
        <v>0</v>
      </c>
      <c r="I1323" s="15">
        <f t="shared" ref="I1323:N1323" si="2947">I1324+I1329</f>
        <v>0</v>
      </c>
      <c r="J1323" s="15">
        <f t="shared" si="2947"/>
        <v>0</v>
      </c>
      <c r="K1323" s="15">
        <f t="shared" si="2947"/>
        <v>0</v>
      </c>
      <c r="L1323" s="15">
        <f t="shared" si="2947"/>
        <v>0</v>
      </c>
      <c r="M1323" s="15">
        <f t="shared" si="2947"/>
        <v>10372</v>
      </c>
      <c r="N1323" s="15">
        <f t="shared" si="2947"/>
        <v>0</v>
      </c>
      <c r="O1323" s="15">
        <f t="shared" ref="O1323:T1323" si="2948">O1324+O1329</f>
        <v>0</v>
      </c>
      <c r="P1323" s="15">
        <f t="shared" si="2948"/>
        <v>6626</v>
      </c>
      <c r="Q1323" s="15">
        <f t="shared" si="2948"/>
        <v>0</v>
      </c>
      <c r="R1323" s="15">
        <f t="shared" si="2948"/>
        <v>0</v>
      </c>
      <c r="S1323" s="15">
        <f t="shared" si="2948"/>
        <v>16998</v>
      </c>
      <c r="T1323" s="15">
        <f t="shared" si="2948"/>
        <v>0</v>
      </c>
      <c r="U1323" s="15">
        <f t="shared" ref="U1323:Z1323" si="2949">U1324+U1329</f>
        <v>0</v>
      </c>
      <c r="V1323" s="15">
        <f t="shared" si="2949"/>
        <v>0</v>
      </c>
      <c r="W1323" s="15">
        <f t="shared" si="2949"/>
        <v>0</v>
      </c>
      <c r="X1323" s="15">
        <f t="shared" si="2949"/>
        <v>0</v>
      </c>
      <c r="Y1323" s="15">
        <f t="shared" si="2949"/>
        <v>16998</v>
      </c>
      <c r="Z1323" s="15">
        <f t="shared" si="2949"/>
        <v>0</v>
      </c>
      <c r="AA1323" s="15">
        <f t="shared" ref="AA1323:AF1323" si="2950">AA1324+AA1329</f>
        <v>0</v>
      </c>
      <c r="AB1323" s="15">
        <f t="shared" si="2950"/>
        <v>0</v>
      </c>
      <c r="AC1323" s="15">
        <f t="shared" si="2950"/>
        <v>0</v>
      </c>
      <c r="AD1323" s="15">
        <f t="shared" si="2950"/>
        <v>0</v>
      </c>
      <c r="AE1323" s="15">
        <f t="shared" si="2950"/>
        <v>16998</v>
      </c>
      <c r="AF1323" s="15">
        <f t="shared" si="2950"/>
        <v>0</v>
      </c>
    </row>
    <row r="1324" spans="1:32" ht="51.75" hidden="1" customHeight="1">
      <c r="A1324" s="26" t="s">
        <v>433</v>
      </c>
      <c r="B1324" s="31" t="s">
        <v>503</v>
      </c>
      <c r="C1324" s="32" t="s">
        <v>33</v>
      </c>
      <c r="D1324" s="32" t="s">
        <v>17</v>
      </c>
      <c r="E1324" s="31" t="s">
        <v>222</v>
      </c>
      <c r="F1324" s="32"/>
      <c r="G1324" s="9">
        <f>G1325</f>
        <v>222</v>
      </c>
      <c r="H1324" s="9">
        <f>H1325</f>
        <v>0</v>
      </c>
      <c r="I1324" s="9">
        <f t="shared" ref="I1324:AA1327" si="2951">I1325</f>
        <v>0</v>
      </c>
      <c r="J1324" s="9">
        <f t="shared" si="2951"/>
        <v>0</v>
      </c>
      <c r="K1324" s="9">
        <f t="shared" si="2951"/>
        <v>0</v>
      </c>
      <c r="L1324" s="9">
        <f t="shared" si="2951"/>
        <v>0</v>
      </c>
      <c r="M1324" s="9">
        <f t="shared" si="2951"/>
        <v>222</v>
      </c>
      <c r="N1324" s="9">
        <f t="shared" si="2951"/>
        <v>0</v>
      </c>
      <c r="O1324" s="9">
        <f t="shared" si="2951"/>
        <v>0</v>
      </c>
      <c r="P1324" s="9">
        <f t="shared" si="2951"/>
        <v>0</v>
      </c>
      <c r="Q1324" s="9">
        <f t="shared" si="2951"/>
        <v>0</v>
      </c>
      <c r="R1324" s="9">
        <f t="shared" si="2951"/>
        <v>0</v>
      </c>
      <c r="S1324" s="9">
        <f t="shared" si="2951"/>
        <v>222</v>
      </c>
      <c r="T1324" s="9">
        <f t="shared" si="2951"/>
        <v>0</v>
      </c>
      <c r="U1324" s="9">
        <f t="shared" si="2951"/>
        <v>0</v>
      </c>
      <c r="V1324" s="9">
        <f t="shared" si="2951"/>
        <v>0</v>
      </c>
      <c r="W1324" s="9">
        <f t="shared" si="2951"/>
        <v>0</v>
      </c>
      <c r="X1324" s="9">
        <f t="shared" si="2951"/>
        <v>0</v>
      </c>
      <c r="Y1324" s="9">
        <f t="shared" si="2951"/>
        <v>222</v>
      </c>
      <c r="Z1324" s="9">
        <f t="shared" si="2951"/>
        <v>0</v>
      </c>
      <c r="AA1324" s="9">
        <f t="shared" si="2951"/>
        <v>0</v>
      </c>
      <c r="AB1324" s="9">
        <f t="shared" ref="AA1324:AF1327" si="2952">AB1325</f>
        <v>0</v>
      </c>
      <c r="AC1324" s="9">
        <f t="shared" si="2952"/>
        <v>0</v>
      </c>
      <c r="AD1324" s="9">
        <f t="shared" si="2952"/>
        <v>0</v>
      </c>
      <c r="AE1324" s="9">
        <f t="shared" si="2952"/>
        <v>222</v>
      </c>
      <c r="AF1324" s="9">
        <f t="shared" si="2952"/>
        <v>0</v>
      </c>
    </row>
    <row r="1325" spans="1:32" hidden="1">
      <c r="A1325" s="26" t="s">
        <v>15</v>
      </c>
      <c r="B1325" s="31" t="s">
        <v>503</v>
      </c>
      <c r="C1325" s="32" t="s">
        <v>33</v>
      </c>
      <c r="D1325" s="32" t="s">
        <v>17</v>
      </c>
      <c r="E1325" s="31" t="s">
        <v>223</v>
      </c>
      <c r="F1325" s="32"/>
      <c r="G1325" s="9">
        <f t="shared" ref="G1325:V1327" si="2953">G1326</f>
        <v>222</v>
      </c>
      <c r="H1325" s="9">
        <f t="shared" si="2953"/>
        <v>0</v>
      </c>
      <c r="I1325" s="9">
        <f t="shared" si="2953"/>
        <v>0</v>
      </c>
      <c r="J1325" s="9">
        <f t="shared" si="2953"/>
        <v>0</v>
      </c>
      <c r="K1325" s="9">
        <f t="shared" si="2953"/>
        <v>0</v>
      </c>
      <c r="L1325" s="9">
        <f t="shared" si="2953"/>
        <v>0</v>
      </c>
      <c r="M1325" s="9">
        <f t="shared" si="2953"/>
        <v>222</v>
      </c>
      <c r="N1325" s="9">
        <f t="shared" si="2953"/>
        <v>0</v>
      </c>
      <c r="O1325" s="9">
        <f t="shared" si="2953"/>
        <v>0</v>
      </c>
      <c r="P1325" s="9">
        <f t="shared" si="2953"/>
        <v>0</v>
      </c>
      <c r="Q1325" s="9">
        <f t="shared" si="2953"/>
        <v>0</v>
      </c>
      <c r="R1325" s="9">
        <f t="shared" si="2953"/>
        <v>0</v>
      </c>
      <c r="S1325" s="9">
        <f t="shared" si="2953"/>
        <v>222</v>
      </c>
      <c r="T1325" s="9">
        <f t="shared" si="2953"/>
        <v>0</v>
      </c>
      <c r="U1325" s="9">
        <f t="shared" si="2953"/>
        <v>0</v>
      </c>
      <c r="V1325" s="9">
        <f t="shared" si="2953"/>
        <v>0</v>
      </c>
      <c r="W1325" s="9">
        <f t="shared" si="2951"/>
        <v>0</v>
      </c>
      <c r="X1325" s="9">
        <f t="shared" si="2951"/>
        <v>0</v>
      </c>
      <c r="Y1325" s="9">
        <f t="shared" si="2951"/>
        <v>222</v>
      </c>
      <c r="Z1325" s="9">
        <f t="shared" si="2951"/>
        <v>0</v>
      </c>
      <c r="AA1325" s="9">
        <f t="shared" si="2951"/>
        <v>0</v>
      </c>
      <c r="AB1325" s="9">
        <f t="shared" si="2952"/>
        <v>0</v>
      </c>
      <c r="AC1325" s="9">
        <f t="shared" si="2952"/>
        <v>0</v>
      </c>
      <c r="AD1325" s="9">
        <f t="shared" si="2952"/>
        <v>0</v>
      </c>
      <c r="AE1325" s="9">
        <f t="shared" si="2952"/>
        <v>222</v>
      </c>
      <c r="AF1325" s="9">
        <f t="shared" si="2952"/>
        <v>0</v>
      </c>
    </row>
    <row r="1326" spans="1:32" hidden="1">
      <c r="A1326" s="26" t="s">
        <v>251</v>
      </c>
      <c r="B1326" s="31" t="s">
        <v>503</v>
      </c>
      <c r="C1326" s="32" t="s">
        <v>33</v>
      </c>
      <c r="D1326" s="32" t="s">
        <v>17</v>
      </c>
      <c r="E1326" s="31" t="s">
        <v>252</v>
      </c>
      <c r="F1326" s="32"/>
      <c r="G1326" s="9">
        <f t="shared" si="2953"/>
        <v>222</v>
      </c>
      <c r="H1326" s="9">
        <f t="shared" si="2953"/>
        <v>0</v>
      </c>
      <c r="I1326" s="9">
        <f t="shared" si="2953"/>
        <v>0</v>
      </c>
      <c r="J1326" s="9">
        <f t="shared" si="2953"/>
        <v>0</v>
      </c>
      <c r="K1326" s="9">
        <f t="shared" si="2953"/>
        <v>0</v>
      </c>
      <c r="L1326" s="9">
        <f t="shared" si="2953"/>
        <v>0</v>
      </c>
      <c r="M1326" s="9">
        <f t="shared" si="2953"/>
        <v>222</v>
      </c>
      <c r="N1326" s="9">
        <f t="shared" si="2953"/>
        <v>0</v>
      </c>
      <c r="O1326" s="9">
        <f t="shared" si="2953"/>
        <v>0</v>
      </c>
      <c r="P1326" s="9">
        <f t="shared" si="2953"/>
        <v>0</v>
      </c>
      <c r="Q1326" s="9">
        <f t="shared" si="2953"/>
        <v>0</v>
      </c>
      <c r="R1326" s="9">
        <f t="shared" si="2953"/>
        <v>0</v>
      </c>
      <c r="S1326" s="9">
        <f t="shared" si="2953"/>
        <v>222</v>
      </c>
      <c r="T1326" s="9">
        <f t="shared" si="2953"/>
        <v>0</v>
      </c>
      <c r="U1326" s="9">
        <f t="shared" si="2951"/>
        <v>0</v>
      </c>
      <c r="V1326" s="9">
        <f t="shared" si="2951"/>
        <v>0</v>
      </c>
      <c r="W1326" s="9">
        <f t="shared" si="2951"/>
        <v>0</v>
      </c>
      <c r="X1326" s="9">
        <f t="shared" si="2951"/>
        <v>0</v>
      </c>
      <c r="Y1326" s="9">
        <f t="shared" si="2951"/>
        <v>222</v>
      </c>
      <c r="Z1326" s="9">
        <f t="shared" si="2951"/>
        <v>0</v>
      </c>
      <c r="AA1326" s="9">
        <f t="shared" si="2952"/>
        <v>0</v>
      </c>
      <c r="AB1326" s="9">
        <f t="shared" si="2952"/>
        <v>0</v>
      </c>
      <c r="AC1326" s="9">
        <f t="shared" si="2952"/>
        <v>0</v>
      </c>
      <c r="AD1326" s="9">
        <f t="shared" si="2952"/>
        <v>0</v>
      </c>
      <c r="AE1326" s="9">
        <f t="shared" si="2952"/>
        <v>222</v>
      </c>
      <c r="AF1326" s="9">
        <f t="shared" si="2952"/>
        <v>0</v>
      </c>
    </row>
    <row r="1327" spans="1:32" ht="33.6" hidden="1">
      <c r="A1327" s="26" t="s">
        <v>243</v>
      </c>
      <c r="B1327" s="31" t="s">
        <v>503</v>
      </c>
      <c r="C1327" s="32" t="s">
        <v>33</v>
      </c>
      <c r="D1327" s="32" t="s">
        <v>17</v>
      </c>
      <c r="E1327" s="31" t="s">
        <v>252</v>
      </c>
      <c r="F1327" s="32" t="s">
        <v>31</v>
      </c>
      <c r="G1327" s="9">
        <f t="shared" si="2953"/>
        <v>222</v>
      </c>
      <c r="H1327" s="9">
        <f t="shared" si="2953"/>
        <v>0</v>
      </c>
      <c r="I1327" s="9">
        <f t="shared" si="2953"/>
        <v>0</v>
      </c>
      <c r="J1327" s="9">
        <f t="shared" si="2953"/>
        <v>0</v>
      </c>
      <c r="K1327" s="9">
        <f t="shared" si="2953"/>
        <v>0</v>
      </c>
      <c r="L1327" s="9">
        <f t="shared" si="2953"/>
        <v>0</v>
      </c>
      <c r="M1327" s="9">
        <f t="shared" si="2953"/>
        <v>222</v>
      </c>
      <c r="N1327" s="9">
        <f t="shared" si="2953"/>
        <v>0</v>
      </c>
      <c r="O1327" s="9">
        <f t="shared" si="2953"/>
        <v>0</v>
      </c>
      <c r="P1327" s="9">
        <f t="shared" si="2953"/>
        <v>0</v>
      </c>
      <c r="Q1327" s="9">
        <f t="shared" si="2953"/>
        <v>0</v>
      </c>
      <c r="R1327" s="9">
        <f t="shared" si="2953"/>
        <v>0</v>
      </c>
      <c r="S1327" s="9">
        <f t="shared" si="2953"/>
        <v>222</v>
      </c>
      <c r="T1327" s="9">
        <f t="shared" si="2953"/>
        <v>0</v>
      </c>
      <c r="U1327" s="9">
        <f t="shared" si="2951"/>
        <v>0</v>
      </c>
      <c r="V1327" s="9">
        <f t="shared" si="2951"/>
        <v>0</v>
      </c>
      <c r="W1327" s="9">
        <f t="shared" si="2951"/>
        <v>0</v>
      </c>
      <c r="X1327" s="9">
        <f t="shared" si="2951"/>
        <v>0</v>
      </c>
      <c r="Y1327" s="9">
        <f t="shared" si="2951"/>
        <v>222</v>
      </c>
      <c r="Z1327" s="9">
        <f t="shared" si="2951"/>
        <v>0</v>
      </c>
      <c r="AA1327" s="9">
        <f t="shared" si="2952"/>
        <v>0</v>
      </c>
      <c r="AB1327" s="9">
        <f t="shared" si="2952"/>
        <v>0</v>
      </c>
      <c r="AC1327" s="9">
        <f t="shared" si="2952"/>
        <v>0</v>
      </c>
      <c r="AD1327" s="9">
        <f t="shared" si="2952"/>
        <v>0</v>
      </c>
      <c r="AE1327" s="9">
        <f t="shared" si="2952"/>
        <v>222</v>
      </c>
      <c r="AF1327" s="9">
        <f t="shared" si="2952"/>
        <v>0</v>
      </c>
    </row>
    <row r="1328" spans="1:32" ht="33.6" hidden="1">
      <c r="A1328" s="26" t="s">
        <v>37</v>
      </c>
      <c r="B1328" s="31" t="s">
        <v>503</v>
      </c>
      <c r="C1328" s="32" t="s">
        <v>33</v>
      </c>
      <c r="D1328" s="32" t="s">
        <v>17</v>
      </c>
      <c r="E1328" s="31" t="s">
        <v>252</v>
      </c>
      <c r="F1328" s="32" t="s">
        <v>38</v>
      </c>
      <c r="G1328" s="9">
        <v>222</v>
      </c>
      <c r="H1328" s="9"/>
      <c r="I1328" s="9"/>
      <c r="J1328" s="9"/>
      <c r="K1328" s="9"/>
      <c r="L1328" s="9"/>
      <c r="M1328" s="9">
        <f t="shared" ref="M1328" si="2954">G1328+I1328+J1328+K1328+L1328</f>
        <v>222</v>
      </c>
      <c r="N1328" s="9">
        <f t="shared" ref="N1328" si="2955">H1328+L1328</f>
        <v>0</v>
      </c>
      <c r="O1328" s="9"/>
      <c r="P1328" s="9"/>
      <c r="Q1328" s="9"/>
      <c r="R1328" s="9"/>
      <c r="S1328" s="9">
        <f t="shared" ref="S1328" si="2956">M1328+O1328+P1328+Q1328+R1328</f>
        <v>222</v>
      </c>
      <c r="T1328" s="9">
        <f t="shared" ref="T1328" si="2957">N1328+R1328</f>
        <v>0</v>
      </c>
      <c r="U1328" s="9"/>
      <c r="V1328" s="9"/>
      <c r="W1328" s="9"/>
      <c r="X1328" s="9"/>
      <c r="Y1328" s="9">
        <f t="shared" ref="Y1328" si="2958">S1328+U1328+V1328+W1328+X1328</f>
        <v>222</v>
      </c>
      <c r="Z1328" s="9">
        <f t="shared" ref="Z1328" si="2959">T1328+X1328</f>
        <v>0</v>
      </c>
      <c r="AA1328" s="9"/>
      <c r="AB1328" s="9"/>
      <c r="AC1328" s="9"/>
      <c r="AD1328" s="9"/>
      <c r="AE1328" s="9">
        <f t="shared" ref="AE1328" si="2960">Y1328+AA1328+AB1328+AC1328+AD1328</f>
        <v>222</v>
      </c>
      <c r="AF1328" s="9">
        <f t="shared" ref="AF1328" si="2961">Z1328+AD1328</f>
        <v>0</v>
      </c>
    </row>
    <row r="1329" spans="1:32" ht="67.2" hidden="1">
      <c r="A1329" s="45" t="s">
        <v>557</v>
      </c>
      <c r="B1329" s="31" t="s">
        <v>503</v>
      </c>
      <c r="C1329" s="32" t="s">
        <v>33</v>
      </c>
      <c r="D1329" s="32" t="s">
        <v>17</v>
      </c>
      <c r="E1329" s="31" t="s">
        <v>126</v>
      </c>
      <c r="F1329" s="32"/>
      <c r="G1329" s="9">
        <f t="shared" ref="G1329:AF1329" si="2962">G1330</f>
        <v>10150</v>
      </c>
      <c r="H1329" s="9">
        <f t="shared" si="2962"/>
        <v>0</v>
      </c>
      <c r="I1329" s="9">
        <f t="shared" si="2962"/>
        <v>0</v>
      </c>
      <c r="J1329" s="9">
        <f t="shared" si="2962"/>
        <v>0</v>
      </c>
      <c r="K1329" s="9">
        <f t="shared" si="2962"/>
        <v>0</v>
      </c>
      <c r="L1329" s="9">
        <f t="shared" si="2962"/>
        <v>0</v>
      </c>
      <c r="M1329" s="9">
        <f t="shared" si="2962"/>
        <v>10150</v>
      </c>
      <c r="N1329" s="9">
        <f t="shared" si="2962"/>
        <v>0</v>
      </c>
      <c r="O1329" s="9">
        <f t="shared" si="2962"/>
        <v>0</v>
      </c>
      <c r="P1329" s="9">
        <f t="shared" si="2962"/>
        <v>6626</v>
      </c>
      <c r="Q1329" s="9">
        <f t="shared" si="2962"/>
        <v>0</v>
      </c>
      <c r="R1329" s="9">
        <f t="shared" si="2962"/>
        <v>0</v>
      </c>
      <c r="S1329" s="9">
        <f t="shared" si="2962"/>
        <v>16776</v>
      </c>
      <c r="T1329" s="9">
        <f t="shared" si="2962"/>
        <v>0</v>
      </c>
      <c r="U1329" s="9">
        <f t="shared" si="2962"/>
        <v>0</v>
      </c>
      <c r="V1329" s="9">
        <f t="shared" si="2962"/>
        <v>0</v>
      </c>
      <c r="W1329" s="9">
        <f t="shared" si="2962"/>
        <v>0</v>
      </c>
      <c r="X1329" s="9">
        <f t="shared" si="2962"/>
        <v>0</v>
      </c>
      <c r="Y1329" s="9">
        <f t="shared" si="2962"/>
        <v>16776</v>
      </c>
      <c r="Z1329" s="9">
        <f t="shared" si="2962"/>
        <v>0</v>
      </c>
      <c r="AA1329" s="9">
        <f t="shared" si="2962"/>
        <v>0</v>
      </c>
      <c r="AB1329" s="9">
        <f t="shared" si="2962"/>
        <v>0</v>
      </c>
      <c r="AC1329" s="9">
        <f t="shared" si="2962"/>
        <v>0</v>
      </c>
      <c r="AD1329" s="9">
        <f t="shared" si="2962"/>
        <v>0</v>
      </c>
      <c r="AE1329" s="9">
        <f t="shared" si="2962"/>
        <v>16776</v>
      </c>
      <c r="AF1329" s="9">
        <f t="shared" si="2962"/>
        <v>0</v>
      </c>
    </row>
    <row r="1330" spans="1:32" hidden="1">
      <c r="A1330" s="26" t="s">
        <v>127</v>
      </c>
      <c r="B1330" s="31" t="s">
        <v>503</v>
      </c>
      <c r="C1330" s="32" t="s">
        <v>33</v>
      </c>
      <c r="D1330" s="32" t="s">
        <v>17</v>
      </c>
      <c r="E1330" s="31" t="s">
        <v>128</v>
      </c>
      <c r="F1330" s="32"/>
      <c r="G1330" s="9">
        <f>G1331+G1334+G1337+G1340</f>
        <v>10150</v>
      </c>
      <c r="H1330" s="9">
        <f>H1334+H1337</f>
        <v>0</v>
      </c>
      <c r="I1330" s="9">
        <f t="shared" ref="I1330" si="2963">I1331+I1334+I1337+I1340</f>
        <v>0</v>
      </c>
      <c r="J1330" s="9">
        <f t="shared" ref="J1330" si="2964">J1334+J1337</f>
        <v>0</v>
      </c>
      <c r="K1330" s="9">
        <f t="shared" ref="K1330" si="2965">K1331+K1334+K1337+K1340</f>
        <v>0</v>
      </c>
      <c r="L1330" s="9">
        <f t="shared" ref="L1330" si="2966">L1334+L1337</f>
        <v>0</v>
      </c>
      <c r="M1330" s="9">
        <f t="shared" ref="M1330" si="2967">M1331+M1334+M1337+M1340</f>
        <v>10150</v>
      </c>
      <c r="N1330" s="9">
        <f t="shared" ref="N1330" si="2968">N1334+N1337</f>
        <v>0</v>
      </c>
      <c r="O1330" s="9">
        <f t="shared" ref="O1330:T1330" si="2969">O1331+O1334+O1337+O1340</f>
        <v>0</v>
      </c>
      <c r="P1330" s="9">
        <f t="shared" si="2969"/>
        <v>6626</v>
      </c>
      <c r="Q1330" s="9">
        <f t="shared" si="2969"/>
        <v>0</v>
      </c>
      <c r="R1330" s="9">
        <f t="shared" si="2969"/>
        <v>0</v>
      </c>
      <c r="S1330" s="9">
        <f t="shared" si="2969"/>
        <v>16776</v>
      </c>
      <c r="T1330" s="9">
        <f t="shared" si="2969"/>
        <v>0</v>
      </c>
      <c r="U1330" s="9">
        <f t="shared" ref="U1330:Z1330" si="2970">U1331+U1334+U1337+U1340</f>
        <v>0</v>
      </c>
      <c r="V1330" s="9">
        <f t="shared" si="2970"/>
        <v>0</v>
      </c>
      <c r="W1330" s="9">
        <f t="shared" si="2970"/>
        <v>0</v>
      </c>
      <c r="X1330" s="9">
        <f t="shared" si="2970"/>
        <v>0</v>
      </c>
      <c r="Y1330" s="9">
        <f t="shared" si="2970"/>
        <v>16776</v>
      </c>
      <c r="Z1330" s="9">
        <f t="shared" si="2970"/>
        <v>0</v>
      </c>
      <c r="AA1330" s="9">
        <f t="shared" ref="AA1330:AF1330" si="2971">AA1331+AA1334+AA1337+AA1340</f>
        <v>0</v>
      </c>
      <c r="AB1330" s="9">
        <f t="shared" si="2971"/>
        <v>0</v>
      </c>
      <c r="AC1330" s="9">
        <f t="shared" si="2971"/>
        <v>0</v>
      </c>
      <c r="AD1330" s="9">
        <f t="shared" si="2971"/>
        <v>0</v>
      </c>
      <c r="AE1330" s="9">
        <f t="shared" si="2971"/>
        <v>16776</v>
      </c>
      <c r="AF1330" s="9">
        <f t="shared" si="2971"/>
        <v>0</v>
      </c>
    </row>
    <row r="1331" spans="1:32" ht="84" hidden="1" customHeight="1">
      <c r="A1331" s="26" t="s">
        <v>575</v>
      </c>
      <c r="B1331" s="31" t="s">
        <v>503</v>
      </c>
      <c r="C1331" s="32" t="s">
        <v>33</v>
      </c>
      <c r="D1331" s="32" t="s">
        <v>17</v>
      </c>
      <c r="E1331" s="31" t="s">
        <v>574</v>
      </c>
      <c r="F1331" s="32"/>
      <c r="G1331" s="9">
        <f>G1332</f>
        <v>2687</v>
      </c>
      <c r="H1331" s="9"/>
      <c r="I1331" s="9">
        <f t="shared" ref="I1331:I1332" si="2972">I1332</f>
        <v>0</v>
      </c>
      <c r="J1331" s="9"/>
      <c r="K1331" s="9">
        <f t="shared" ref="K1331:K1332" si="2973">K1332</f>
        <v>0</v>
      </c>
      <c r="L1331" s="9"/>
      <c r="M1331" s="9">
        <f t="shared" ref="M1331:M1332" si="2974">M1332</f>
        <v>2687</v>
      </c>
      <c r="N1331" s="9"/>
      <c r="O1331" s="9">
        <f t="shared" ref="O1331:AD1332" si="2975">O1332</f>
        <v>0</v>
      </c>
      <c r="P1331" s="9">
        <f t="shared" si="2975"/>
        <v>6626</v>
      </c>
      <c r="Q1331" s="9">
        <f t="shared" si="2975"/>
        <v>0</v>
      </c>
      <c r="R1331" s="9">
        <f t="shared" si="2975"/>
        <v>0</v>
      </c>
      <c r="S1331" s="9">
        <f t="shared" si="2975"/>
        <v>9313</v>
      </c>
      <c r="T1331" s="9">
        <f t="shared" si="2975"/>
        <v>0</v>
      </c>
      <c r="U1331" s="9">
        <f t="shared" si="2975"/>
        <v>0</v>
      </c>
      <c r="V1331" s="9">
        <f t="shared" si="2975"/>
        <v>0</v>
      </c>
      <c r="W1331" s="9">
        <f t="shared" si="2975"/>
        <v>0</v>
      </c>
      <c r="X1331" s="9">
        <f t="shared" si="2975"/>
        <v>0</v>
      </c>
      <c r="Y1331" s="9">
        <f t="shared" si="2975"/>
        <v>9313</v>
      </c>
      <c r="Z1331" s="9">
        <f t="shared" si="2975"/>
        <v>0</v>
      </c>
      <c r="AA1331" s="9">
        <f t="shared" si="2975"/>
        <v>0</v>
      </c>
      <c r="AB1331" s="9">
        <f t="shared" si="2975"/>
        <v>0</v>
      </c>
      <c r="AC1331" s="9">
        <f t="shared" si="2975"/>
        <v>0</v>
      </c>
      <c r="AD1331" s="9">
        <f t="shared" si="2975"/>
        <v>0</v>
      </c>
      <c r="AE1331" s="9">
        <f t="shared" ref="AA1331:AF1332" si="2976">AE1332</f>
        <v>9313</v>
      </c>
      <c r="AF1331" s="9">
        <f t="shared" si="2976"/>
        <v>0</v>
      </c>
    </row>
    <row r="1332" spans="1:32" ht="33.6" hidden="1">
      <c r="A1332" s="26" t="s">
        <v>12</v>
      </c>
      <c r="B1332" s="31" t="s">
        <v>503</v>
      </c>
      <c r="C1332" s="32" t="s">
        <v>33</v>
      </c>
      <c r="D1332" s="32" t="s">
        <v>17</v>
      </c>
      <c r="E1332" s="31" t="s">
        <v>574</v>
      </c>
      <c r="F1332" s="32">
        <v>600</v>
      </c>
      <c r="G1332" s="9">
        <f>G1333</f>
        <v>2687</v>
      </c>
      <c r="H1332" s="9"/>
      <c r="I1332" s="9">
        <f t="shared" si="2972"/>
        <v>0</v>
      </c>
      <c r="J1332" s="9"/>
      <c r="K1332" s="9">
        <f t="shared" si="2973"/>
        <v>0</v>
      </c>
      <c r="L1332" s="9"/>
      <c r="M1332" s="9">
        <f t="shared" si="2974"/>
        <v>2687</v>
      </c>
      <c r="N1332" s="9"/>
      <c r="O1332" s="9">
        <f t="shared" si="2975"/>
        <v>0</v>
      </c>
      <c r="P1332" s="9">
        <f t="shared" si="2975"/>
        <v>6626</v>
      </c>
      <c r="Q1332" s="9">
        <f t="shared" si="2975"/>
        <v>0</v>
      </c>
      <c r="R1332" s="9">
        <f t="shared" si="2975"/>
        <v>0</v>
      </c>
      <c r="S1332" s="9">
        <f t="shared" si="2975"/>
        <v>9313</v>
      </c>
      <c r="T1332" s="9">
        <f t="shared" si="2975"/>
        <v>0</v>
      </c>
      <c r="U1332" s="9">
        <f t="shared" si="2975"/>
        <v>0</v>
      </c>
      <c r="V1332" s="9">
        <f t="shared" si="2975"/>
        <v>0</v>
      </c>
      <c r="W1332" s="9">
        <f t="shared" si="2975"/>
        <v>0</v>
      </c>
      <c r="X1332" s="9">
        <f t="shared" si="2975"/>
        <v>0</v>
      </c>
      <c r="Y1332" s="9">
        <f t="shared" si="2975"/>
        <v>9313</v>
      </c>
      <c r="Z1332" s="9">
        <f t="shared" si="2975"/>
        <v>0</v>
      </c>
      <c r="AA1332" s="9">
        <f t="shared" si="2976"/>
        <v>0</v>
      </c>
      <c r="AB1332" s="9">
        <f t="shared" si="2976"/>
        <v>0</v>
      </c>
      <c r="AC1332" s="9">
        <f t="shared" si="2976"/>
        <v>0</v>
      </c>
      <c r="AD1332" s="9">
        <f t="shared" si="2976"/>
        <v>0</v>
      </c>
      <c r="AE1332" s="9">
        <f t="shared" si="2976"/>
        <v>9313</v>
      </c>
      <c r="AF1332" s="9">
        <f t="shared" si="2976"/>
        <v>0</v>
      </c>
    </row>
    <row r="1333" spans="1:32" ht="33.6" hidden="1">
      <c r="A1333" s="26" t="s">
        <v>131</v>
      </c>
      <c r="B1333" s="31" t="s">
        <v>503</v>
      </c>
      <c r="C1333" s="32" t="s">
        <v>33</v>
      </c>
      <c r="D1333" s="32" t="s">
        <v>17</v>
      </c>
      <c r="E1333" s="31" t="s">
        <v>574</v>
      </c>
      <c r="F1333" s="32" t="s">
        <v>132</v>
      </c>
      <c r="G1333" s="9">
        <v>2687</v>
      </c>
      <c r="H1333" s="9"/>
      <c r="I1333" s="9"/>
      <c r="J1333" s="9"/>
      <c r="K1333" s="9"/>
      <c r="L1333" s="9"/>
      <c r="M1333" s="9">
        <f t="shared" ref="M1333" si="2977">G1333+I1333+J1333+K1333+L1333</f>
        <v>2687</v>
      </c>
      <c r="N1333" s="9">
        <f t="shared" ref="N1333" si="2978">H1333+L1333</f>
        <v>0</v>
      </c>
      <c r="O1333" s="9"/>
      <c r="P1333" s="9">
        <v>6626</v>
      </c>
      <c r="Q1333" s="9"/>
      <c r="R1333" s="9"/>
      <c r="S1333" s="9">
        <f t="shared" ref="S1333" si="2979">M1333+O1333+P1333+Q1333+R1333</f>
        <v>9313</v>
      </c>
      <c r="T1333" s="9">
        <f t="shared" ref="T1333" si="2980">N1333+R1333</f>
        <v>0</v>
      </c>
      <c r="U1333" s="9"/>
      <c r="V1333" s="9"/>
      <c r="W1333" s="9"/>
      <c r="X1333" s="9"/>
      <c r="Y1333" s="9">
        <f t="shared" ref="Y1333" si="2981">S1333+U1333+V1333+W1333+X1333</f>
        <v>9313</v>
      </c>
      <c r="Z1333" s="9">
        <f t="shared" ref="Z1333" si="2982">T1333+X1333</f>
        <v>0</v>
      </c>
      <c r="AA1333" s="9"/>
      <c r="AB1333" s="9"/>
      <c r="AC1333" s="9"/>
      <c r="AD1333" s="9"/>
      <c r="AE1333" s="9">
        <f t="shared" ref="AE1333" si="2983">Y1333+AA1333+AB1333+AC1333+AD1333</f>
        <v>9313</v>
      </c>
      <c r="AF1333" s="9">
        <f t="shared" ref="AF1333" si="2984">Z1333+AD1333</f>
        <v>0</v>
      </c>
    </row>
    <row r="1334" spans="1:32" ht="50.4" hidden="1">
      <c r="A1334" s="26" t="s">
        <v>254</v>
      </c>
      <c r="B1334" s="31" t="s">
        <v>503</v>
      </c>
      <c r="C1334" s="32" t="s">
        <v>33</v>
      </c>
      <c r="D1334" s="32" t="s">
        <v>17</v>
      </c>
      <c r="E1334" s="31" t="s">
        <v>469</v>
      </c>
      <c r="F1334" s="32"/>
      <c r="G1334" s="9">
        <f t="shared" ref="G1334:V1335" si="2985">G1335</f>
        <v>1000</v>
      </c>
      <c r="H1334" s="9">
        <f t="shared" si="2985"/>
        <v>0</v>
      </c>
      <c r="I1334" s="9">
        <f t="shared" si="2985"/>
        <v>0</v>
      </c>
      <c r="J1334" s="9">
        <f t="shared" si="2985"/>
        <v>0</v>
      </c>
      <c r="K1334" s="9">
        <f t="shared" si="2985"/>
        <v>0</v>
      </c>
      <c r="L1334" s="9">
        <f t="shared" si="2985"/>
        <v>0</v>
      </c>
      <c r="M1334" s="9">
        <f t="shared" si="2985"/>
        <v>1000</v>
      </c>
      <c r="N1334" s="9">
        <f t="shared" si="2985"/>
        <v>0</v>
      </c>
      <c r="O1334" s="9">
        <f t="shared" si="2985"/>
        <v>0</v>
      </c>
      <c r="P1334" s="9">
        <f t="shared" si="2985"/>
        <v>0</v>
      </c>
      <c r="Q1334" s="9">
        <f t="shared" si="2985"/>
        <v>0</v>
      </c>
      <c r="R1334" s="9">
        <f t="shared" si="2985"/>
        <v>0</v>
      </c>
      <c r="S1334" s="9">
        <f t="shared" si="2985"/>
        <v>1000</v>
      </c>
      <c r="T1334" s="9">
        <f t="shared" si="2985"/>
        <v>0</v>
      </c>
      <c r="U1334" s="9">
        <f t="shared" si="2985"/>
        <v>0</v>
      </c>
      <c r="V1334" s="9">
        <f t="shared" si="2985"/>
        <v>0</v>
      </c>
      <c r="W1334" s="9">
        <f t="shared" ref="U1334:AF1335" si="2986">W1335</f>
        <v>0</v>
      </c>
      <c r="X1334" s="9">
        <f t="shared" si="2986"/>
        <v>0</v>
      </c>
      <c r="Y1334" s="9">
        <f t="shared" si="2986"/>
        <v>1000</v>
      </c>
      <c r="Z1334" s="9">
        <f t="shared" si="2986"/>
        <v>0</v>
      </c>
      <c r="AA1334" s="9">
        <f t="shared" si="2986"/>
        <v>0</v>
      </c>
      <c r="AB1334" s="9">
        <f t="shared" si="2986"/>
        <v>0</v>
      </c>
      <c r="AC1334" s="9">
        <f t="shared" si="2986"/>
        <v>0</v>
      </c>
      <c r="AD1334" s="9">
        <f t="shared" si="2986"/>
        <v>0</v>
      </c>
      <c r="AE1334" s="9">
        <f t="shared" si="2986"/>
        <v>1000</v>
      </c>
      <c r="AF1334" s="9">
        <f t="shared" si="2986"/>
        <v>0</v>
      </c>
    </row>
    <row r="1335" spans="1:32" ht="33.6" hidden="1">
      <c r="A1335" s="26" t="s">
        <v>12</v>
      </c>
      <c r="B1335" s="31" t="s">
        <v>503</v>
      </c>
      <c r="C1335" s="32" t="s">
        <v>33</v>
      </c>
      <c r="D1335" s="32" t="s">
        <v>17</v>
      </c>
      <c r="E1335" s="31" t="s">
        <v>469</v>
      </c>
      <c r="F1335" s="32">
        <v>600</v>
      </c>
      <c r="G1335" s="9">
        <f t="shared" si="2985"/>
        <v>1000</v>
      </c>
      <c r="H1335" s="9">
        <f t="shared" si="2985"/>
        <v>0</v>
      </c>
      <c r="I1335" s="9">
        <f t="shared" si="2985"/>
        <v>0</v>
      </c>
      <c r="J1335" s="9">
        <f t="shared" si="2985"/>
        <v>0</v>
      </c>
      <c r="K1335" s="9">
        <f t="shared" si="2985"/>
        <v>0</v>
      </c>
      <c r="L1335" s="9">
        <f t="shared" si="2985"/>
        <v>0</v>
      </c>
      <c r="M1335" s="9">
        <f t="shared" si="2985"/>
        <v>1000</v>
      </c>
      <c r="N1335" s="9">
        <f t="shared" si="2985"/>
        <v>0</v>
      </c>
      <c r="O1335" s="9">
        <f t="shared" si="2985"/>
        <v>0</v>
      </c>
      <c r="P1335" s="9">
        <f t="shared" si="2985"/>
        <v>0</v>
      </c>
      <c r="Q1335" s="9">
        <f t="shared" si="2985"/>
        <v>0</v>
      </c>
      <c r="R1335" s="9">
        <f t="shared" si="2985"/>
        <v>0</v>
      </c>
      <c r="S1335" s="9">
        <f t="shared" si="2985"/>
        <v>1000</v>
      </c>
      <c r="T1335" s="9">
        <f t="shared" si="2985"/>
        <v>0</v>
      </c>
      <c r="U1335" s="9">
        <f t="shared" si="2986"/>
        <v>0</v>
      </c>
      <c r="V1335" s="9">
        <f t="shared" si="2986"/>
        <v>0</v>
      </c>
      <c r="W1335" s="9">
        <f t="shared" si="2986"/>
        <v>0</v>
      </c>
      <c r="X1335" s="9">
        <f t="shared" si="2986"/>
        <v>0</v>
      </c>
      <c r="Y1335" s="9">
        <f t="shared" si="2986"/>
        <v>1000</v>
      </c>
      <c r="Z1335" s="9">
        <f t="shared" si="2986"/>
        <v>0</v>
      </c>
      <c r="AA1335" s="9">
        <f t="shared" si="2986"/>
        <v>0</v>
      </c>
      <c r="AB1335" s="9">
        <f t="shared" si="2986"/>
        <v>0</v>
      </c>
      <c r="AC1335" s="9">
        <f t="shared" si="2986"/>
        <v>0</v>
      </c>
      <c r="AD1335" s="9">
        <f t="shared" si="2986"/>
        <v>0</v>
      </c>
      <c r="AE1335" s="9">
        <f t="shared" si="2986"/>
        <v>1000</v>
      </c>
      <c r="AF1335" s="9">
        <f t="shared" si="2986"/>
        <v>0</v>
      </c>
    </row>
    <row r="1336" spans="1:32" ht="33.6" hidden="1">
      <c r="A1336" s="26" t="s">
        <v>131</v>
      </c>
      <c r="B1336" s="31" t="s">
        <v>503</v>
      </c>
      <c r="C1336" s="32" t="s">
        <v>33</v>
      </c>
      <c r="D1336" s="32" t="s">
        <v>17</v>
      </c>
      <c r="E1336" s="31" t="s">
        <v>469</v>
      </c>
      <c r="F1336" s="32" t="s">
        <v>132</v>
      </c>
      <c r="G1336" s="9">
        <v>1000</v>
      </c>
      <c r="H1336" s="9"/>
      <c r="I1336" s="9"/>
      <c r="J1336" s="9"/>
      <c r="K1336" s="9"/>
      <c r="L1336" s="9"/>
      <c r="M1336" s="9">
        <f t="shared" ref="M1336" si="2987">G1336+I1336+J1336+K1336+L1336</f>
        <v>1000</v>
      </c>
      <c r="N1336" s="9">
        <f t="shared" ref="N1336" si="2988">H1336+L1336</f>
        <v>0</v>
      </c>
      <c r="O1336" s="9"/>
      <c r="P1336" s="9"/>
      <c r="Q1336" s="9"/>
      <c r="R1336" s="9"/>
      <c r="S1336" s="9">
        <f t="shared" ref="S1336" si="2989">M1336+O1336+P1336+Q1336+R1336</f>
        <v>1000</v>
      </c>
      <c r="T1336" s="9">
        <f t="shared" ref="T1336" si="2990">N1336+R1336</f>
        <v>0</v>
      </c>
      <c r="U1336" s="9"/>
      <c r="V1336" s="9"/>
      <c r="W1336" s="9"/>
      <c r="X1336" s="9"/>
      <c r="Y1336" s="9">
        <f t="shared" ref="Y1336" si="2991">S1336+U1336+V1336+W1336+X1336</f>
        <v>1000</v>
      </c>
      <c r="Z1336" s="9">
        <f t="shared" ref="Z1336" si="2992">T1336+X1336</f>
        <v>0</v>
      </c>
      <c r="AA1336" s="9"/>
      <c r="AB1336" s="9"/>
      <c r="AC1336" s="9"/>
      <c r="AD1336" s="9"/>
      <c r="AE1336" s="9">
        <f t="shared" ref="AE1336" si="2993">Y1336+AA1336+AB1336+AC1336+AD1336</f>
        <v>1000</v>
      </c>
      <c r="AF1336" s="9">
        <f t="shared" ref="AF1336" si="2994">Z1336+AD1336</f>
        <v>0</v>
      </c>
    </row>
    <row r="1337" spans="1:32" ht="88.5" hidden="1" customHeight="1">
      <c r="A1337" s="26" t="s">
        <v>468</v>
      </c>
      <c r="B1337" s="31" t="s">
        <v>503</v>
      </c>
      <c r="C1337" s="32" t="s">
        <v>33</v>
      </c>
      <c r="D1337" s="32" t="s">
        <v>17</v>
      </c>
      <c r="E1337" s="31" t="s">
        <v>550</v>
      </c>
      <c r="F1337" s="32"/>
      <c r="G1337" s="9">
        <f>G1338</f>
        <v>3463</v>
      </c>
      <c r="H1337" s="9">
        <f>H1338</f>
        <v>0</v>
      </c>
      <c r="I1337" s="9">
        <f t="shared" ref="I1337:X1338" si="2995">I1338</f>
        <v>0</v>
      </c>
      <c r="J1337" s="9">
        <f t="shared" si="2995"/>
        <v>0</v>
      </c>
      <c r="K1337" s="9">
        <f t="shared" si="2995"/>
        <v>0</v>
      </c>
      <c r="L1337" s="9">
        <f t="shared" si="2995"/>
        <v>0</v>
      </c>
      <c r="M1337" s="9">
        <f t="shared" si="2995"/>
        <v>3463</v>
      </c>
      <c r="N1337" s="9">
        <f t="shared" si="2995"/>
        <v>0</v>
      </c>
      <c r="O1337" s="9">
        <f t="shared" si="2995"/>
        <v>0</v>
      </c>
      <c r="P1337" s="9">
        <f t="shared" si="2995"/>
        <v>0</v>
      </c>
      <c r="Q1337" s="9">
        <f t="shared" si="2995"/>
        <v>0</v>
      </c>
      <c r="R1337" s="9">
        <f t="shared" si="2995"/>
        <v>0</v>
      </c>
      <c r="S1337" s="9">
        <f t="shared" si="2995"/>
        <v>3463</v>
      </c>
      <c r="T1337" s="9">
        <f t="shared" si="2995"/>
        <v>0</v>
      </c>
      <c r="U1337" s="9">
        <f t="shared" si="2995"/>
        <v>0</v>
      </c>
      <c r="V1337" s="9">
        <f t="shared" si="2995"/>
        <v>0</v>
      </c>
      <c r="W1337" s="9">
        <f t="shared" si="2995"/>
        <v>0</v>
      </c>
      <c r="X1337" s="9">
        <f t="shared" si="2995"/>
        <v>0</v>
      </c>
      <c r="Y1337" s="9">
        <f t="shared" ref="U1337:AF1338" si="2996">Y1338</f>
        <v>3463</v>
      </c>
      <c r="Z1337" s="9">
        <f t="shared" si="2996"/>
        <v>0</v>
      </c>
      <c r="AA1337" s="9">
        <f t="shared" si="2996"/>
        <v>0</v>
      </c>
      <c r="AB1337" s="9">
        <f t="shared" si="2996"/>
        <v>0</v>
      </c>
      <c r="AC1337" s="9">
        <f t="shared" si="2996"/>
        <v>0</v>
      </c>
      <c r="AD1337" s="9">
        <f t="shared" si="2996"/>
        <v>0</v>
      </c>
      <c r="AE1337" s="9">
        <f t="shared" si="2996"/>
        <v>3463</v>
      </c>
      <c r="AF1337" s="9">
        <f t="shared" si="2996"/>
        <v>0</v>
      </c>
    </row>
    <row r="1338" spans="1:32" ht="39" hidden="1" customHeight="1">
      <c r="A1338" s="26" t="s">
        <v>12</v>
      </c>
      <c r="B1338" s="31" t="s">
        <v>503</v>
      </c>
      <c r="C1338" s="32" t="s">
        <v>33</v>
      </c>
      <c r="D1338" s="32" t="s">
        <v>17</v>
      </c>
      <c r="E1338" s="31" t="s">
        <v>550</v>
      </c>
      <c r="F1338" s="32" t="s">
        <v>13</v>
      </c>
      <c r="G1338" s="9">
        <f>G1339</f>
        <v>3463</v>
      </c>
      <c r="H1338" s="9">
        <f>H1339</f>
        <v>0</v>
      </c>
      <c r="I1338" s="9">
        <f t="shared" si="2995"/>
        <v>0</v>
      </c>
      <c r="J1338" s="9">
        <f t="shared" si="2995"/>
        <v>0</v>
      </c>
      <c r="K1338" s="9">
        <f t="shared" si="2995"/>
        <v>0</v>
      </c>
      <c r="L1338" s="9">
        <f t="shared" si="2995"/>
        <v>0</v>
      </c>
      <c r="M1338" s="9">
        <f t="shared" si="2995"/>
        <v>3463</v>
      </c>
      <c r="N1338" s="9">
        <f t="shared" si="2995"/>
        <v>0</v>
      </c>
      <c r="O1338" s="9">
        <f t="shared" si="2995"/>
        <v>0</v>
      </c>
      <c r="P1338" s="9">
        <f t="shared" si="2995"/>
        <v>0</v>
      </c>
      <c r="Q1338" s="9">
        <f t="shared" si="2995"/>
        <v>0</v>
      </c>
      <c r="R1338" s="9">
        <f t="shared" si="2995"/>
        <v>0</v>
      </c>
      <c r="S1338" s="9">
        <f t="shared" si="2995"/>
        <v>3463</v>
      </c>
      <c r="T1338" s="9">
        <f t="shared" si="2995"/>
        <v>0</v>
      </c>
      <c r="U1338" s="9">
        <f t="shared" si="2996"/>
        <v>0</v>
      </c>
      <c r="V1338" s="9">
        <f t="shared" si="2996"/>
        <v>0</v>
      </c>
      <c r="W1338" s="9">
        <f t="shared" si="2996"/>
        <v>0</v>
      </c>
      <c r="X1338" s="9">
        <f t="shared" si="2996"/>
        <v>0</v>
      </c>
      <c r="Y1338" s="9">
        <f t="shared" si="2996"/>
        <v>3463</v>
      </c>
      <c r="Z1338" s="9">
        <f t="shared" si="2996"/>
        <v>0</v>
      </c>
      <c r="AA1338" s="9">
        <f t="shared" si="2996"/>
        <v>0</v>
      </c>
      <c r="AB1338" s="9">
        <f t="shared" si="2996"/>
        <v>0</v>
      </c>
      <c r="AC1338" s="9">
        <f t="shared" si="2996"/>
        <v>0</v>
      </c>
      <c r="AD1338" s="9">
        <f t="shared" si="2996"/>
        <v>0</v>
      </c>
      <c r="AE1338" s="9">
        <f t="shared" si="2996"/>
        <v>3463</v>
      </c>
      <c r="AF1338" s="9">
        <f t="shared" si="2996"/>
        <v>0</v>
      </c>
    </row>
    <row r="1339" spans="1:32" ht="39" hidden="1" customHeight="1">
      <c r="A1339" s="26" t="s">
        <v>131</v>
      </c>
      <c r="B1339" s="31" t="s">
        <v>503</v>
      </c>
      <c r="C1339" s="32" t="s">
        <v>33</v>
      </c>
      <c r="D1339" s="32" t="s">
        <v>17</v>
      </c>
      <c r="E1339" s="31" t="s">
        <v>550</v>
      </c>
      <c r="F1339" s="32" t="s">
        <v>132</v>
      </c>
      <c r="G1339" s="9">
        <f>3000+463</f>
        <v>3463</v>
      </c>
      <c r="H1339" s="9"/>
      <c r="I1339" s="9"/>
      <c r="J1339" s="9"/>
      <c r="K1339" s="9"/>
      <c r="L1339" s="9"/>
      <c r="M1339" s="9">
        <f t="shared" ref="M1339" si="2997">G1339+I1339+J1339+K1339+L1339</f>
        <v>3463</v>
      </c>
      <c r="N1339" s="9">
        <f t="shared" ref="N1339" si="2998">H1339+L1339</f>
        <v>0</v>
      </c>
      <c r="O1339" s="9"/>
      <c r="P1339" s="9"/>
      <c r="Q1339" s="9"/>
      <c r="R1339" s="9"/>
      <c r="S1339" s="9">
        <f t="shared" ref="S1339" si="2999">M1339+O1339+P1339+Q1339+R1339</f>
        <v>3463</v>
      </c>
      <c r="T1339" s="9">
        <f t="shared" ref="T1339" si="3000">N1339+R1339</f>
        <v>0</v>
      </c>
      <c r="U1339" s="9"/>
      <c r="V1339" s="9"/>
      <c r="W1339" s="9"/>
      <c r="X1339" s="9"/>
      <c r="Y1339" s="9">
        <f t="shared" ref="Y1339" si="3001">S1339+U1339+V1339+W1339+X1339</f>
        <v>3463</v>
      </c>
      <c r="Z1339" s="9">
        <f t="shared" ref="Z1339" si="3002">T1339+X1339</f>
        <v>0</v>
      </c>
      <c r="AA1339" s="9"/>
      <c r="AB1339" s="9"/>
      <c r="AC1339" s="9"/>
      <c r="AD1339" s="9"/>
      <c r="AE1339" s="9">
        <f t="shared" ref="AE1339" si="3003">Y1339+AA1339+AB1339+AC1339+AD1339</f>
        <v>3463</v>
      </c>
      <c r="AF1339" s="9">
        <f t="shared" ref="AF1339" si="3004">Z1339+AD1339</f>
        <v>0</v>
      </c>
    </row>
    <row r="1340" spans="1:32" ht="74.25" hidden="1" customHeight="1">
      <c r="A1340" s="26" t="s">
        <v>585</v>
      </c>
      <c r="B1340" s="31" t="s">
        <v>503</v>
      </c>
      <c r="C1340" s="32" t="s">
        <v>33</v>
      </c>
      <c r="D1340" s="32" t="s">
        <v>17</v>
      </c>
      <c r="E1340" s="31" t="s">
        <v>584</v>
      </c>
      <c r="F1340" s="32"/>
      <c r="G1340" s="9">
        <f>G1341</f>
        <v>3000</v>
      </c>
      <c r="H1340" s="9"/>
      <c r="I1340" s="9">
        <f t="shared" ref="I1340:I1341" si="3005">I1341</f>
        <v>0</v>
      </c>
      <c r="J1340" s="9"/>
      <c r="K1340" s="9">
        <f t="shared" ref="K1340:K1341" si="3006">K1341</f>
        <v>0</v>
      </c>
      <c r="L1340" s="9"/>
      <c r="M1340" s="9">
        <f t="shared" ref="M1340:M1341" si="3007">M1341</f>
        <v>3000</v>
      </c>
      <c r="N1340" s="9"/>
      <c r="O1340" s="9">
        <f t="shared" ref="O1340:O1341" si="3008">O1341</f>
        <v>0</v>
      </c>
      <c r="P1340" s="9"/>
      <c r="Q1340" s="9">
        <f t="shared" ref="Q1340:Q1341" si="3009">Q1341</f>
        <v>0</v>
      </c>
      <c r="R1340" s="9"/>
      <c r="S1340" s="9">
        <f t="shared" ref="S1340:S1341" si="3010">S1341</f>
        <v>3000</v>
      </c>
      <c r="T1340" s="9"/>
      <c r="U1340" s="9">
        <f t="shared" ref="U1340:U1341" si="3011">U1341</f>
        <v>0</v>
      </c>
      <c r="V1340" s="9"/>
      <c r="W1340" s="9">
        <f t="shared" ref="W1340:W1341" si="3012">W1341</f>
        <v>0</v>
      </c>
      <c r="X1340" s="9"/>
      <c r="Y1340" s="9">
        <f t="shared" ref="Y1340:Y1341" si="3013">Y1341</f>
        <v>3000</v>
      </c>
      <c r="Z1340" s="9"/>
      <c r="AA1340" s="9">
        <f t="shared" ref="AA1340:AA1341" si="3014">AA1341</f>
        <v>0</v>
      </c>
      <c r="AB1340" s="9"/>
      <c r="AC1340" s="9">
        <f t="shared" ref="AC1340:AC1341" si="3015">AC1341</f>
        <v>0</v>
      </c>
      <c r="AD1340" s="9"/>
      <c r="AE1340" s="9">
        <f t="shared" ref="AE1340:AE1341" si="3016">AE1341</f>
        <v>3000</v>
      </c>
      <c r="AF1340" s="9"/>
    </row>
    <row r="1341" spans="1:32" ht="37.5" hidden="1" customHeight="1">
      <c r="A1341" s="26" t="s">
        <v>12</v>
      </c>
      <c r="B1341" s="31" t="s">
        <v>503</v>
      </c>
      <c r="C1341" s="32" t="s">
        <v>33</v>
      </c>
      <c r="D1341" s="32" t="s">
        <v>17</v>
      </c>
      <c r="E1341" s="31" t="s">
        <v>584</v>
      </c>
      <c r="F1341" s="32" t="s">
        <v>13</v>
      </c>
      <c r="G1341" s="9">
        <f>G1342</f>
        <v>3000</v>
      </c>
      <c r="H1341" s="9"/>
      <c r="I1341" s="9">
        <f t="shared" si="3005"/>
        <v>0</v>
      </c>
      <c r="J1341" s="9"/>
      <c r="K1341" s="9">
        <f t="shared" si="3006"/>
        <v>0</v>
      </c>
      <c r="L1341" s="9"/>
      <c r="M1341" s="9">
        <f t="shared" si="3007"/>
        <v>3000</v>
      </c>
      <c r="N1341" s="9"/>
      <c r="O1341" s="9">
        <f t="shared" si="3008"/>
        <v>0</v>
      </c>
      <c r="P1341" s="9"/>
      <c r="Q1341" s="9">
        <f t="shared" si="3009"/>
        <v>0</v>
      </c>
      <c r="R1341" s="9"/>
      <c r="S1341" s="9">
        <f t="shared" si="3010"/>
        <v>3000</v>
      </c>
      <c r="T1341" s="9"/>
      <c r="U1341" s="9">
        <f t="shared" si="3011"/>
        <v>0</v>
      </c>
      <c r="V1341" s="9"/>
      <c r="W1341" s="9">
        <f t="shared" si="3012"/>
        <v>0</v>
      </c>
      <c r="X1341" s="9"/>
      <c r="Y1341" s="9">
        <f t="shared" si="3013"/>
        <v>3000</v>
      </c>
      <c r="Z1341" s="9"/>
      <c r="AA1341" s="9">
        <f t="shared" si="3014"/>
        <v>0</v>
      </c>
      <c r="AB1341" s="9"/>
      <c r="AC1341" s="9">
        <f t="shared" si="3015"/>
        <v>0</v>
      </c>
      <c r="AD1341" s="9"/>
      <c r="AE1341" s="9">
        <f t="shared" si="3016"/>
        <v>3000</v>
      </c>
      <c r="AF1341" s="9"/>
    </row>
    <row r="1342" spans="1:32" ht="41.25" hidden="1" customHeight="1">
      <c r="A1342" s="26" t="s">
        <v>131</v>
      </c>
      <c r="B1342" s="31" t="s">
        <v>503</v>
      </c>
      <c r="C1342" s="32" t="s">
        <v>33</v>
      </c>
      <c r="D1342" s="32" t="s">
        <v>17</v>
      </c>
      <c r="E1342" s="31" t="s">
        <v>584</v>
      </c>
      <c r="F1342" s="32" t="s">
        <v>132</v>
      </c>
      <c r="G1342" s="9">
        <v>3000</v>
      </c>
      <c r="H1342" s="9"/>
      <c r="I1342" s="9"/>
      <c r="J1342" s="9"/>
      <c r="K1342" s="9"/>
      <c r="L1342" s="9"/>
      <c r="M1342" s="9">
        <f t="shared" ref="M1342" si="3017">G1342+I1342+J1342+K1342+L1342</f>
        <v>3000</v>
      </c>
      <c r="N1342" s="9">
        <f t="shared" ref="N1342" si="3018">H1342+L1342</f>
        <v>0</v>
      </c>
      <c r="O1342" s="9"/>
      <c r="P1342" s="9"/>
      <c r="Q1342" s="9"/>
      <c r="R1342" s="9"/>
      <c r="S1342" s="9">
        <f t="shared" ref="S1342" si="3019">M1342+O1342+P1342+Q1342+R1342</f>
        <v>3000</v>
      </c>
      <c r="T1342" s="9">
        <f t="shared" ref="T1342" si="3020">N1342+R1342</f>
        <v>0</v>
      </c>
      <c r="U1342" s="9"/>
      <c r="V1342" s="9"/>
      <c r="W1342" s="9"/>
      <c r="X1342" s="9"/>
      <c r="Y1342" s="9">
        <f t="shared" ref="Y1342" si="3021">S1342+U1342+V1342+W1342+X1342</f>
        <v>3000</v>
      </c>
      <c r="Z1342" s="9">
        <f t="shared" ref="Z1342" si="3022">T1342+X1342</f>
        <v>0</v>
      </c>
      <c r="AA1342" s="9"/>
      <c r="AB1342" s="9"/>
      <c r="AC1342" s="9"/>
      <c r="AD1342" s="9"/>
      <c r="AE1342" s="9">
        <f t="shared" ref="AE1342" si="3023">Y1342+AA1342+AB1342+AC1342+AD1342</f>
        <v>3000</v>
      </c>
      <c r="AF1342" s="9">
        <f t="shared" ref="AF1342" si="3024">Z1342+AD1342</f>
        <v>0</v>
      </c>
    </row>
    <row r="1343" spans="1:32" hidden="1">
      <c r="A1343" s="26"/>
      <c r="B1343" s="31"/>
      <c r="C1343" s="32"/>
      <c r="D1343" s="32"/>
      <c r="E1343" s="31"/>
      <c r="F1343" s="32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</row>
    <row r="1344" spans="1:32" ht="40.799999999999997" hidden="1">
      <c r="A1344" s="21" t="s">
        <v>507</v>
      </c>
      <c r="B1344" s="22" t="s">
        <v>558</v>
      </c>
      <c r="C1344" s="22"/>
      <c r="D1344" s="22"/>
      <c r="E1344" s="22"/>
      <c r="F1344" s="22"/>
      <c r="G1344" s="14">
        <f t="shared" ref="G1344:N1344" si="3025">G1346</f>
        <v>3887</v>
      </c>
      <c r="H1344" s="14">
        <f t="shared" si="3025"/>
        <v>0</v>
      </c>
      <c r="I1344" s="14">
        <f t="shared" si="3025"/>
        <v>0</v>
      </c>
      <c r="J1344" s="14">
        <f t="shared" si="3025"/>
        <v>0</v>
      </c>
      <c r="K1344" s="14">
        <f t="shared" si="3025"/>
        <v>0</v>
      </c>
      <c r="L1344" s="14">
        <f t="shared" si="3025"/>
        <v>0</v>
      </c>
      <c r="M1344" s="14">
        <f t="shared" si="3025"/>
        <v>3887</v>
      </c>
      <c r="N1344" s="14">
        <f t="shared" si="3025"/>
        <v>0</v>
      </c>
      <c r="O1344" s="14">
        <f t="shared" ref="O1344:T1344" si="3026">O1346</f>
        <v>0</v>
      </c>
      <c r="P1344" s="14">
        <f t="shared" si="3026"/>
        <v>0</v>
      </c>
      <c r="Q1344" s="14">
        <f t="shared" si="3026"/>
        <v>0</v>
      </c>
      <c r="R1344" s="14">
        <f t="shared" si="3026"/>
        <v>0</v>
      </c>
      <c r="S1344" s="14">
        <f t="shared" si="3026"/>
        <v>3887</v>
      </c>
      <c r="T1344" s="14">
        <f t="shared" si="3026"/>
        <v>0</v>
      </c>
      <c r="U1344" s="14">
        <f t="shared" ref="U1344:Z1344" si="3027">U1346</f>
        <v>0</v>
      </c>
      <c r="V1344" s="14">
        <f t="shared" si="3027"/>
        <v>0</v>
      </c>
      <c r="W1344" s="14">
        <f t="shared" si="3027"/>
        <v>0</v>
      </c>
      <c r="X1344" s="14">
        <f t="shared" si="3027"/>
        <v>0</v>
      </c>
      <c r="Y1344" s="14">
        <f t="shared" si="3027"/>
        <v>3887</v>
      </c>
      <c r="Z1344" s="14">
        <f t="shared" si="3027"/>
        <v>0</v>
      </c>
      <c r="AA1344" s="14">
        <f t="shared" ref="AA1344:AF1344" si="3028">AA1346</f>
        <v>0</v>
      </c>
      <c r="AB1344" s="14">
        <f t="shared" si="3028"/>
        <v>0</v>
      </c>
      <c r="AC1344" s="14">
        <f t="shared" si="3028"/>
        <v>0</v>
      </c>
      <c r="AD1344" s="14">
        <f t="shared" si="3028"/>
        <v>0</v>
      </c>
      <c r="AE1344" s="14">
        <f t="shared" si="3028"/>
        <v>3887</v>
      </c>
      <c r="AF1344" s="14">
        <f t="shared" si="3028"/>
        <v>0</v>
      </c>
    </row>
    <row r="1345" spans="1:32" ht="19.5" hidden="1" customHeight="1">
      <c r="A1345" s="21"/>
      <c r="B1345" s="22"/>
      <c r="C1345" s="22"/>
      <c r="D1345" s="22"/>
      <c r="E1345" s="22"/>
      <c r="F1345" s="22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  <c r="T1345" s="14"/>
      <c r="U1345" s="14"/>
      <c r="V1345" s="14"/>
      <c r="W1345" s="14"/>
      <c r="X1345" s="14"/>
      <c r="Y1345" s="14"/>
      <c r="Z1345" s="14"/>
      <c r="AA1345" s="14"/>
      <c r="AB1345" s="14"/>
      <c r="AC1345" s="14"/>
      <c r="AD1345" s="14"/>
      <c r="AE1345" s="14"/>
      <c r="AF1345" s="14"/>
    </row>
    <row r="1346" spans="1:32" ht="23.25" hidden="1" customHeight="1">
      <c r="A1346" s="24" t="s">
        <v>59</v>
      </c>
      <c r="B1346" s="25" t="str">
        <f>B1344</f>
        <v>926</v>
      </c>
      <c r="C1346" s="25" t="s">
        <v>22</v>
      </c>
      <c r="D1346" s="25" t="s">
        <v>60</v>
      </c>
      <c r="E1346" s="25"/>
      <c r="F1346" s="25"/>
      <c r="G1346" s="7">
        <f t="shared" ref="G1346:H1346" si="3029">G1352+G1347</f>
        <v>3887</v>
      </c>
      <c r="H1346" s="7">
        <f t="shared" si="3029"/>
        <v>0</v>
      </c>
      <c r="I1346" s="7">
        <f t="shared" ref="I1346:N1346" si="3030">I1352+I1347</f>
        <v>0</v>
      </c>
      <c r="J1346" s="7">
        <f t="shared" si="3030"/>
        <v>0</v>
      </c>
      <c r="K1346" s="7">
        <f t="shared" si="3030"/>
        <v>0</v>
      </c>
      <c r="L1346" s="7">
        <f t="shared" si="3030"/>
        <v>0</v>
      </c>
      <c r="M1346" s="7">
        <f t="shared" si="3030"/>
        <v>3887</v>
      </c>
      <c r="N1346" s="7">
        <f t="shared" si="3030"/>
        <v>0</v>
      </c>
      <c r="O1346" s="7">
        <f t="shared" ref="O1346:T1346" si="3031">O1352+O1347</f>
        <v>0</v>
      </c>
      <c r="P1346" s="7">
        <f t="shared" si="3031"/>
        <v>0</v>
      </c>
      <c r="Q1346" s="7">
        <f t="shared" si="3031"/>
        <v>0</v>
      </c>
      <c r="R1346" s="7">
        <f t="shared" si="3031"/>
        <v>0</v>
      </c>
      <c r="S1346" s="7">
        <f t="shared" si="3031"/>
        <v>3887</v>
      </c>
      <c r="T1346" s="7">
        <f t="shared" si="3031"/>
        <v>0</v>
      </c>
      <c r="U1346" s="7">
        <f t="shared" ref="U1346:Z1346" si="3032">U1352+U1347</f>
        <v>0</v>
      </c>
      <c r="V1346" s="7">
        <f t="shared" si="3032"/>
        <v>0</v>
      </c>
      <c r="W1346" s="7">
        <f t="shared" si="3032"/>
        <v>0</v>
      </c>
      <c r="X1346" s="7">
        <f t="shared" si="3032"/>
        <v>0</v>
      </c>
      <c r="Y1346" s="7">
        <f t="shared" si="3032"/>
        <v>3887</v>
      </c>
      <c r="Z1346" s="7">
        <f t="shared" si="3032"/>
        <v>0</v>
      </c>
      <c r="AA1346" s="7">
        <f t="shared" ref="AA1346:AF1346" si="3033">AA1352+AA1347</f>
        <v>0</v>
      </c>
      <c r="AB1346" s="7">
        <f t="shared" si="3033"/>
        <v>0</v>
      </c>
      <c r="AC1346" s="7">
        <f t="shared" si="3033"/>
        <v>0</v>
      </c>
      <c r="AD1346" s="7">
        <f t="shared" si="3033"/>
        <v>0</v>
      </c>
      <c r="AE1346" s="7">
        <f t="shared" si="3033"/>
        <v>3887</v>
      </c>
      <c r="AF1346" s="7">
        <f t="shared" si="3033"/>
        <v>0</v>
      </c>
    </row>
    <row r="1347" spans="1:32" ht="37.5" hidden="1" customHeight="1">
      <c r="A1347" s="26" t="s">
        <v>475</v>
      </c>
      <c r="B1347" s="27" t="s">
        <v>558</v>
      </c>
      <c r="C1347" s="27" t="s">
        <v>22</v>
      </c>
      <c r="D1347" s="27" t="s">
        <v>60</v>
      </c>
      <c r="E1347" s="27" t="s">
        <v>472</v>
      </c>
      <c r="F1347" s="25"/>
      <c r="G1347" s="9">
        <f t="shared" ref="G1347:V1350" si="3034">G1348</f>
        <v>3137</v>
      </c>
      <c r="H1347" s="9">
        <f t="shared" si="3034"/>
        <v>0</v>
      </c>
      <c r="I1347" s="9">
        <f t="shared" si="3034"/>
        <v>0</v>
      </c>
      <c r="J1347" s="9">
        <f t="shared" si="3034"/>
        <v>0</v>
      </c>
      <c r="K1347" s="9">
        <f t="shared" si="3034"/>
        <v>0</v>
      </c>
      <c r="L1347" s="9">
        <f t="shared" si="3034"/>
        <v>0</v>
      </c>
      <c r="M1347" s="9">
        <f t="shared" si="3034"/>
        <v>3137</v>
      </c>
      <c r="N1347" s="9">
        <f t="shared" si="3034"/>
        <v>0</v>
      </c>
      <c r="O1347" s="9">
        <f t="shared" si="3034"/>
        <v>0</v>
      </c>
      <c r="P1347" s="9">
        <f t="shared" si="3034"/>
        <v>0</v>
      </c>
      <c r="Q1347" s="9">
        <f t="shared" si="3034"/>
        <v>0</v>
      </c>
      <c r="R1347" s="9">
        <f t="shared" si="3034"/>
        <v>0</v>
      </c>
      <c r="S1347" s="9">
        <f t="shared" si="3034"/>
        <v>3137</v>
      </c>
      <c r="T1347" s="9">
        <f t="shared" si="3034"/>
        <v>0</v>
      </c>
      <c r="U1347" s="9">
        <f t="shared" si="3034"/>
        <v>0</v>
      </c>
      <c r="V1347" s="9">
        <f t="shared" si="3034"/>
        <v>0</v>
      </c>
      <c r="W1347" s="9">
        <f t="shared" ref="U1347:AF1350" si="3035">W1348</f>
        <v>0</v>
      </c>
      <c r="X1347" s="9">
        <f t="shared" si="3035"/>
        <v>0</v>
      </c>
      <c r="Y1347" s="9">
        <f t="shared" si="3035"/>
        <v>3137</v>
      </c>
      <c r="Z1347" s="9">
        <f t="shared" si="3035"/>
        <v>0</v>
      </c>
      <c r="AA1347" s="9">
        <f t="shared" si="3035"/>
        <v>0</v>
      </c>
      <c r="AB1347" s="9">
        <f t="shared" si="3035"/>
        <v>0</v>
      </c>
      <c r="AC1347" s="9">
        <f t="shared" si="3035"/>
        <v>0</v>
      </c>
      <c r="AD1347" s="9">
        <f t="shared" si="3035"/>
        <v>0</v>
      </c>
      <c r="AE1347" s="9">
        <f t="shared" si="3035"/>
        <v>3137</v>
      </c>
      <c r="AF1347" s="9">
        <f t="shared" si="3035"/>
        <v>0</v>
      </c>
    </row>
    <row r="1348" spans="1:32" ht="24" hidden="1" customHeight="1">
      <c r="A1348" s="26" t="s">
        <v>15</v>
      </c>
      <c r="B1348" s="27" t="s">
        <v>558</v>
      </c>
      <c r="C1348" s="27" t="s">
        <v>22</v>
      </c>
      <c r="D1348" s="27" t="s">
        <v>60</v>
      </c>
      <c r="E1348" s="27" t="s">
        <v>473</v>
      </c>
      <c r="F1348" s="25"/>
      <c r="G1348" s="9">
        <f t="shared" si="3034"/>
        <v>3137</v>
      </c>
      <c r="H1348" s="9">
        <f t="shared" si="3034"/>
        <v>0</v>
      </c>
      <c r="I1348" s="9">
        <f t="shared" si="3034"/>
        <v>0</v>
      </c>
      <c r="J1348" s="9">
        <f t="shared" si="3034"/>
        <v>0</v>
      </c>
      <c r="K1348" s="9">
        <f t="shared" si="3034"/>
        <v>0</v>
      </c>
      <c r="L1348" s="9">
        <f t="shared" si="3034"/>
        <v>0</v>
      </c>
      <c r="M1348" s="9">
        <f t="shared" si="3034"/>
        <v>3137</v>
      </c>
      <c r="N1348" s="9">
        <f t="shared" si="3034"/>
        <v>0</v>
      </c>
      <c r="O1348" s="9">
        <f t="shared" si="3034"/>
        <v>0</v>
      </c>
      <c r="P1348" s="9">
        <f t="shared" si="3034"/>
        <v>0</v>
      </c>
      <c r="Q1348" s="9">
        <f t="shared" si="3034"/>
        <v>0</v>
      </c>
      <c r="R1348" s="9">
        <f t="shared" si="3034"/>
        <v>0</v>
      </c>
      <c r="S1348" s="9">
        <f t="shared" si="3034"/>
        <v>3137</v>
      </c>
      <c r="T1348" s="9">
        <f t="shared" si="3034"/>
        <v>0</v>
      </c>
      <c r="U1348" s="9">
        <f t="shared" si="3035"/>
        <v>0</v>
      </c>
      <c r="V1348" s="9">
        <f t="shared" si="3035"/>
        <v>0</v>
      </c>
      <c r="W1348" s="9">
        <f t="shared" si="3035"/>
        <v>0</v>
      </c>
      <c r="X1348" s="9">
        <f t="shared" si="3035"/>
        <v>0</v>
      </c>
      <c r="Y1348" s="9">
        <f t="shared" si="3035"/>
        <v>3137</v>
      </c>
      <c r="Z1348" s="9">
        <f t="shared" si="3035"/>
        <v>0</v>
      </c>
      <c r="AA1348" s="9">
        <f t="shared" si="3035"/>
        <v>0</v>
      </c>
      <c r="AB1348" s="9">
        <f t="shared" si="3035"/>
        <v>0</v>
      </c>
      <c r="AC1348" s="9">
        <f t="shared" si="3035"/>
        <v>0</v>
      </c>
      <c r="AD1348" s="9">
        <f t="shared" si="3035"/>
        <v>0</v>
      </c>
      <c r="AE1348" s="9">
        <f t="shared" si="3035"/>
        <v>3137</v>
      </c>
      <c r="AF1348" s="9">
        <f t="shared" si="3035"/>
        <v>0</v>
      </c>
    </row>
    <row r="1349" spans="1:32" ht="24.75" hidden="1" customHeight="1">
      <c r="A1349" s="26" t="s">
        <v>61</v>
      </c>
      <c r="B1349" s="27" t="s">
        <v>558</v>
      </c>
      <c r="C1349" s="27" t="s">
        <v>22</v>
      </c>
      <c r="D1349" s="27" t="s">
        <v>60</v>
      </c>
      <c r="E1349" s="27" t="s">
        <v>474</v>
      </c>
      <c r="F1349" s="25"/>
      <c r="G1349" s="9">
        <f t="shared" si="3034"/>
        <v>3137</v>
      </c>
      <c r="H1349" s="9">
        <f t="shared" si="3034"/>
        <v>0</v>
      </c>
      <c r="I1349" s="9">
        <f t="shared" si="3034"/>
        <v>0</v>
      </c>
      <c r="J1349" s="9">
        <f t="shared" si="3034"/>
        <v>0</v>
      </c>
      <c r="K1349" s="9">
        <f t="shared" si="3034"/>
        <v>0</v>
      </c>
      <c r="L1349" s="9">
        <f t="shared" si="3034"/>
        <v>0</v>
      </c>
      <c r="M1349" s="9">
        <f t="shared" si="3034"/>
        <v>3137</v>
      </c>
      <c r="N1349" s="9">
        <f t="shared" si="3034"/>
        <v>0</v>
      </c>
      <c r="O1349" s="9">
        <f t="shared" si="3034"/>
        <v>0</v>
      </c>
      <c r="P1349" s="9">
        <f t="shared" si="3034"/>
        <v>0</v>
      </c>
      <c r="Q1349" s="9">
        <f t="shared" si="3034"/>
        <v>0</v>
      </c>
      <c r="R1349" s="9">
        <f t="shared" si="3034"/>
        <v>0</v>
      </c>
      <c r="S1349" s="9">
        <f t="shared" si="3034"/>
        <v>3137</v>
      </c>
      <c r="T1349" s="9">
        <f t="shared" si="3034"/>
        <v>0</v>
      </c>
      <c r="U1349" s="9">
        <f t="shared" si="3035"/>
        <v>0</v>
      </c>
      <c r="V1349" s="9">
        <f t="shared" si="3035"/>
        <v>0</v>
      </c>
      <c r="W1349" s="9">
        <f t="shared" si="3035"/>
        <v>0</v>
      </c>
      <c r="X1349" s="9">
        <f t="shared" si="3035"/>
        <v>0</v>
      </c>
      <c r="Y1349" s="9">
        <f t="shared" si="3035"/>
        <v>3137</v>
      </c>
      <c r="Z1349" s="9">
        <f t="shared" si="3035"/>
        <v>0</v>
      </c>
      <c r="AA1349" s="9">
        <f t="shared" si="3035"/>
        <v>0</v>
      </c>
      <c r="AB1349" s="9">
        <f t="shared" si="3035"/>
        <v>0</v>
      </c>
      <c r="AC1349" s="9">
        <f t="shared" si="3035"/>
        <v>0</v>
      </c>
      <c r="AD1349" s="9">
        <f t="shared" si="3035"/>
        <v>0</v>
      </c>
      <c r="AE1349" s="9">
        <f t="shared" si="3035"/>
        <v>3137</v>
      </c>
      <c r="AF1349" s="9">
        <f t="shared" si="3035"/>
        <v>0</v>
      </c>
    </row>
    <row r="1350" spans="1:32" ht="37.5" hidden="1" customHeight="1">
      <c r="A1350" s="26" t="s">
        <v>243</v>
      </c>
      <c r="B1350" s="27" t="s">
        <v>558</v>
      </c>
      <c r="C1350" s="27" t="s">
        <v>22</v>
      </c>
      <c r="D1350" s="27" t="s">
        <v>60</v>
      </c>
      <c r="E1350" s="27" t="s">
        <v>474</v>
      </c>
      <c r="F1350" s="27" t="s">
        <v>31</v>
      </c>
      <c r="G1350" s="9">
        <f t="shared" si="3034"/>
        <v>3137</v>
      </c>
      <c r="H1350" s="9">
        <f t="shared" si="3034"/>
        <v>0</v>
      </c>
      <c r="I1350" s="9">
        <f t="shared" si="3034"/>
        <v>0</v>
      </c>
      <c r="J1350" s="9">
        <f t="shared" si="3034"/>
        <v>0</v>
      </c>
      <c r="K1350" s="9">
        <f t="shared" si="3034"/>
        <v>0</v>
      </c>
      <c r="L1350" s="9">
        <f t="shared" si="3034"/>
        <v>0</v>
      </c>
      <c r="M1350" s="9">
        <f t="shared" si="3034"/>
        <v>3137</v>
      </c>
      <c r="N1350" s="9">
        <f t="shared" si="3034"/>
        <v>0</v>
      </c>
      <c r="O1350" s="9">
        <f t="shared" si="3034"/>
        <v>0</v>
      </c>
      <c r="P1350" s="9">
        <f t="shared" si="3034"/>
        <v>0</v>
      </c>
      <c r="Q1350" s="9">
        <f t="shared" si="3034"/>
        <v>0</v>
      </c>
      <c r="R1350" s="9">
        <f t="shared" si="3034"/>
        <v>0</v>
      </c>
      <c r="S1350" s="9">
        <f t="shared" si="3034"/>
        <v>3137</v>
      </c>
      <c r="T1350" s="9">
        <f t="shared" si="3034"/>
        <v>0</v>
      </c>
      <c r="U1350" s="9">
        <f t="shared" si="3035"/>
        <v>0</v>
      </c>
      <c r="V1350" s="9">
        <f t="shared" si="3035"/>
        <v>0</v>
      </c>
      <c r="W1350" s="9">
        <f t="shared" si="3035"/>
        <v>0</v>
      </c>
      <c r="X1350" s="9">
        <f t="shared" si="3035"/>
        <v>0</v>
      </c>
      <c r="Y1350" s="9">
        <f t="shared" si="3035"/>
        <v>3137</v>
      </c>
      <c r="Z1350" s="9">
        <f t="shared" si="3035"/>
        <v>0</v>
      </c>
      <c r="AA1350" s="9">
        <f t="shared" si="3035"/>
        <v>0</v>
      </c>
      <c r="AB1350" s="9">
        <f t="shared" si="3035"/>
        <v>0</v>
      </c>
      <c r="AC1350" s="9">
        <f t="shared" si="3035"/>
        <v>0</v>
      </c>
      <c r="AD1350" s="9">
        <f t="shared" si="3035"/>
        <v>0</v>
      </c>
      <c r="AE1350" s="9">
        <f t="shared" si="3035"/>
        <v>3137</v>
      </c>
      <c r="AF1350" s="9">
        <f t="shared" si="3035"/>
        <v>0</v>
      </c>
    </row>
    <row r="1351" spans="1:32" ht="33.6" hidden="1">
      <c r="A1351" s="26" t="s">
        <v>37</v>
      </c>
      <c r="B1351" s="27" t="s">
        <v>558</v>
      </c>
      <c r="C1351" s="27" t="s">
        <v>22</v>
      </c>
      <c r="D1351" s="27" t="s">
        <v>60</v>
      </c>
      <c r="E1351" s="27" t="s">
        <v>474</v>
      </c>
      <c r="F1351" s="27" t="s">
        <v>38</v>
      </c>
      <c r="G1351" s="9">
        <v>3137</v>
      </c>
      <c r="H1351" s="9"/>
      <c r="I1351" s="9"/>
      <c r="J1351" s="9"/>
      <c r="K1351" s="9"/>
      <c r="L1351" s="9"/>
      <c r="M1351" s="9">
        <f t="shared" ref="M1351" si="3036">G1351+I1351+J1351+K1351+L1351</f>
        <v>3137</v>
      </c>
      <c r="N1351" s="9">
        <f t="shared" ref="N1351" si="3037">H1351+L1351</f>
        <v>0</v>
      </c>
      <c r="O1351" s="9"/>
      <c r="P1351" s="9"/>
      <c r="Q1351" s="9"/>
      <c r="R1351" s="9"/>
      <c r="S1351" s="9">
        <f t="shared" ref="S1351" si="3038">M1351+O1351+P1351+Q1351+R1351</f>
        <v>3137</v>
      </c>
      <c r="T1351" s="9">
        <f t="shared" ref="T1351" si="3039">N1351+R1351</f>
        <v>0</v>
      </c>
      <c r="U1351" s="9"/>
      <c r="V1351" s="9"/>
      <c r="W1351" s="9"/>
      <c r="X1351" s="9"/>
      <c r="Y1351" s="9">
        <f t="shared" ref="Y1351" si="3040">S1351+U1351+V1351+W1351+X1351</f>
        <v>3137</v>
      </c>
      <c r="Z1351" s="9">
        <f t="shared" ref="Z1351" si="3041">T1351+X1351</f>
        <v>0</v>
      </c>
      <c r="AA1351" s="9"/>
      <c r="AB1351" s="9"/>
      <c r="AC1351" s="9"/>
      <c r="AD1351" s="9"/>
      <c r="AE1351" s="9">
        <f t="shared" ref="AE1351" si="3042">Y1351+AA1351+AB1351+AC1351+AD1351</f>
        <v>3137</v>
      </c>
      <c r="AF1351" s="9">
        <f t="shared" ref="AF1351" si="3043">Z1351+AD1351</f>
        <v>0</v>
      </c>
    </row>
    <row r="1352" spans="1:32" ht="21" hidden="1" customHeight="1">
      <c r="A1352" s="26" t="s">
        <v>62</v>
      </c>
      <c r="B1352" s="27" t="s">
        <v>558</v>
      </c>
      <c r="C1352" s="27" t="s">
        <v>22</v>
      </c>
      <c r="D1352" s="27" t="s">
        <v>60</v>
      </c>
      <c r="E1352" s="27" t="s">
        <v>63</v>
      </c>
      <c r="F1352" s="27"/>
      <c r="G1352" s="8">
        <f t="shared" ref="G1352:V1355" si="3044">G1353</f>
        <v>750</v>
      </c>
      <c r="H1352" s="8">
        <f t="shared" si="3044"/>
        <v>0</v>
      </c>
      <c r="I1352" s="8">
        <f t="shared" si="3044"/>
        <v>0</v>
      </c>
      <c r="J1352" s="8">
        <f t="shared" si="3044"/>
        <v>0</v>
      </c>
      <c r="K1352" s="8">
        <f t="shared" si="3044"/>
        <v>0</v>
      </c>
      <c r="L1352" s="8">
        <f t="shared" si="3044"/>
        <v>0</v>
      </c>
      <c r="M1352" s="8">
        <f t="shared" si="3044"/>
        <v>750</v>
      </c>
      <c r="N1352" s="8">
        <f t="shared" si="3044"/>
        <v>0</v>
      </c>
      <c r="O1352" s="8">
        <f t="shared" si="3044"/>
        <v>0</v>
      </c>
      <c r="P1352" s="8">
        <f t="shared" si="3044"/>
        <v>0</v>
      </c>
      <c r="Q1352" s="8">
        <f t="shared" si="3044"/>
        <v>0</v>
      </c>
      <c r="R1352" s="8">
        <f t="shared" si="3044"/>
        <v>0</v>
      </c>
      <c r="S1352" s="8">
        <f t="shared" si="3044"/>
        <v>750</v>
      </c>
      <c r="T1352" s="8">
        <f t="shared" si="3044"/>
        <v>0</v>
      </c>
      <c r="U1352" s="8">
        <f t="shared" si="3044"/>
        <v>0</v>
      </c>
      <c r="V1352" s="8">
        <f t="shared" si="3044"/>
        <v>0</v>
      </c>
      <c r="W1352" s="8">
        <f t="shared" ref="U1352:AF1355" si="3045">W1353</f>
        <v>0</v>
      </c>
      <c r="X1352" s="8">
        <f t="shared" si="3045"/>
        <v>0</v>
      </c>
      <c r="Y1352" s="8">
        <f t="shared" si="3045"/>
        <v>750</v>
      </c>
      <c r="Z1352" s="8">
        <f t="shared" si="3045"/>
        <v>0</v>
      </c>
      <c r="AA1352" s="8">
        <f t="shared" si="3045"/>
        <v>0</v>
      </c>
      <c r="AB1352" s="8">
        <f t="shared" si="3045"/>
        <v>0</v>
      </c>
      <c r="AC1352" s="8">
        <f t="shared" si="3045"/>
        <v>0</v>
      </c>
      <c r="AD1352" s="8">
        <f t="shared" si="3045"/>
        <v>0</v>
      </c>
      <c r="AE1352" s="8">
        <f t="shared" si="3045"/>
        <v>750</v>
      </c>
      <c r="AF1352" s="8">
        <f t="shared" si="3045"/>
        <v>0</v>
      </c>
    </row>
    <row r="1353" spans="1:32" ht="20.25" hidden="1" customHeight="1">
      <c r="A1353" s="26" t="s">
        <v>15</v>
      </c>
      <c r="B1353" s="27" t="s">
        <v>558</v>
      </c>
      <c r="C1353" s="27" t="s">
        <v>22</v>
      </c>
      <c r="D1353" s="27" t="s">
        <v>60</v>
      </c>
      <c r="E1353" s="27" t="s">
        <v>64</v>
      </c>
      <c r="F1353" s="27"/>
      <c r="G1353" s="8">
        <f t="shared" si="3044"/>
        <v>750</v>
      </c>
      <c r="H1353" s="8">
        <f t="shared" si="3044"/>
        <v>0</v>
      </c>
      <c r="I1353" s="8">
        <f t="shared" si="3044"/>
        <v>0</v>
      </c>
      <c r="J1353" s="8">
        <f t="shared" si="3044"/>
        <v>0</v>
      </c>
      <c r="K1353" s="8">
        <f t="shared" si="3044"/>
        <v>0</v>
      </c>
      <c r="L1353" s="8">
        <f t="shared" si="3044"/>
        <v>0</v>
      </c>
      <c r="M1353" s="8">
        <f t="shared" si="3044"/>
        <v>750</v>
      </c>
      <c r="N1353" s="8">
        <f t="shared" si="3044"/>
        <v>0</v>
      </c>
      <c r="O1353" s="8">
        <f t="shared" si="3044"/>
        <v>0</v>
      </c>
      <c r="P1353" s="8">
        <f t="shared" si="3044"/>
        <v>0</v>
      </c>
      <c r="Q1353" s="8">
        <f t="shared" si="3044"/>
        <v>0</v>
      </c>
      <c r="R1353" s="8">
        <f t="shared" si="3044"/>
        <v>0</v>
      </c>
      <c r="S1353" s="8">
        <f t="shared" si="3044"/>
        <v>750</v>
      </c>
      <c r="T1353" s="8">
        <f t="shared" si="3044"/>
        <v>0</v>
      </c>
      <c r="U1353" s="8">
        <f t="shared" si="3045"/>
        <v>0</v>
      </c>
      <c r="V1353" s="8">
        <f t="shared" si="3045"/>
        <v>0</v>
      </c>
      <c r="W1353" s="8">
        <f t="shared" si="3045"/>
        <v>0</v>
      </c>
      <c r="X1353" s="8">
        <f t="shared" si="3045"/>
        <v>0</v>
      </c>
      <c r="Y1353" s="8">
        <f t="shared" si="3045"/>
        <v>750</v>
      </c>
      <c r="Z1353" s="8">
        <f t="shared" si="3045"/>
        <v>0</v>
      </c>
      <c r="AA1353" s="8">
        <f t="shared" si="3045"/>
        <v>0</v>
      </c>
      <c r="AB1353" s="8">
        <f t="shared" si="3045"/>
        <v>0</v>
      </c>
      <c r="AC1353" s="8">
        <f t="shared" si="3045"/>
        <v>0</v>
      </c>
      <c r="AD1353" s="8">
        <f t="shared" si="3045"/>
        <v>0</v>
      </c>
      <c r="AE1353" s="8">
        <f t="shared" si="3045"/>
        <v>750</v>
      </c>
      <c r="AF1353" s="8">
        <f t="shared" si="3045"/>
        <v>0</v>
      </c>
    </row>
    <row r="1354" spans="1:32" ht="20.25" hidden="1" customHeight="1">
      <c r="A1354" s="26" t="s">
        <v>61</v>
      </c>
      <c r="B1354" s="27" t="s">
        <v>558</v>
      </c>
      <c r="C1354" s="27" t="s">
        <v>22</v>
      </c>
      <c r="D1354" s="27" t="s">
        <v>60</v>
      </c>
      <c r="E1354" s="27" t="s">
        <v>65</v>
      </c>
      <c r="F1354" s="27"/>
      <c r="G1354" s="8">
        <f t="shared" si="3044"/>
        <v>750</v>
      </c>
      <c r="H1354" s="8">
        <f t="shared" si="3044"/>
        <v>0</v>
      </c>
      <c r="I1354" s="8">
        <f t="shared" si="3044"/>
        <v>0</v>
      </c>
      <c r="J1354" s="8">
        <f t="shared" si="3044"/>
        <v>0</v>
      </c>
      <c r="K1354" s="8">
        <f t="shared" si="3044"/>
        <v>0</v>
      </c>
      <c r="L1354" s="8">
        <f t="shared" si="3044"/>
        <v>0</v>
      </c>
      <c r="M1354" s="8">
        <f t="shared" si="3044"/>
        <v>750</v>
      </c>
      <c r="N1354" s="8">
        <f t="shared" si="3044"/>
        <v>0</v>
      </c>
      <c r="O1354" s="8">
        <f t="shared" si="3044"/>
        <v>0</v>
      </c>
      <c r="P1354" s="8">
        <f t="shared" si="3044"/>
        <v>0</v>
      </c>
      <c r="Q1354" s="8">
        <f t="shared" si="3044"/>
        <v>0</v>
      </c>
      <c r="R1354" s="8">
        <f t="shared" si="3044"/>
        <v>0</v>
      </c>
      <c r="S1354" s="8">
        <f t="shared" si="3044"/>
        <v>750</v>
      </c>
      <c r="T1354" s="8">
        <f t="shared" si="3044"/>
        <v>0</v>
      </c>
      <c r="U1354" s="8">
        <f t="shared" si="3045"/>
        <v>0</v>
      </c>
      <c r="V1354" s="8">
        <f t="shared" si="3045"/>
        <v>0</v>
      </c>
      <c r="W1354" s="8">
        <f t="shared" si="3045"/>
        <v>0</v>
      </c>
      <c r="X1354" s="8">
        <f t="shared" si="3045"/>
        <v>0</v>
      </c>
      <c r="Y1354" s="8">
        <f t="shared" si="3045"/>
        <v>750</v>
      </c>
      <c r="Z1354" s="8">
        <f t="shared" si="3045"/>
        <v>0</v>
      </c>
      <c r="AA1354" s="8">
        <f t="shared" si="3045"/>
        <v>0</v>
      </c>
      <c r="AB1354" s="8">
        <f t="shared" si="3045"/>
        <v>0</v>
      </c>
      <c r="AC1354" s="8">
        <f t="shared" si="3045"/>
        <v>0</v>
      </c>
      <c r="AD1354" s="8">
        <f t="shared" si="3045"/>
        <v>0</v>
      </c>
      <c r="AE1354" s="8">
        <f t="shared" si="3045"/>
        <v>750</v>
      </c>
      <c r="AF1354" s="8">
        <f t="shared" si="3045"/>
        <v>0</v>
      </c>
    </row>
    <row r="1355" spans="1:32" ht="21.75" hidden="1" customHeight="1">
      <c r="A1355" s="26" t="s">
        <v>66</v>
      </c>
      <c r="B1355" s="27" t="s">
        <v>558</v>
      </c>
      <c r="C1355" s="27" t="s">
        <v>22</v>
      </c>
      <c r="D1355" s="27" t="s">
        <v>60</v>
      </c>
      <c r="E1355" s="27" t="s">
        <v>65</v>
      </c>
      <c r="F1355" s="27" t="s">
        <v>67</v>
      </c>
      <c r="G1355" s="9">
        <f t="shared" si="3044"/>
        <v>750</v>
      </c>
      <c r="H1355" s="9">
        <f t="shared" si="3044"/>
        <v>0</v>
      </c>
      <c r="I1355" s="9">
        <f t="shared" si="3044"/>
        <v>0</v>
      </c>
      <c r="J1355" s="9">
        <f t="shared" si="3044"/>
        <v>0</v>
      </c>
      <c r="K1355" s="9">
        <f t="shared" si="3044"/>
        <v>0</v>
      </c>
      <c r="L1355" s="9">
        <f t="shared" si="3044"/>
        <v>0</v>
      </c>
      <c r="M1355" s="9">
        <f t="shared" si="3044"/>
        <v>750</v>
      </c>
      <c r="N1355" s="9">
        <f t="shared" si="3044"/>
        <v>0</v>
      </c>
      <c r="O1355" s="9">
        <f t="shared" si="3044"/>
        <v>0</v>
      </c>
      <c r="P1355" s="9">
        <f t="shared" si="3044"/>
        <v>0</v>
      </c>
      <c r="Q1355" s="9">
        <f t="shared" si="3044"/>
        <v>0</v>
      </c>
      <c r="R1355" s="9">
        <f t="shared" si="3044"/>
        <v>0</v>
      </c>
      <c r="S1355" s="9">
        <f t="shared" si="3044"/>
        <v>750</v>
      </c>
      <c r="T1355" s="9">
        <f t="shared" si="3044"/>
        <v>0</v>
      </c>
      <c r="U1355" s="9">
        <f t="shared" si="3045"/>
        <v>0</v>
      </c>
      <c r="V1355" s="9">
        <f t="shared" si="3045"/>
        <v>0</v>
      </c>
      <c r="W1355" s="9">
        <f t="shared" si="3045"/>
        <v>0</v>
      </c>
      <c r="X1355" s="9">
        <f t="shared" si="3045"/>
        <v>0</v>
      </c>
      <c r="Y1355" s="9">
        <f t="shared" si="3045"/>
        <v>750</v>
      </c>
      <c r="Z1355" s="9">
        <f t="shared" si="3045"/>
        <v>0</v>
      </c>
      <c r="AA1355" s="9">
        <f t="shared" si="3045"/>
        <v>0</v>
      </c>
      <c r="AB1355" s="9">
        <f t="shared" si="3045"/>
        <v>0</v>
      </c>
      <c r="AC1355" s="9">
        <f t="shared" si="3045"/>
        <v>0</v>
      </c>
      <c r="AD1355" s="9">
        <f t="shared" si="3045"/>
        <v>0</v>
      </c>
      <c r="AE1355" s="9">
        <f t="shared" si="3045"/>
        <v>750</v>
      </c>
      <c r="AF1355" s="9">
        <f t="shared" si="3045"/>
        <v>0</v>
      </c>
    </row>
    <row r="1356" spans="1:32" ht="20.25" hidden="1" customHeight="1">
      <c r="A1356" s="26" t="s">
        <v>68</v>
      </c>
      <c r="B1356" s="27" t="s">
        <v>558</v>
      </c>
      <c r="C1356" s="27" t="s">
        <v>22</v>
      </c>
      <c r="D1356" s="27" t="s">
        <v>60</v>
      </c>
      <c r="E1356" s="27" t="s">
        <v>65</v>
      </c>
      <c r="F1356" s="27" t="s">
        <v>69</v>
      </c>
      <c r="G1356" s="9">
        <v>750</v>
      </c>
      <c r="H1356" s="9"/>
      <c r="I1356" s="9"/>
      <c r="J1356" s="9"/>
      <c r="K1356" s="9"/>
      <c r="L1356" s="9"/>
      <c r="M1356" s="9">
        <f t="shared" ref="M1356" si="3046">G1356+I1356+J1356+K1356+L1356</f>
        <v>750</v>
      </c>
      <c r="N1356" s="9">
        <f t="shared" ref="N1356" si="3047">H1356+L1356</f>
        <v>0</v>
      </c>
      <c r="O1356" s="9"/>
      <c r="P1356" s="9"/>
      <c r="Q1356" s="9"/>
      <c r="R1356" s="9"/>
      <c r="S1356" s="9">
        <f t="shared" ref="S1356" si="3048">M1356+O1356+P1356+Q1356+R1356</f>
        <v>750</v>
      </c>
      <c r="T1356" s="9">
        <f t="shared" ref="T1356" si="3049">N1356+R1356</f>
        <v>0</v>
      </c>
      <c r="U1356" s="9"/>
      <c r="V1356" s="9"/>
      <c r="W1356" s="9"/>
      <c r="X1356" s="9"/>
      <c r="Y1356" s="9">
        <f t="shared" ref="Y1356" si="3050">S1356+U1356+V1356+W1356+X1356</f>
        <v>750</v>
      </c>
      <c r="Z1356" s="9">
        <f t="shared" ref="Z1356" si="3051">T1356+X1356</f>
        <v>0</v>
      </c>
      <c r="AA1356" s="9"/>
      <c r="AB1356" s="9"/>
      <c r="AC1356" s="9"/>
      <c r="AD1356" s="9"/>
      <c r="AE1356" s="9">
        <f t="shared" ref="AE1356" si="3052">Y1356+AA1356+AB1356+AC1356+AD1356</f>
        <v>750</v>
      </c>
      <c r="AF1356" s="9">
        <f t="shared" ref="AF1356" si="3053">Z1356+AD1356</f>
        <v>0</v>
      </c>
    </row>
    <row r="1357" spans="1:32" ht="19.5" hidden="1" customHeight="1">
      <c r="A1357" s="26"/>
      <c r="B1357" s="27"/>
      <c r="C1357" s="27"/>
      <c r="D1357" s="27"/>
      <c r="E1357" s="27"/>
      <c r="F1357" s="27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</row>
    <row r="1358" spans="1:32" ht="20.399999999999999" hidden="1">
      <c r="A1358" s="21" t="s">
        <v>406</v>
      </c>
      <c r="B1358" s="30"/>
      <c r="C1358" s="73"/>
      <c r="D1358" s="73"/>
      <c r="E1358" s="30"/>
      <c r="F1358" s="73"/>
      <c r="G1358" s="12">
        <f t="shared" ref="G1358:AF1358" si="3054">G13+G66+G118+G162+G1344+G233+G289+G298+G377+G414+G534+G690+G766+G810+G877+G886+G1047+G1191+G1310</f>
        <v>7161956</v>
      </c>
      <c r="H1358" s="12">
        <f t="shared" si="3054"/>
        <v>408211</v>
      </c>
      <c r="I1358" s="12">
        <f t="shared" si="3054"/>
        <v>0</v>
      </c>
      <c r="J1358" s="12">
        <f t="shared" si="3054"/>
        <v>71785</v>
      </c>
      <c r="K1358" s="12">
        <f t="shared" si="3054"/>
        <v>0</v>
      </c>
      <c r="L1358" s="12">
        <f t="shared" si="3054"/>
        <v>71571</v>
      </c>
      <c r="M1358" s="12">
        <f t="shared" si="3054"/>
        <v>7305312</v>
      </c>
      <c r="N1358" s="12">
        <f t="shared" si="3054"/>
        <v>479782</v>
      </c>
      <c r="O1358" s="12">
        <f t="shared" si="3054"/>
        <v>-8455</v>
      </c>
      <c r="P1358" s="12">
        <f t="shared" si="3054"/>
        <v>47745</v>
      </c>
      <c r="Q1358" s="12">
        <f t="shared" si="3054"/>
        <v>0</v>
      </c>
      <c r="R1358" s="12">
        <f t="shared" si="3054"/>
        <v>1596688</v>
      </c>
      <c r="S1358" s="12">
        <f t="shared" si="3054"/>
        <v>8941290</v>
      </c>
      <c r="T1358" s="12">
        <f t="shared" si="3054"/>
        <v>2076470</v>
      </c>
      <c r="U1358" s="12">
        <f t="shared" si="3054"/>
        <v>0</v>
      </c>
      <c r="V1358" s="12">
        <f t="shared" si="3054"/>
        <v>54462</v>
      </c>
      <c r="W1358" s="12">
        <f t="shared" si="3054"/>
        <v>0</v>
      </c>
      <c r="X1358" s="12">
        <f t="shared" si="3054"/>
        <v>92390</v>
      </c>
      <c r="Y1358" s="12">
        <f t="shared" si="3054"/>
        <v>9088142</v>
      </c>
      <c r="Z1358" s="12">
        <f t="shared" si="3054"/>
        <v>2168860</v>
      </c>
      <c r="AA1358" s="12">
        <f t="shared" si="3054"/>
        <v>-9140</v>
      </c>
      <c r="AB1358" s="12">
        <f t="shared" si="3054"/>
        <v>71036</v>
      </c>
      <c r="AC1358" s="12">
        <f t="shared" si="3054"/>
        <v>0</v>
      </c>
      <c r="AD1358" s="12">
        <f t="shared" si="3054"/>
        <v>3467172</v>
      </c>
      <c r="AE1358" s="12">
        <f t="shared" si="3054"/>
        <v>12617210</v>
      </c>
      <c r="AF1358" s="12">
        <f t="shared" si="3054"/>
        <v>5636032</v>
      </c>
    </row>
    <row r="1359" spans="1:32" hidden="1">
      <c r="H1359" s="2"/>
    </row>
    <row r="1360" spans="1:32" hidden="1">
      <c r="E1360" s="5"/>
      <c r="G1360" s="2"/>
      <c r="J1360" s="74"/>
      <c r="K1360" s="2"/>
    </row>
    <row r="1361" spans="7:7">
      <c r="G1361" s="2"/>
    </row>
    <row r="1362" spans="7:7">
      <c r="G1362" s="2">
        <f>G1360-G1361</f>
        <v>0</v>
      </c>
    </row>
    <row r="1364" spans="7:7">
      <c r="G1364" s="2"/>
    </row>
  </sheetData>
  <autoFilter ref="A10:F1360">
    <filterColumn colId="1">
      <filters>
        <filter val="923"/>
      </filters>
    </filterColumn>
  </autoFilter>
  <mergeCells count="45">
    <mergeCell ref="V10:V12"/>
    <mergeCell ref="W10:W12"/>
    <mergeCell ref="X10:X12"/>
    <mergeCell ref="Y10:Z10"/>
    <mergeCell ref="Y11:Y12"/>
    <mergeCell ref="Z11:Z12"/>
    <mergeCell ref="A10:A12"/>
    <mergeCell ref="G10:H10"/>
    <mergeCell ref="G11:G12"/>
    <mergeCell ref="H11:H12"/>
    <mergeCell ref="B10:B12"/>
    <mergeCell ref="C10:C12"/>
    <mergeCell ref="D10:D12"/>
    <mergeCell ref="E10:E12"/>
    <mergeCell ref="F10:F12"/>
    <mergeCell ref="I10:I12"/>
    <mergeCell ref="J10:J12"/>
    <mergeCell ref="K10:K12"/>
    <mergeCell ref="U10:U12"/>
    <mergeCell ref="R10:R12"/>
    <mergeCell ref="S10:T10"/>
    <mergeCell ref="S11:S12"/>
    <mergeCell ref="T11:T12"/>
    <mergeCell ref="O10:O12"/>
    <mergeCell ref="P10:P12"/>
    <mergeCell ref="Q10:Q12"/>
    <mergeCell ref="L10:L12"/>
    <mergeCell ref="M10:N10"/>
    <mergeCell ref="M11:M12"/>
    <mergeCell ref="N11:N12"/>
    <mergeCell ref="AA10:AA12"/>
    <mergeCell ref="AB10:AB12"/>
    <mergeCell ref="AC10:AC12"/>
    <mergeCell ref="AD10:AD12"/>
    <mergeCell ref="AE10:AF10"/>
    <mergeCell ref="AE11:AE12"/>
    <mergeCell ref="AF11:AF12"/>
    <mergeCell ref="A9:AF9"/>
    <mergeCell ref="A5:AF5"/>
    <mergeCell ref="A6:AF6"/>
    <mergeCell ref="A7:AF7"/>
    <mergeCell ref="A1:AF1"/>
    <mergeCell ref="A2:AF2"/>
    <mergeCell ref="A3:AF3"/>
    <mergeCell ref="A4:N4"/>
  </mergeCells>
  <phoneticPr fontId="4" type="noConversion"/>
  <pageMargins left="0.39370078740157483" right="0.15748031496062992" top="0.35433070866141736" bottom="0.31496062992125984" header="0.19685039370078741" footer="0"/>
  <pageSetup paperSize="9" scale="72" fitToHeight="0" orientation="portrait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kuzyaeva.aa</cp:lastModifiedBy>
  <cp:lastPrinted>2018-03-20T15:07:21Z</cp:lastPrinted>
  <dcterms:created xsi:type="dcterms:W3CDTF">2015-05-28T09:44:52Z</dcterms:created>
  <dcterms:modified xsi:type="dcterms:W3CDTF">2018-03-30T07:51:25Z</dcterms:modified>
</cp:coreProperties>
</file>