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ДИТиС 1 кв" sheetId="1" r:id="rId1"/>
    <sheet name="Лист2" sheetId="2" r:id="rId2"/>
  </sheets>
  <definedNames>
    <definedName name="_xlnm._FilterDatabase" localSheetId="0" hidden="1">'ДИТиС 1 кв'!$A$4:$F$182</definedName>
    <definedName name="Z_01956A78_C30F_4A6D_AB18_BE68E1E409AD_.wvu.FilterData" localSheetId="0" hidden="1">'ДИТиС 1 кв'!$A$4:$F$182</definedName>
    <definedName name="Z_08E3DF32_6185_46B7_A344_421E35C52457_.wvu.FilterData" localSheetId="0" hidden="1">'ДИТиС 1 кв'!$A$4:$F$182</definedName>
    <definedName name="Z_092AC967_B7C7_4056_872D_3B7268BD5F59_.wvu.FilterData" localSheetId="0" hidden="1">'ДИТиС 1 кв'!$A$4:$F$182</definedName>
    <definedName name="Z_1017CEEA_AAB6_4391_A84F_D3D92A119D47_.wvu.FilterData" localSheetId="0" hidden="1">'ДИТиС 1 кв'!$A$4:$F$182</definedName>
    <definedName name="Z_22D221E2_E819_4B50_86C0_1C8C9EE2E7D0_.wvu.FilterData" localSheetId="0" hidden="1">'ДИТиС 1 кв'!$A$4:$F$182</definedName>
    <definedName name="Z_2B2E3181_31AA_4BFA_9384_C7FC34BDF8E3_.wvu.FilterData" localSheetId="0" hidden="1">'ДИТиС 1 кв'!$A$4:$F$182</definedName>
    <definedName name="Z_33CBA0B9_C5DA_4397_ACB9_3A99A51248A9_.wvu.FilterData" localSheetId="0" hidden="1">'ДИТиС 1 кв'!$A$4:$F$182</definedName>
    <definedName name="Z_35334B33_0172_4120_8C4C_AE46E444BD02_.wvu.FilterData" localSheetId="0" hidden="1">'ДИТиС 1 кв'!$A$4:$F$182</definedName>
    <definedName name="Z_39810101_A70C_4776_8158_6C23258AC2F8_.wvu.FilterData" localSheetId="0" hidden="1">'ДИТиС 1 кв'!$A$4:$F$182</definedName>
    <definedName name="Z_3A7051FB_A304_4334_A63B_23712F86FD40_.wvu.FilterData" localSheetId="0" hidden="1">'ДИТиС 1 кв'!$A$4:$F$182</definedName>
    <definedName name="Z_3D44AABA_B858_495B_BF80_43868817B05C_.wvu.FilterData" localSheetId="0" hidden="1">'ДИТиС 1 кв'!$A$4:$F$182</definedName>
    <definedName name="Z_41044E34_3E8A_4A56_A468_9F42A20CDECB_.wvu.FilterData" localSheetId="0" hidden="1">'ДИТиС 1 кв'!$A$4:$F$182</definedName>
    <definedName name="Z_4E84BB4C_6064_4ECD_88C1_0C1BD93AEA33_.wvu.FilterData" localSheetId="0" hidden="1">'ДИТиС 1 кв'!$A$4:$F$182</definedName>
    <definedName name="Z_511DDFE9_093E_4D73_A881_6FAC07A23819_.wvu.FilterData" localSheetId="0" hidden="1">'ДИТиС 1 кв'!$A$4:$F$182</definedName>
    <definedName name="Z_5215FE47_D9FA_43B3_8C19_3DE20E98A0B9_.wvu.FilterData" localSheetId="0" hidden="1">'ДИТиС 1 кв'!$A$4:$F$182</definedName>
    <definedName name="Z_5232074F_42E3_4D31_B84D_45CD41479130_.wvu.FilterData" localSheetId="0" hidden="1">'ДИТиС 1 кв'!$A$4:$F$182</definedName>
    <definedName name="Z_5901C3E5_8DDD_43A6_9EE2_253589AF4F1D_.wvu.FilterData" localSheetId="0" hidden="1">'ДИТиС 1 кв'!$A$4:$F$182</definedName>
    <definedName name="Z_5CD25935_9E11_4D1E_87D7_C9A247FFE19A_.wvu.FilterData" localSheetId="0" hidden="1">'ДИТиС 1 кв'!$A$4:$F$182</definedName>
    <definedName name="Z_634FB492_EEAD_4207_8081_DBD4AE6FC64F_.wvu.FilterData" localSheetId="0" hidden="1">'ДИТиС 1 кв'!$A$4:$F$182</definedName>
    <definedName name="Z_69FE3DC4_B7C0_4382_80CB_3006BE566E16_.wvu.FilterData" localSheetId="0" hidden="1">'ДИТиС 1 кв'!$A$4:$F$182</definedName>
    <definedName name="Z_6EEF1BA3_DAF0_4C13_9E79_5B7F959B58AC_.wvu.FilterData" localSheetId="0" hidden="1">'ДИТиС 1 кв'!$A$4:$F$182</definedName>
    <definedName name="Z_76B3475F_B2E4_4723_8523_971272954EF1_.wvu.FilterData" localSheetId="0" hidden="1">'ДИТиС 1 кв'!$A$4:$F$182</definedName>
    <definedName name="Z_7C142A5F_5BBF_46A6_BD29_E4F4CE8D3045_.wvu.FilterData" localSheetId="0" hidden="1">'ДИТиС 1 кв'!$A$4:$F$182</definedName>
    <definedName name="Z_8025D3C9_48E3_4830_9A1D_B211D2B01CC9_.wvu.FilterData" localSheetId="0" hidden="1">'ДИТиС 1 кв'!$A$4:$F$182</definedName>
    <definedName name="Z_80CC6171_A3A4_4E47_A57E_A46CF4BD86AA_.wvu.FilterData" localSheetId="0" hidden="1">'ДИТиС 1 кв'!$A$4:$F$182</definedName>
    <definedName name="Z_824753F6_C5D3_4634_BF17_DB3D866D6A04_.wvu.FilterData" localSheetId="0" hidden="1">'ДИТиС 1 кв'!$A$4:$F$182</definedName>
    <definedName name="Z_85BC1550_B8E0_4AC9_A50B_05836883E480_.wvu.FilterData" localSheetId="0" hidden="1">'ДИТиС 1 кв'!$A$4:$F$182</definedName>
    <definedName name="Z_8E255377_6695_4ABE_8A66_F4BC3B534B1B_.wvu.FilterData" localSheetId="0" hidden="1">'ДИТиС 1 кв'!$A$4:$F$182</definedName>
    <definedName name="Z_902FE9BE_74C3_4EE7_B55E_940EDA4BA33A_.wvu.FilterData" localSheetId="0" hidden="1">'ДИТиС 1 кв'!$A$4:$F$182</definedName>
    <definedName name="Z_9546F5CD_82DF_4E00_9865_A38335988BCF_.wvu.FilterData" localSheetId="0" hidden="1">'ДИТиС 1 кв'!$A$4:$F$182</definedName>
    <definedName name="Z_9C6536BA_8FE4_4F15_89FB_3308B74B7234_.wvu.FilterData" localSheetId="0" hidden="1">'ДИТиС 1 кв'!$A$4:$F$182</definedName>
    <definedName name="Z_9F79DA8F_7BA3_437A_A35D_A995EEB70DAB_.wvu.FilterData" localSheetId="0" hidden="1">'ДИТиС 1 кв'!$A$4:$F$182</definedName>
    <definedName name="Z_A3CBCE99_2ED0_4499_B15F_A90EF489D914_.wvu.FilterData" localSheetId="0" hidden="1">'ДИТиС 1 кв'!$A$4:$F$182</definedName>
    <definedName name="Z_A8E958AC_094D_4945_81FF_9F2589DA8143_.wvu.FilterData" localSheetId="0" hidden="1">'ДИТиС 1 кв'!$A$4:$F$182</definedName>
    <definedName name="Z_AC18B0AE_9B85_4283_A23B_84ED55DF44E0_.wvu.FilterData" localSheetId="0" hidden="1">'ДИТиС 1 кв'!$A$4:$F$182</definedName>
    <definedName name="Z_AD09B547_E63D_4CD5_81F0_A14C9A86B208_.wvu.FilterData" localSheetId="0" hidden="1">'ДИТиС 1 кв'!$A$4:$F$182</definedName>
    <definedName name="Z_AE42F6FE_83DE_4B76_B7D5_F9AC12AF3D78_.wvu.FilterData" localSheetId="0" hidden="1">'ДИТиС 1 кв'!$A$4:$F$182</definedName>
    <definedName name="Z_AF89B2B4_FDD6_4F7A_8B10_793D70383CA3_.wvu.FilterData" localSheetId="0" hidden="1">'ДИТиС 1 кв'!$A$4:$F$182</definedName>
    <definedName name="Z_B5C883DF_B3C0_4BFC_8778_F0365B77D7A2_.wvu.FilterData" localSheetId="0" hidden="1">'ДИТиС 1 кв'!$A$4:$F$182</definedName>
    <definedName name="Z_B90615CD_7BDD_45E1_8183_52B70316995A_.wvu.FilterData" localSheetId="0" hidden="1">'ДИТиС 1 кв'!$A$4:$F$182</definedName>
    <definedName name="Z_BB5614A9_B89B_423B_851C_C3F06F1D611A_.wvu.FilterData" localSheetId="0" hidden="1">'ДИТиС 1 кв'!$A$4:$F$182</definedName>
    <definedName name="Z_C3B27147_967B_4306_9CE0_5103C51EF0C9_.wvu.FilterData" localSheetId="0" hidden="1">'ДИТиС 1 кв'!$A$4:$F$182</definedName>
    <definedName name="Z_C960FE63_ABF5_4BCE_BFF8_7985AC491F2C_.wvu.FilterData" localSheetId="0" hidden="1">'ДИТиС 1 кв'!$A$4:$F$182</definedName>
    <definedName name="Z_CDD19145_0711_4C50_A76A_1A81DAF7AD26_.wvu.FilterData" localSheetId="0" hidden="1">'ДИТиС 1 кв'!$A$4:$F$182</definedName>
    <definedName name="Z_CDD19145_0711_4C50_A76A_1A81DAF7AD26_.wvu.PrintArea" localSheetId="0" hidden="1">'ДИТиС 1 кв'!$A$3:$F$5</definedName>
    <definedName name="Z_CDD19145_0711_4C50_A76A_1A81DAF7AD26_.wvu.PrintTitles" localSheetId="0" hidden="1">'ДИТиС 1 кв'!$4:$5</definedName>
    <definedName name="Z_CDD19145_0711_4C50_A76A_1A81DAF7AD26_.wvu.Rows" localSheetId="0" hidden="1">'ДИТиС 1 кв'!#REF!</definedName>
    <definedName name="Z_D072545B_292F_4E9F_B314_D8549E577BDA_.wvu.FilterData" localSheetId="0" hidden="1">'ДИТиС 1 кв'!$A$4:$F$182</definedName>
    <definedName name="Z_D0754F81_9596_42CF_9CA3_57450632D2F1_.wvu.FilterData" localSheetId="0" hidden="1">'ДИТиС 1 кв'!$A$4:$F$182</definedName>
    <definedName name="Z_DB084D80_33E4_4EFC_BD07_439042992480_.wvu.FilterData" localSheetId="0" hidden="1">'ДИТиС 1 кв'!$A$4:$F$182</definedName>
    <definedName name="Z_E72F3C6F_C13E_4C1E_A923_3BA8471A61A0_.wvu.FilterData" localSheetId="0" hidden="1">'ДИТиС 1 кв'!$A$4:$F$182</definedName>
    <definedName name="Z_EAB8DFE4_5E46_4EAC_A892_7DBBC49E8B8F_.wvu.FilterData" localSheetId="0" hidden="1">'ДИТиС 1 кв'!$A$4:$F$182</definedName>
    <definedName name="Z_EBF4E2A3_3DC7_46F0_9A46_118480FE3972_.wvu.FilterData" localSheetId="0" hidden="1">'ДИТиС 1 кв'!$A$4:$F$182</definedName>
    <definedName name="Z_EBF4E2A3_3DC7_46F0_9A46_118480FE3972_.wvu.Rows" localSheetId="0" hidden="1">'ДИТиС 1 кв'!#REF!,'ДИТиС 1 кв'!#REF!</definedName>
    <definedName name="Z_F9A8A09E_A32A_4EE4_B014_54C634A1F0E7_.wvu.FilterData" localSheetId="0" hidden="1">'ДИТиС 1 кв'!$A$4:$F$182</definedName>
    <definedName name="Z_FCBA1B91_BDF2_4A8F_B2FF_A07394DDCB9A_.wvu.FilterData" localSheetId="0" hidden="1">'ДИТиС 1 кв'!$A$4:$F$182</definedName>
    <definedName name="_xlnm.Print_Titles" localSheetId="0">'ДИТиС 1 кв'!$4:$5</definedName>
    <definedName name="_xlnm.Print_Area" localSheetId="0">'ДИТиС 1 кв'!$A$1:$O$182</definedName>
  </definedNames>
  <calcPr fullCalcOnLoad="1"/>
</workbook>
</file>

<file path=xl/sharedStrings.xml><?xml version="1.0" encoding="utf-8"?>
<sst xmlns="http://schemas.openxmlformats.org/spreadsheetml/2006/main" count="1003" uniqueCount="161">
  <si>
    <t>06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</si>
  <si>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</si>
  <si>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13</t>
  </si>
  <si>
    <t>ЦСР</t>
  </si>
  <si>
    <t>ВР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</si>
  <si>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</si>
  <si>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</si>
  <si>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</si>
  <si>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</si>
  <si>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</si>
  <si>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</si>
  <si>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</si>
  <si>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</si>
  <si>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</si>
  <si>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</si>
  <si>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</si>
  <si>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Иные бюджетные ассигнования</t>
  </si>
  <si>
    <t>800</t>
  </si>
  <si>
    <t>Муниципальная программа «Развитие органов местного самоуправления городского округа Тольятти на 2014-2016 годы»</t>
  </si>
  <si>
    <t>220 00 00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</si>
  <si>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</si>
  <si>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</si>
  <si>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</si>
  <si>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социальной политики</t>
  </si>
  <si>
    <t>10</t>
  </si>
  <si>
    <t>Субсидии автономным учреждениям</t>
  </si>
  <si>
    <t>620</t>
  </si>
  <si>
    <t>Муниципальная программа «Развитие информационно-телекоммуникационной инфраструктуры городского округа Тольятти на 2014 – 2016 годы»</t>
  </si>
  <si>
    <t>110 00 00</t>
  </si>
  <si>
    <t>110 04 00</t>
  </si>
  <si>
    <t>050 00 00</t>
  </si>
  <si>
    <t>050 04 00</t>
  </si>
  <si>
    <t>Социальное обеспечение населения</t>
  </si>
  <si>
    <t>Выплаты отдельным категориям граждан</t>
  </si>
  <si>
    <t>Социальное обеспечение и иные выплаты населению</t>
  </si>
  <si>
    <t>300</t>
  </si>
  <si>
    <t>Мероприятия в области социальной политики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</si>
  <si>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 на 2014-2016 годы</t>
  </si>
  <si>
    <t>050 04 37</t>
  </si>
  <si>
    <t>Департамент  информационных технологий и связи мэрии городского округа  Тольятти</t>
  </si>
  <si>
    <t>921</t>
  </si>
  <si>
    <t>Учреждения, обеспечивающие предоставление государственных и муниципальных услуг</t>
  </si>
  <si>
    <t>Мероприятия в сфере информационно-коммуникационных технологий и связи</t>
  </si>
  <si>
    <t>110 04 46</t>
  </si>
  <si>
    <t>110 04 47</t>
  </si>
  <si>
    <t>Связь и информатика</t>
  </si>
  <si>
    <t>Учреждения, осуществляющие деятельность в сфере связи и информатики</t>
  </si>
  <si>
    <t>110 04 48</t>
  </si>
  <si>
    <t>Пенсионное обеспечение</t>
  </si>
  <si>
    <t>Доплаты к пенсиям, дополнительное пенсионное обеспечение</t>
  </si>
  <si>
    <t>990 08 00</t>
  </si>
  <si>
    <t>Пенсия за  выслугу лет  муниципальным служащим</t>
  </si>
  <si>
    <t>990 08 01</t>
  </si>
  <si>
    <t>Муниципальная программа  по созданию условий для улучшения  качества жизни жителей городского округа Тольятти и обеспечения социальной стабильности на 2014 - 2016 годы</t>
  </si>
  <si>
    <t>050 09 00</t>
  </si>
  <si>
    <t>Ежемесячные компенсационные денежные выплаты на питание детям-инвалидам</t>
  </si>
  <si>
    <t>050 09 01</t>
  </si>
  <si>
    <t>050 09 06</t>
  </si>
  <si>
    <t>050 09 07</t>
  </si>
  <si>
    <t>050 09 08</t>
  </si>
  <si>
    <t>050 09 10</t>
  </si>
  <si>
    <t xml:space="preserve">Ежемесячные денежные выплаты Почетным гражданам городского округа Тольятти </t>
  </si>
  <si>
    <t>050 09 11</t>
  </si>
  <si>
    <t>050 09 12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</si>
  <si>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</si>
  <si>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050 09 13</t>
  </si>
  <si>
    <t>050 09 14</t>
  </si>
  <si>
    <t>050 09 15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</si>
  <si>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</si>
  <si>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050 09 17</t>
  </si>
  <si>
    <t>050 09 18</t>
  </si>
  <si>
    <t xml:space="preserve">Выплата рентных платежей по договорам пожизненной ренты </t>
  </si>
  <si>
    <t>050 09 19</t>
  </si>
  <si>
    <t>Стипендии спортсменам, занявшим первое место на Олимпийских, или Паралимпийских, или Сурдлимпийских играх, или чемпионатах Мира (кроме юниоров (кадетов), ветеранов спорта) и подготовившим их тренерам</t>
  </si>
  <si>
    <t>050 09 21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</si>
  <si>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</si>
  <si>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050 09 22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</si>
  <si>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</si>
  <si>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050 09 24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</si>
  <si>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</si>
  <si>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050 09 25</t>
  </si>
  <si>
    <t xml:space="preserve">Ежемесячные денежные выплаты отцам, матерям (усыновителям) военнослужащих погибших (умерших, пропавших без вести) в результате боевых действий, вооруженных конфликтов </t>
  </si>
  <si>
    <t>050 09 26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</si>
  <si>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</si>
  <si>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050 09 27</t>
  </si>
  <si>
    <t>050 09 28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</si>
  <si>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</si>
  <si>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050 09 29</t>
  </si>
  <si>
    <t>Ежемесячные денежные выплаты на ребёнка одному из родителей, обучающемуся по очной форме обучения</t>
  </si>
  <si>
    <t>050 09 31</t>
  </si>
  <si>
    <t>Ежемесячные денежные выплаты на приобретение льготных электронных проездных билетов</t>
  </si>
  <si>
    <t>050 09 32</t>
  </si>
  <si>
    <t>Ежемесячные денежные выплаты к пенсии отдельным категориям граждан</t>
  </si>
  <si>
    <t>050 09 33</t>
  </si>
  <si>
    <t>Сумма (тыс.руб.)</t>
  </si>
  <si>
    <t>Всего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</si>
  <si>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</si>
  <si>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</si>
  <si>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</si>
  <si>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050 09 05</t>
  </si>
  <si>
    <t>110 02 00</t>
  </si>
  <si>
    <t>110 02 47</t>
  </si>
  <si>
    <t>110 02 48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</si>
  <si>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</si>
  <si>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</si>
  <si>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Уплата налогов, сборов и иных платежей</t>
  </si>
  <si>
    <t>850</t>
  </si>
  <si>
    <t>240</t>
  </si>
  <si>
    <t>610</t>
  </si>
  <si>
    <t>Публичные нормативные социальные выплаты гражданам</t>
  </si>
  <si>
    <t>310</t>
  </si>
  <si>
    <r>
      <t xml:space="preserve">Надбавка  к пенсии ветеранам спорта – физическим лицам, проработавшим в качестве штатных работников физкультурно-спортивных организаций не менее 20 лет, имеющие почетные звания «Заслуженный работник физической культуры Российской Федерации» или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Заслуженный тренер РСФСР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, или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Заслуженный тренер России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, или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Заслуженный тренер СССР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>, или группу инвалидности 1 или 2 (неработающие)</t>
    </r>
  </si>
  <si>
    <t>Мероприятия в учреждениях, обеспечивающих предоставление государственных и муниципальных услуг</t>
  </si>
  <si>
    <t>Мероприятия в учреждениях, осуществляющих деятельность в сфере связи и информатики</t>
  </si>
  <si>
    <t>В том числе средства вышестоящих бюджетов</t>
  </si>
  <si>
    <t>050 09 16</t>
  </si>
  <si>
    <t>Единовременные   денежные выплаты гражданам, попавшим в трудные жизненные ситуации и чрезвычайные обстоятельства</t>
  </si>
  <si>
    <t>Финансовое обеспечение деятельности бюджетных и автономных учреждений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</si>
  <si>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апреля)»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</si>
  <si>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</si>
  <si>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Единовременная денежная выплата ко Дню памяти жертв политических репрессий (30 октября)</t>
  </si>
  <si>
    <t>Единовременная денежная выплата к памятной дате России -  Дню Героев Отечества (9 декабря)</t>
  </si>
  <si>
    <t>110 75 00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</si>
  <si>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 в рамках муниципальных программ и непрограммных расходов</t>
  </si>
  <si>
    <t>110 75 18</t>
  </si>
  <si>
    <t>Денежные выплаты на оплату социальных услуг, предоставляемых на условиях оплаты отдельным категориям граждан</t>
  </si>
  <si>
    <t>Субвенции</t>
  </si>
  <si>
    <t>110 75 11</t>
  </si>
  <si>
    <t>110 75 16</t>
  </si>
  <si>
    <t>110 75 19</t>
  </si>
  <si>
    <t>Меры по социальной поддержке населения 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 в рамках муниципальных программ и непрограммных расходов</t>
  </si>
  <si>
    <t>Организация деятельности в сфере охраны труда в рамках муниципальных программ и непрограммных расходов</t>
  </si>
  <si>
    <t>Организация деятельности в сфере охраны окружающей среды, проведение мероприятия по корректировке проектной сметной документации и производству работ по ликвидации и рекультивации массивов существующих объектов размещения отходов, в том числе реконструкции их элементов, в рамках муниципальных программ и непрограммных расходов, в том числе за счет средств областного бюджета</t>
  </si>
  <si>
    <t>Организация деятельности в сфере охраны окружающей среды</t>
  </si>
  <si>
    <t>Организация деятельности в сфере охраны труда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</si>
  <si>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</si>
  <si>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110 75 12</t>
  </si>
  <si>
    <t>110 75 20</t>
  </si>
  <si>
    <t>Меры по социальной поддержке населения и по осуществлению деятельности по опеке и попечительству в отношении совершеннолетних граждан</t>
  </si>
  <si>
    <t>220 08 01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</si>
  <si>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</si>
  <si>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050 09 02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</si>
  <si>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</si>
  <si>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050 09 03</t>
  </si>
  <si>
    <t>Единовременные   денежные выплаты лицам без определенного места жительства, а также лицам, освобожденным из мест лишения свободы</t>
  </si>
  <si>
    <t>050 09 23</t>
  </si>
  <si>
    <t>Единовременные денежные выплаты гражданам, находящимся в трудных жизненных ситуациях и чрезвычайных обстоятельствах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</si>
  <si>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</si>
  <si>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050 09 34</t>
  </si>
  <si>
    <t>050 73 23</t>
  </si>
  <si>
    <t xml:space="preserve"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мероприятий, направленных на улучшение условий их проживания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</si>
  <si>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проведение мероприятий, направленных на улучшение условий их проживания, в рамках муниципальной программы</t>
  </si>
  <si>
    <t>Обеспечение долевого софинансирования расходов</t>
  </si>
  <si>
    <t>050 73 00</t>
  </si>
  <si>
    <t>Исполнение</t>
  </si>
  <si>
    <t>% исполнения</t>
  </si>
  <si>
    <t>в том числе средств вышестоящего бюджета</t>
  </si>
  <si>
    <t>Кассовый план</t>
  </si>
  <si>
    <t>В том числе вышестоящих бюджетов</t>
  </si>
  <si>
    <t>% исполнения кассового плана</t>
  </si>
  <si>
    <t>Отчет об исполнении бюджета по ГРБС   Департамент информационных технологий и связи  за 1 квартал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</si>
</sst>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11" fontId="2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45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center"/>
    </xf>
    <xf numFmtId="11" fontId="4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3" fontId="4" fillId="0" borderId="12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9" fontId="4" fillId="0" borderId="10" xfId="57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82"/>
  <sheetViews>
    <sheetView showZeros="0" tabSelected="1" view="pageBreakPreview" zoomScale="70" zoomScaleNormal="74" zoomScaleSheetLayoutView="70" workbookViewId="0" topLeftCell="A1">
      <selection activeCell="S5" sqref="S5"/>
    </sheetView>
  </sheetViews>
  <sheetFormatPr defaultColWidth="9.00390625" defaultRowHeight="12.75"/>
  <cols>
    <col min="1" max="1" width="59.375" style="2" customWidth="1"/>
    <col min="2" max="2" width="8.375" style="3" customWidth="1"/>
    <col min="3" max="4" width="7.00390625" style="4" customWidth="1"/>
    <col min="5" max="5" width="14.00390625" style="5" customWidth="1"/>
    <col min="6" max="6" width="7.875" style="3" customWidth="1"/>
    <col min="7" max="7" width="18.00390625" style="1" customWidth="1"/>
    <col min="8" max="10" width="18.25390625" style="1" customWidth="1"/>
    <col min="11" max="11" width="17.00390625" style="1" customWidth="1"/>
    <col min="12" max="12" width="19.375" style="1" customWidth="1"/>
    <col min="13" max="13" width="12.125" style="26" customWidth="1"/>
    <col min="14" max="14" width="16.375" style="26" customWidth="1"/>
    <col min="15" max="15" width="15.375" style="1" customWidth="1"/>
    <col min="16" max="16" width="13.375" style="1" customWidth="1"/>
    <col min="17" max="16384" width="9.125" style="1" customWidth="1"/>
  </cols>
  <sheetData>
    <row r="3" spans="1:14" ht="46.5" customHeight="1">
      <c r="A3" s="41" t="s">
        <v>160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27.75" customHeight="1">
      <c r="A4" s="48" t="s">
        <v>1</v>
      </c>
      <c r="B4" s="30"/>
      <c r="C4" s="31"/>
      <c r="D4" s="31"/>
      <c r="E4" s="32"/>
      <c r="F4" s="33"/>
      <c r="G4" s="44" t="s">
        <v>94</v>
      </c>
      <c r="H4" s="44"/>
      <c r="I4" s="40" t="s">
        <v>157</v>
      </c>
      <c r="J4" s="40"/>
      <c r="K4" s="45" t="s">
        <v>154</v>
      </c>
      <c r="L4" s="46"/>
      <c r="M4" s="47" t="s">
        <v>155</v>
      </c>
      <c r="N4" s="47"/>
      <c r="O4" s="42" t="s">
        <v>159</v>
      </c>
    </row>
    <row r="5" spans="1:15" ht="78" customHeight="1">
      <c r="A5" s="48"/>
      <c r="B5" s="30" t="s">
        <v>6</v>
      </c>
      <c r="C5" s="31" t="s">
        <v>7</v>
      </c>
      <c r="D5" s="31" t="s">
        <v>8</v>
      </c>
      <c r="E5" s="32" t="s">
        <v>3</v>
      </c>
      <c r="F5" s="33" t="s">
        <v>4</v>
      </c>
      <c r="G5" s="34" t="s">
        <v>95</v>
      </c>
      <c r="H5" s="34" t="s">
        <v>114</v>
      </c>
      <c r="I5" s="39" t="s">
        <v>95</v>
      </c>
      <c r="J5" s="38" t="s">
        <v>158</v>
      </c>
      <c r="K5" s="34" t="s">
        <v>95</v>
      </c>
      <c r="L5" s="34" t="s">
        <v>114</v>
      </c>
      <c r="M5" s="35" t="s">
        <v>95</v>
      </c>
      <c r="N5" s="36" t="s">
        <v>156</v>
      </c>
      <c r="O5" s="43"/>
    </row>
    <row r="6" spans="1:15" ht="37.5">
      <c r="A6" s="23" t="s">
        <v>39</v>
      </c>
      <c r="B6" s="19" t="s">
        <v>40</v>
      </c>
      <c r="C6" s="19"/>
      <c r="D6" s="19"/>
      <c r="E6" s="19"/>
      <c r="F6" s="19"/>
      <c r="G6" s="20">
        <f aca="true" t="shared" si="0" ref="G6:L6">G7+G56+G66+G76+G177</f>
        <v>277296</v>
      </c>
      <c r="H6" s="20">
        <f t="shared" si="0"/>
        <v>19231</v>
      </c>
      <c r="I6" s="20">
        <f t="shared" si="0"/>
        <v>48770</v>
      </c>
      <c r="J6" s="20">
        <f t="shared" si="0"/>
        <v>1991</v>
      </c>
      <c r="K6" s="20">
        <f t="shared" si="0"/>
        <v>48471</v>
      </c>
      <c r="L6" s="20">
        <f t="shared" si="0"/>
        <v>1948</v>
      </c>
      <c r="M6" s="28">
        <f aca="true" t="shared" si="1" ref="M6:N8">K6/G6*100</f>
        <v>17.47987709884023</v>
      </c>
      <c r="N6" s="28">
        <f t="shared" si="1"/>
        <v>10.129478446258645</v>
      </c>
      <c r="O6" s="28">
        <f>K6/I6*100</f>
        <v>99.38691818741029</v>
      </c>
    </row>
    <row r="7" spans="1:15" ht="20.25">
      <c r="A7" s="23" t="s">
        <v>5</v>
      </c>
      <c r="B7" s="21" t="s">
        <v>40</v>
      </c>
      <c r="C7" s="21" t="s">
        <v>9</v>
      </c>
      <c r="D7" s="21" t="s">
        <v>2</v>
      </c>
      <c r="E7" s="21"/>
      <c r="F7" s="21"/>
      <c r="G7" s="22">
        <f aca="true" t="shared" si="2" ref="G7:L7">G8</f>
        <v>162459</v>
      </c>
      <c r="H7" s="22">
        <f t="shared" si="2"/>
        <v>13662</v>
      </c>
      <c r="I7" s="22">
        <f t="shared" si="2"/>
        <v>28868</v>
      </c>
      <c r="J7" s="22">
        <f t="shared" si="2"/>
        <v>1991</v>
      </c>
      <c r="K7" s="22">
        <f t="shared" si="2"/>
        <v>28807</v>
      </c>
      <c r="L7" s="22">
        <f t="shared" si="2"/>
        <v>1948</v>
      </c>
      <c r="M7" s="29">
        <f t="shared" si="1"/>
        <v>17.731858499683</v>
      </c>
      <c r="N7" s="29">
        <f t="shared" si="1"/>
        <v>14.258527302005565</v>
      </c>
      <c r="O7" s="28">
        <f>K7/I7*100</f>
        <v>99.78869336289317</v>
      </c>
    </row>
    <row r="8" spans="1:15" ht="50.25">
      <c r="A8" s="6" t="s">
        <v>27</v>
      </c>
      <c r="B8" s="18" t="s">
        <v>40</v>
      </c>
      <c r="C8" s="18" t="s">
        <v>9</v>
      </c>
      <c r="D8" s="18" t="s">
        <v>2</v>
      </c>
      <c r="E8" s="18" t="s">
        <v>28</v>
      </c>
      <c r="F8" s="18"/>
      <c r="G8" s="8">
        <f aca="true" t="shared" si="3" ref="G8:L8">G9+G13+G22+G39</f>
        <v>162459</v>
      </c>
      <c r="H8" s="8">
        <f t="shared" si="3"/>
        <v>13662</v>
      </c>
      <c r="I8" s="8">
        <f t="shared" si="3"/>
        <v>28868</v>
      </c>
      <c r="J8" s="8">
        <f t="shared" si="3"/>
        <v>1991</v>
      </c>
      <c r="K8" s="8">
        <f t="shared" si="3"/>
        <v>28807</v>
      </c>
      <c r="L8" s="8">
        <f t="shared" si="3"/>
        <v>1948</v>
      </c>
      <c r="M8" s="27">
        <f t="shared" si="1"/>
        <v>17.731858499683</v>
      </c>
      <c r="N8" s="27">
        <f t="shared" si="1"/>
        <v>14.258527302005565</v>
      </c>
      <c r="O8" s="37">
        <f>K8/I8*100</f>
        <v>99.78869336289317</v>
      </c>
    </row>
    <row r="9" spans="1:15" ht="33.75">
      <c r="A9" s="6" t="s">
        <v>117</v>
      </c>
      <c r="B9" s="18" t="s">
        <v>40</v>
      </c>
      <c r="C9" s="18" t="s">
        <v>9</v>
      </c>
      <c r="D9" s="18" t="s">
        <v>2</v>
      </c>
      <c r="E9" s="18" t="s">
        <v>100</v>
      </c>
      <c r="F9" s="18"/>
      <c r="G9" s="16">
        <f>G10</f>
        <v>132504</v>
      </c>
      <c r="H9" s="16">
        <f>H10</f>
        <v>0</v>
      </c>
      <c r="I9" s="8">
        <f>I10</f>
        <v>24787</v>
      </c>
      <c r="J9" s="8"/>
      <c r="K9" s="8">
        <f>K10</f>
        <v>24787</v>
      </c>
      <c r="L9" s="8">
        <f aca="true" t="shared" si="4" ref="I9:L11">L10</f>
        <v>0</v>
      </c>
      <c r="M9" s="27">
        <f aca="true" t="shared" si="5" ref="M9:M21">K9/G9*100</f>
        <v>18.70660508362012</v>
      </c>
      <c r="N9" s="27"/>
      <c r="O9" s="37">
        <f aca="true" t="shared" si="6" ref="O9:O72">K9/I9*100</f>
        <v>100</v>
      </c>
    </row>
    <row r="10" spans="1:15" ht="33.75">
      <c r="A10" s="10" t="s">
        <v>41</v>
      </c>
      <c r="B10" s="18" t="s">
        <v>40</v>
      </c>
      <c r="C10" s="18" t="s">
        <v>9</v>
      </c>
      <c r="D10" s="18" t="s">
        <v>2</v>
      </c>
      <c r="E10" s="15" t="s">
        <v>101</v>
      </c>
      <c r="F10" s="18"/>
      <c r="G10" s="16">
        <f>G11</f>
        <v>132504</v>
      </c>
      <c r="H10" s="16">
        <f>H11</f>
        <v>0</v>
      </c>
      <c r="I10" s="8">
        <f t="shared" si="4"/>
        <v>24787</v>
      </c>
      <c r="J10" s="8"/>
      <c r="K10" s="8">
        <f t="shared" si="4"/>
        <v>24787</v>
      </c>
      <c r="L10" s="8">
        <f t="shared" si="4"/>
        <v>0</v>
      </c>
      <c r="M10" s="27">
        <f t="shared" si="5"/>
        <v>18.70660508362012</v>
      </c>
      <c r="N10" s="27"/>
      <c r="O10" s="37">
        <f t="shared" si="6"/>
        <v>100</v>
      </c>
    </row>
    <row r="11" spans="1:15" ht="33.75">
      <c r="A11" s="10" t="s">
        <v>21</v>
      </c>
      <c r="B11" s="18" t="s">
        <v>40</v>
      </c>
      <c r="C11" s="18" t="s">
        <v>9</v>
      </c>
      <c r="D11" s="18" t="s">
        <v>2</v>
      </c>
      <c r="E11" s="15" t="s">
        <v>101</v>
      </c>
      <c r="F11" s="18" t="s">
        <v>22</v>
      </c>
      <c r="G11" s="16">
        <f>G12</f>
        <v>132504</v>
      </c>
      <c r="H11" s="16">
        <f>H12</f>
        <v>0</v>
      </c>
      <c r="I11" s="8">
        <f t="shared" si="4"/>
        <v>24787</v>
      </c>
      <c r="J11" s="8"/>
      <c r="K11" s="8">
        <f t="shared" si="4"/>
        <v>24787</v>
      </c>
      <c r="L11" s="8">
        <f t="shared" si="4"/>
        <v>0</v>
      </c>
      <c r="M11" s="27">
        <f t="shared" si="5"/>
        <v>18.70660508362012</v>
      </c>
      <c r="N11" s="27"/>
      <c r="O11" s="37">
        <f t="shared" si="6"/>
        <v>100</v>
      </c>
    </row>
    <row r="12" spans="1:15" ht="20.25">
      <c r="A12" s="10" t="s">
        <v>25</v>
      </c>
      <c r="B12" s="18" t="s">
        <v>40</v>
      </c>
      <c r="C12" s="18" t="s">
        <v>9</v>
      </c>
      <c r="D12" s="18" t="s">
        <v>2</v>
      </c>
      <c r="E12" s="15" t="s">
        <v>101</v>
      </c>
      <c r="F12" s="7" t="s">
        <v>26</v>
      </c>
      <c r="G12" s="8">
        <v>132504</v>
      </c>
      <c r="H12" s="9"/>
      <c r="I12" s="8">
        <v>24787</v>
      </c>
      <c r="J12" s="8"/>
      <c r="K12" s="8">
        <v>24787</v>
      </c>
      <c r="L12" s="8"/>
      <c r="M12" s="27">
        <f t="shared" si="5"/>
        <v>18.70660508362012</v>
      </c>
      <c r="N12" s="27"/>
      <c r="O12" s="37">
        <f t="shared" si="6"/>
        <v>100</v>
      </c>
    </row>
    <row r="13" spans="1:15" ht="20.25">
      <c r="A13" s="10" t="s">
        <v>11</v>
      </c>
      <c r="B13" s="18" t="s">
        <v>40</v>
      </c>
      <c r="C13" s="18" t="s">
        <v>9</v>
      </c>
      <c r="D13" s="18" t="s">
        <v>2</v>
      </c>
      <c r="E13" s="15" t="s">
        <v>29</v>
      </c>
      <c r="F13" s="18"/>
      <c r="G13" s="16">
        <f>G14+G19</f>
        <v>16293</v>
      </c>
      <c r="H13" s="16">
        <f>H14+H19</f>
        <v>0</v>
      </c>
      <c r="I13" s="8">
        <f>I14+I19</f>
        <v>2090</v>
      </c>
      <c r="J13" s="8"/>
      <c r="K13" s="8">
        <f>K14+K19</f>
        <v>2072</v>
      </c>
      <c r="L13" s="8">
        <f>L14+L19</f>
        <v>0</v>
      </c>
      <c r="M13" s="27">
        <f t="shared" si="5"/>
        <v>12.717117780641992</v>
      </c>
      <c r="N13" s="27"/>
      <c r="O13" s="37">
        <f t="shared" si="6"/>
        <v>99.13875598086125</v>
      </c>
    </row>
    <row r="14" spans="1:15" ht="33.75">
      <c r="A14" s="10" t="s">
        <v>42</v>
      </c>
      <c r="B14" s="18" t="s">
        <v>40</v>
      </c>
      <c r="C14" s="18" t="s">
        <v>9</v>
      </c>
      <c r="D14" s="18" t="s">
        <v>2</v>
      </c>
      <c r="E14" s="15" t="s">
        <v>43</v>
      </c>
      <c r="F14" s="18"/>
      <c r="G14" s="16">
        <f>G15+G17</f>
        <v>16091</v>
      </c>
      <c r="H14" s="16">
        <f>H15+H17</f>
        <v>0</v>
      </c>
      <c r="I14" s="8">
        <f>I15+I17</f>
        <v>2049</v>
      </c>
      <c r="J14" s="8"/>
      <c r="K14" s="8">
        <f>K15+K17</f>
        <v>2031</v>
      </c>
      <c r="L14" s="8">
        <f>L15+L17</f>
        <v>0</v>
      </c>
      <c r="M14" s="27">
        <f t="shared" si="5"/>
        <v>12.62196258778199</v>
      </c>
      <c r="N14" s="27"/>
      <c r="O14" s="37">
        <f t="shared" si="6"/>
        <v>99.12152269399708</v>
      </c>
    </row>
    <row r="15" spans="1:15" ht="33.75">
      <c r="A15" s="10" t="s">
        <v>13</v>
      </c>
      <c r="B15" s="18" t="s">
        <v>40</v>
      </c>
      <c r="C15" s="18" t="s">
        <v>9</v>
      </c>
      <c r="D15" s="18" t="s">
        <v>2</v>
      </c>
      <c r="E15" s="15" t="s">
        <v>43</v>
      </c>
      <c r="F15" s="18" t="s">
        <v>12</v>
      </c>
      <c r="G15" s="16">
        <f>G16</f>
        <v>15791</v>
      </c>
      <c r="H15" s="16">
        <f>H16</f>
        <v>0</v>
      </c>
      <c r="I15" s="8">
        <f>I16</f>
        <v>2047</v>
      </c>
      <c r="J15" s="8"/>
      <c r="K15" s="8">
        <f>K16</f>
        <v>2029</v>
      </c>
      <c r="L15" s="8">
        <f>L16</f>
        <v>0</v>
      </c>
      <c r="M15" s="27">
        <f t="shared" si="5"/>
        <v>12.849091254512063</v>
      </c>
      <c r="N15" s="27"/>
      <c r="O15" s="37">
        <f t="shared" si="6"/>
        <v>99.12066438690766</v>
      </c>
    </row>
    <row r="16" spans="1:15" ht="33.75">
      <c r="A16" s="14" t="s">
        <v>103</v>
      </c>
      <c r="B16" s="18" t="s">
        <v>40</v>
      </c>
      <c r="C16" s="18" t="s">
        <v>9</v>
      </c>
      <c r="D16" s="18" t="s">
        <v>2</v>
      </c>
      <c r="E16" s="15" t="s">
        <v>43</v>
      </c>
      <c r="F16" s="7" t="s">
        <v>107</v>
      </c>
      <c r="G16" s="8">
        <v>15791</v>
      </c>
      <c r="H16" s="9"/>
      <c r="I16" s="8">
        <v>2047</v>
      </c>
      <c r="J16" s="8"/>
      <c r="K16" s="8">
        <v>2029</v>
      </c>
      <c r="L16" s="8"/>
      <c r="M16" s="27">
        <f t="shared" si="5"/>
        <v>12.849091254512063</v>
      </c>
      <c r="N16" s="27"/>
      <c r="O16" s="37">
        <f t="shared" si="6"/>
        <v>99.12066438690766</v>
      </c>
    </row>
    <row r="17" spans="1:15" ht="20.25">
      <c r="A17" s="10" t="s">
        <v>16</v>
      </c>
      <c r="B17" s="18" t="s">
        <v>40</v>
      </c>
      <c r="C17" s="18" t="s">
        <v>9</v>
      </c>
      <c r="D17" s="18" t="s">
        <v>2</v>
      </c>
      <c r="E17" s="15" t="s">
        <v>43</v>
      </c>
      <c r="F17" s="18" t="s">
        <v>17</v>
      </c>
      <c r="G17" s="16">
        <f aca="true" t="shared" si="7" ref="G17:L17">G18</f>
        <v>300</v>
      </c>
      <c r="H17" s="16">
        <f t="shared" si="7"/>
        <v>0</v>
      </c>
      <c r="I17" s="8">
        <f t="shared" si="7"/>
        <v>2</v>
      </c>
      <c r="J17" s="8"/>
      <c r="K17" s="8">
        <f t="shared" si="7"/>
        <v>2</v>
      </c>
      <c r="L17" s="8">
        <f t="shared" si="7"/>
        <v>0</v>
      </c>
      <c r="M17" s="27">
        <f t="shared" si="5"/>
        <v>0.6666666666666667</v>
      </c>
      <c r="N17" s="27"/>
      <c r="O17" s="37">
        <f t="shared" si="6"/>
        <v>100</v>
      </c>
    </row>
    <row r="18" spans="1:15" ht="20.25">
      <c r="A18" s="10" t="s">
        <v>105</v>
      </c>
      <c r="B18" s="18" t="s">
        <v>40</v>
      </c>
      <c r="C18" s="18" t="s">
        <v>9</v>
      </c>
      <c r="D18" s="18" t="s">
        <v>2</v>
      </c>
      <c r="E18" s="15" t="s">
        <v>43</v>
      </c>
      <c r="F18" s="7" t="s">
        <v>106</v>
      </c>
      <c r="G18" s="8">
        <v>300</v>
      </c>
      <c r="H18" s="9"/>
      <c r="I18" s="8">
        <v>2</v>
      </c>
      <c r="J18" s="8"/>
      <c r="K18" s="8">
        <v>2</v>
      </c>
      <c r="L18" s="8"/>
      <c r="M18" s="27">
        <f t="shared" si="5"/>
        <v>0.6666666666666667</v>
      </c>
      <c r="N18" s="27"/>
      <c r="O18" s="37">
        <f t="shared" si="6"/>
        <v>100</v>
      </c>
    </row>
    <row r="19" spans="1:15" ht="50.25">
      <c r="A19" s="10" t="s">
        <v>112</v>
      </c>
      <c r="B19" s="18" t="s">
        <v>40</v>
      </c>
      <c r="C19" s="18" t="s">
        <v>9</v>
      </c>
      <c r="D19" s="18" t="s">
        <v>2</v>
      </c>
      <c r="E19" s="15" t="s">
        <v>44</v>
      </c>
      <c r="F19" s="18"/>
      <c r="G19" s="16">
        <f aca="true" t="shared" si="8" ref="G19:I20">G20</f>
        <v>202</v>
      </c>
      <c r="H19" s="16">
        <f t="shared" si="8"/>
        <v>0</v>
      </c>
      <c r="I19" s="8">
        <f t="shared" si="8"/>
        <v>41</v>
      </c>
      <c r="J19" s="8"/>
      <c r="K19" s="8">
        <f>K20</f>
        <v>41</v>
      </c>
      <c r="L19" s="8">
        <f>L20</f>
        <v>0</v>
      </c>
      <c r="M19" s="27">
        <f t="shared" si="5"/>
        <v>20.2970297029703</v>
      </c>
      <c r="N19" s="27"/>
      <c r="O19" s="37">
        <f t="shared" si="6"/>
        <v>100</v>
      </c>
    </row>
    <row r="20" spans="1:15" ht="33.75">
      <c r="A20" s="10" t="s">
        <v>21</v>
      </c>
      <c r="B20" s="18" t="s">
        <v>40</v>
      </c>
      <c r="C20" s="18" t="s">
        <v>9</v>
      </c>
      <c r="D20" s="18" t="s">
        <v>2</v>
      </c>
      <c r="E20" s="15" t="s">
        <v>44</v>
      </c>
      <c r="F20" s="18" t="s">
        <v>22</v>
      </c>
      <c r="G20" s="16">
        <f t="shared" si="8"/>
        <v>202</v>
      </c>
      <c r="H20" s="16">
        <f t="shared" si="8"/>
        <v>0</v>
      </c>
      <c r="I20" s="8">
        <f t="shared" si="8"/>
        <v>41</v>
      </c>
      <c r="J20" s="8"/>
      <c r="K20" s="8">
        <f>K21</f>
        <v>41</v>
      </c>
      <c r="L20" s="8">
        <f>L21</f>
        <v>0</v>
      </c>
      <c r="M20" s="27">
        <f t="shared" si="5"/>
        <v>20.2970297029703</v>
      </c>
      <c r="N20" s="27"/>
      <c r="O20" s="37">
        <f t="shared" si="6"/>
        <v>100</v>
      </c>
    </row>
    <row r="21" spans="1:15" ht="20.25">
      <c r="A21" s="10" t="s">
        <v>25</v>
      </c>
      <c r="B21" s="18" t="s">
        <v>40</v>
      </c>
      <c r="C21" s="18" t="s">
        <v>9</v>
      </c>
      <c r="D21" s="18" t="s">
        <v>2</v>
      </c>
      <c r="E21" s="15" t="s">
        <v>44</v>
      </c>
      <c r="F21" s="7" t="s">
        <v>26</v>
      </c>
      <c r="G21" s="8">
        <v>202</v>
      </c>
      <c r="H21" s="9"/>
      <c r="I21" s="8">
        <v>41</v>
      </c>
      <c r="J21" s="8"/>
      <c r="K21" s="8">
        <v>41</v>
      </c>
      <c r="L21" s="8"/>
      <c r="M21" s="27">
        <f t="shared" si="5"/>
        <v>20.2970297029703</v>
      </c>
      <c r="N21" s="27"/>
      <c r="O21" s="37">
        <f t="shared" si="6"/>
        <v>100</v>
      </c>
    </row>
    <row r="22" spans="1:15" ht="33.75" customHeight="1">
      <c r="A22" s="12" t="s">
        <v>126</v>
      </c>
      <c r="B22" s="15" t="s">
        <v>40</v>
      </c>
      <c r="C22" s="15" t="s">
        <v>9</v>
      </c>
      <c r="D22" s="15" t="s">
        <v>2</v>
      </c>
      <c r="E22" s="15" t="s">
        <v>122</v>
      </c>
      <c r="F22" s="7"/>
      <c r="G22" s="9">
        <f>G29+G23+G26+G36+G34</f>
        <v>0</v>
      </c>
      <c r="H22" s="9">
        <f>H29+H23+H26+H36+H34</f>
        <v>0</v>
      </c>
      <c r="I22" s="9"/>
      <c r="J22" s="9"/>
      <c r="K22" s="8"/>
      <c r="L22" s="8"/>
      <c r="M22" s="27"/>
      <c r="N22" s="27"/>
      <c r="O22" s="37"/>
    </row>
    <row r="23" spans="1:15" ht="149.25">
      <c r="A23" s="12" t="s">
        <v>132</v>
      </c>
      <c r="B23" s="15" t="s">
        <v>40</v>
      </c>
      <c r="C23" s="15" t="s">
        <v>9</v>
      </c>
      <c r="D23" s="15" t="s">
        <v>2</v>
      </c>
      <c r="E23" s="15" t="s">
        <v>127</v>
      </c>
      <c r="F23" s="7"/>
      <c r="G23" s="9">
        <f>G24</f>
        <v>0</v>
      </c>
      <c r="H23" s="9">
        <f>H24</f>
        <v>0</v>
      </c>
      <c r="I23" s="9"/>
      <c r="J23" s="9"/>
      <c r="K23" s="8"/>
      <c r="L23" s="8"/>
      <c r="M23" s="27"/>
      <c r="N23" s="27"/>
      <c r="O23" s="37"/>
    </row>
    <row r="24" spans="1:15" ht="33.75">
      <c r="A24" s="10" t="s">
        <v>13</v>
      </c>
      <c r="B24" s="15" t="s">
        <v>40</v>
      </c>
      <c r="C24" s="15" t="s">
        <v>9</v>
      </c>
      <c r="D24" s="15" t="s">
        <v>2</v>
      </c>
      <c r="E24" s="15" t="s">
        <v>127</v>
      </c>
      <c r="F24" s="7" t="s">
        <v>12</v>
      </c>
      <c r="G24" s="9">
        <f>G25</f>
        <v>0</v>
      </c>
      <c r="H24" s="9">
        <f>H25</f>
        <v>0</v>
      </c>
      <c r="I24" s="9"/>
      <c r="J24" s="9"/>
      <c r="K24" s="8"/>
      <c r="L24" s="8"/>
      <c r="M24" s="27"/>
      <c r="N24" s="27"/>
      <c r="O24" s="37"/>
    </row>
    <row r="25" spans="1:15" ht="33.75">
      <c r="A25" s="14" t="s">
        <v>103</v>
      </c>
      <c r="B25" s="15" t="s">
        <v>40</v>
      </c>
      <c r="C25" s="15" t="s">
        <v>9</v>
      </c>
      <c r="D25" s="15" t="s">
        <v>2</v>
      </c>
      <c r="E25" s="15" t="s">
        <v>127</v>
      </c>
      <c r="F25" s="7" t="s">
        <v>107</v>
      </c>
      <c r="G25" s="9"/>
      <c r="H25" s="9"/>
      <c r="I25" s="9"/>
      <c r="J25" s="9"/>
      <c r="K25" s="8"/>
      <c r="L25" s="8"/>
      <c r="M25" s="27"/>
      <c r="N25" s="27"/>
      <c r="O25" s="37"/>
    </row>
    <row r="26" spans="1:15" ht="100.5" customHeight="1">
      <c r="A26" s="14" t="s">
        <v>130</v>
      </c>
      <c r="B26" s="15" t="s">
        <v>40</v>
      </c>
      <c r="C26" s="15" t="s">
        <v>9</v>
      </c>
      <c r="D26" s="15" t="s">
        <v>2</v>
      </c>
      <c r="E26" s="15" t="s">
        <v>128</v>
      </c>
      <c r="F26" s="7"/>
      <c r="G26" s="9">
        <f>G27</f>
        <v>0</v>
      </c>
      <c r="H26" s="9">
        <f>H27</f>
        <v>0</v>
      </c>
      <c r="I26" s="9"/>
      <c r="J26" s="9"/>
      <c r="K26" s="8"/>
      <c r="L26" s="8"/>
      <c r="M26" s="27"/>
      <c r="N26" s="27"/>
      <c r="O26" s="37"/>
    </row>
    <row r="27" spans="1:15" ht="33.75">
      <c r="A27" s="10" t="s">
        <v>13</v>
      </c>
      <c r="B27" s="15" t="s">
        <v>40</v>
      </c>
      <c r="C27" s="15" t="s">
        <v>9</v>
      </c>
      <c r="D27" s="15" t="s">
        <v>2</v>
      </c>
      <c r="E27" s="15" t="s">
        <v>128</v>
      </c>
      <c r="F27" s="7" t="s">
        <v>12</v>
      </c>
      <c r="G27" s="9">
        <f>G28</f>
        <v>0</v>
      </c>
      <c r="H27" s="9">
        <f>H28</f>
        <v>0</v>
      </c>
      <c r="I27" s="9"/>
      <c r="J27" s="9"/>
      <c r="K27" s="8"/>
      <c r="L27" s="8"/>
      <c r="M27" s="27"/>
      <c r="N27" s="27"/>
      <c r="O27" s="37"/>
    </row>
    <row r="28" spans="1:15" ht="33.75">
      <c r="A28" s="14" t="s">
        <v>103</v>
      </c>
      <c r="B28" s="15" t="s">
        <v>40</v>
      </c>
      <c r="C28" s="15" t="s">
        <v>9</v>
      </c>
      <c r="D28" s="15" t="s">
        <v>2</v>
      </c>
      <c r="E28" s="15" t="s">
        <v>128</v>
      </c>
      <c r="F28" s="7" t="s">
        <v>107</v>
      </c>
      <c r="G28" s="9"/>
      <c r="H28" s="9"/>
      <c r="I28" s="9"/>
      <c r="J28" s="9"/>
      <c r="K28" s="8"/>
      <c r="L28" s="8"/>
      <c r="M28" s="27"/>
      <c r="N28" s="27"/>
      <c r="O28" s="37"/>
    </row>
    <row r="29" spans="1:15" ht="83.25">
      <c r="A29" s="12" t="s">
        <v>123</v>
      </c>
      <c r="B29" s="15" t="s">
        <v>40</v>
      </c>
      <c r="C29" s="15" t="s">
        <v>9</v>
      </c>
      <c r="D29" s="15" t="s">
        <v>2</v>
      </c>
      <c r="E29" s="15" t="s">
        <v>124</v>
      </c>
      <c r="F29" s="7"/>
      <c r="G29" s="9"/>
      <c r="H29" s="9"/>
      <c r="I29" s="9"/>
      <c r="J29" s="9"/>
      <c r="K29" s="8"/>
      <c r="L29" s="8"/>
      <c r="M29" s="27"/>
      <c r="N29" s="27"/>
      <c r="O29" s="37"/>
    </row>
    <row r="30" spans="1:15" ht="33.75">
      <c r="A30" s="10" t="s">
        <v>13</v>
      </c>
      <c r="B30" s="15" t="s">
        <v>40</v>
      </c>
      <c r="C30" s="15" t="s">
        <v>9</v>
      </c>
      <c r="D30" s="15" t="s">
        <v>2</v>
      </c>
      <c r="E30" s="15" t="s">
        <v>124</v>
      </c>
      <c r="F30" s="7" t="s">
        <v>12</v>
      </c>
      <c r="G30" s="9">
        <f>G31</f>
        <v>0</v>
      </c>
      <c r="H30" s="9">
        <f>H31</f>
        <v>0</v>
      </c>
      <c r="I30" s="9"/>
      <c r="J30" s="9"/>
      <c r="K30" s="8"/>
      <c r="L30" s="8"/>
      <c r="M30" s="27"/>
      <c r="N30" s="27"/>
      <c r="O30" s="37"/>
    </row>
    <row r="31" spans="1:15" ht="33.75">
      <c r="A31" s="14" t="s">
        <v>103</v>
      </c>
      <c r="B31" s="15" t="s">
        <v>40</v>
      </c>
      <c r="C31" s="15" t="s">
        <v>9</v>
      </c>
      <c r="D31" s="15" t="s">
        <v>2</v>
      </c>
      <c r="E31" s="15" t="s">
        <v>124</v>
      </c>
      <c r="F31" s="7" t="s">
        <v>107</v>
      </c>
      <c r="G31" s="9"/>
      <c r="H31" s="9"/>
      <c r="I31" s="9"/>
      <c r="J31" s="9"/>
      <c r="K31" s="8"/>
      <c r="L31" s="8"/>
      <c r="M31" s="27"/>
      <c r="N31" s="27"/>
      <c r="O31" s="37"/>
    </row>
    <row r="32" spans="1:15" ht="33.75">
      <c r="A32" s="25" t="s">
        <v>21</v>
      </c>
      <c r="B32" s="15" t="s">
        <v>40</v>
      </c>
      <c r="C32" s="15" t="s">
        <v>9</v>
      </c>
      <c r="D32" s="15" t="s">
        <v>2</v>
      </c>
      <c r="E32" s="15" t="s">
        <v>124</v>
      </c>
      <c r="F32" s="7" t="s">
        <v>22</v>
      </c>
      <c r="G32" s="9">
        <f>G33</f>
        <v>0</v>
      </c>
      <c r="H32" s="9">
        <f>H33</f>
        <v>0</v>
      </c>
      <c r="I32" s="9"/>
      <c r="J32" s="9"/>
      <c r="K32" s="8"/>
      <c r="L32" s="8"/>
      <c r="M32" s="27"/>
      <c r="N32" s="27"/>
      <c r="O32" s="37"/>
    </row>
    <row r="33" spans="1:15" ht="20.25">
      <c r="A33" s="10" t="s">
        <v>25</v>
      </c>
      <c r="B33" s="15" t="s">
        <v>40</v>
      </c>
      <c r="C33" s="15" t="s">
        <v>9</v>
      </c>
      <c r="D33" s="15" t="s">
        <v>2</v>
      </c>
      <c r="E33" s="15" t="s">
        <v>124</v>
      </c>
      <c r="F33" s="7" t="s">
        <v>26</v>
      </c>
      <c r="G33" s="9"/>
      <c r="H33" s="9"/>
      <c r="I33" s="9"/>
      <c r="J33" s="9"/>
      <c r="K33" s="8"/>
      <c r="L33" s="8"/>
      <c r="M33" s="27"/>
      <c r="N33" s="27"/>
      <c r="O33" s="37"/>
    </row>
    <row r="34" spans="1:15" ht="20.25">
      <c r="A34" s="12" t="s">
        <v>16</v>
      </c>
      <c r="B34" s="15" t="s">
        <v>40</v>
      </c>
      <c r="C34" s="15" t="s">
        <v>9</v>
      </c>
      <c r="D34" s="15" t="s">
        <v>2</v>
      </c>
      <c r="E34" s="15" t="s">
        <v>124</v>
      </c>
      <c r="F34" s="7" t="s">
        <v>17</v>
      </c>
      <c r="G34" s="9">
        <f>G35</f>
        <v>0</v>
      </c>
      <c r="H34" s="9">
        <f>H35</f>
        <v>0</v>
      </c>
      <c r="I34" s="9"/>
      <c r="J34" s="9"/>
      <c r="K34" s="8"/>
      <c r="L34" s="8"/>
      <c r="M34" s="27"/>
      <c r="N34" s="27"/>
      <c r="O34" s="37"/>
    </row>
    <row r="35" spans="1:15" ht="20.25">
      <c r="A35" s="10" t="s">
        <v>105</v>
      </c>
      <c r="B35" s="15" t="s">
        <v>40</v>
      </c>
      <c r="C35" s="15" t="s">
        <v>9</v>
      </c>
      <c r="D35" s="15" t="s">
        <v>2</v>
      </c>
      <c r="E35" s="15" t="s">
        <v>124</v>
      </c>
      <c r="F35" s="7" t="s">
        <v>106</v>
      </c>
      <c r="G35" s="9"/>
      <c r="H35" s="9"/>
      <c r="I35" s="9"/>
      <c r="J35" s="9"/>
      <c r="K35" s="8"/>
      <c r="L35" s="8"/>
      <c r="M35" s="27"/>
      <c r="N35" s="27"/>
      <c r="O35" s="37"/>
    </row>
    <row r="36" spans="1:15" ht="54.75" customHeight="1">
      <c r="A36" s="10" t="s">
        <v>131</v>
      </c>
      <c r="B36" s="15" t="s">
        <v>40</v>
      </c>
      <c r="C36" s="15" t="s">
        <v>9</v>
      </c>
      <c r="D36" s="15" t="s">
        <v>2</v>
      </c>
      <c r="E36" s="15" t="s">
        <v>129</v>
      </c>
      <c r="F36" s="7"/>
      <c r="G36" s="9">
        <f>G37</f>
        <v>0</v>
      </c>
      <c r="H36" s="9">
        <f>H37</f>
        <v>0</v>
      </c>
      <c r="I36" s="9"/>
      <c r="J36" s="9"/>
      <c r="K36" s="8"/>
      <c r="L36" s="8"/>
      <c r="M36" s="27"/>
      <c r="N36" s="27"/>
      <c r="O36" s="37"/>
    </row>
    <row r="37" spans="1:15" ht="33.75">
      <c r="A37" s="10" t="s">
        <v>13</v>
      </c>
      <c r="B37" s="15" t="s">
        <v>40</v>
      </c>
      <c r="C37" s="15" t="s">
        <v>9</v>
      </c>
      <c r="D37" s="15" t="s">
        <v>2</v>
      </c>
      <c r="E37" s="15" t="s">
        <v>129</v>
      </c>
      <c r="F37" s="7" t="s">
        <v>12</v>
      </c>
      <c r="G37" s="9">
        <f>G38</f>
        <v>0</v>
      </c>
      <c r="H37" s="9">
        <f>H38</f>
        <v>0</v>
      </c>
      <c r="I37" s="9"/>
      <c r="J37" s="9"/>
      <c r="K37" s="8"/>
      <c r="L37" s="8"/>
      <c r="M37" s="27"/>
      <c r="N37" s="27"/>
      <c r="O37" s="37"/>
    </row>
    <row r="38" spans="1:15" ht="33.75">
      <c r="A38" s="14" t="s">
        <v>103</v>
      </c>
      <c r="B38" s="15" t="s">
        <v>40</v>
      </c>
      <c r="C38" s="15" t="s">
        <v>9</v>
      </c>
      <c r="D38" s="15" t="s">
        <v>2</v>
      </c>
      <c r="E38" s="15" t="s">
        <v>129</v>
      </c>
      <c r="F38" s="7" t="s">
        <v>107</v>
      </c>
      <c r="G38" s="9"/>
      <c r="H38" s="9"/>
      <c r="I38" s="9"/>
      <c r="J38" s="9"/>
      <c r="K38" s="8"/>
      <c r="L38" s="8"/>
      <c r="M38" s="27"/>
      <c r="N38" s="27"/>
      <c r="O38" s="37"/>
    </row>
    <row r="39" spans="1:15" ht="20.25">
      <c r="A39" s="14" t="s">
        <v>126</v>
      </c>
      <c r="B39" s="18" t="s">
        <v>40</v>
      </c>
      <c r="C39" s="18" t="s">
        <v>9</v>
      </c>
      <c r="D39" s="18" t="s">
        <v>2</v>
      </c>
      <c r="E39" s="15" t="s">
        <v>122</v>
      </c>
      <c r="F39" s="7"/>
      <c r="G39" s="8">
        <f aca="true" t="shared" si="9" ref="G39:L39">G40+G43+G46+G53</f>
        <v>13662</v>
      </c>
      <c r="H39" s="8">
        <f t="shared" si="9"/>
        <v>13662</v>
      </c>
      <c r="I39" s="8">
        <f t="shared" si="9"/>
        <v>1991</v>
      </c>
      <c r="J39" s="8">
        <f t="shared" si="9"/>
        <v>1991</v>
      </c>
      <c r="K39" s="8">
        <f t="shared" si="9"/>
        <v>1948</v>
      </c>
      <c r="L39" s="8">
        <f t="shared" si="9"/>
        <v>1948</v>
      </c>
      <c r="M39" s="27">
        <f>K39/G39*100</f>
        <v>14.258527302005565</v>
      </c>
      <c r="N39" s="27">
        <f>L39/H39*100</f>
        <v>14.258527302005565</v>
      </c>
      <c r="O39" s="37">
        <f t="shared" si="6"/>
        <v>97.84028126569562</v>
      </c>
    </row>
    <row r="40" spans="1:15" ht="37.5" customHeight="1">
      <c r="A40" s="14" t="s">
        <v>133</v>
      </c>
      <c r="B40" s="18" t="s">
        <v>40</v>
      </c>
      <c r="C40" s="18" t="s">
        <v>9</v>
      </c>
      <c r="D40" s="18" t="s">
        <v>2</v>
      </c>
      <c r="E40" s="15" t="s">
        <v>136</v>
      </c>
      <c r="F40" s="7"/>
      <c r="G40" s="8">
        <f aca="true" t="shared" si="10" ref="G40:L41">G41</f>
        <v>38</v>
      </c>
      <c r="H40" s="8">
        <f>H41</f>
        <v>38</v>
      </c>
      <c r="I40" s="8">
        <f t="shared" si="10"/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27">
        <f aca="true" t="shared" si="11" ref="M40:M71">K40/G40*100</f>
        <v>0</v>
      </c>
      <c r="N40" s="27">
        <f aca="true" t="shared" si="12" ref="N40:N55">M40/H40*100</f>
        <v>0</v>
      </c>
      <c r="O40" s="37"/>
    </row>
    <row r="41" spans="1:15" ht="33.75">
      <c r="A41" s="10" t="s">
        <v>13</v>
      </c>
      <c r="B41" s="18" t="s">
        <v>40</v>
      </c>
      <c r="C41" s="18" t="s">
        <v>9</v>
      </c>
      <c r="D41" s="18" t="s">
        <v>2</v>
      </c>
      <c r="E41" s="15" t="s">
        <v>136</v>
      </c>
      <c r="F41" s="7" t="s">
        <v>12</v>
      </c>
      <c r="G41" s="8">
        <f t="shared" si="10"/>
        <v>38</v>
      </c>
      <c r="H41" s="8">
        <f>H42</f>
        <v>38</v>
      </c>
      <c r="I41" s="8">
        <f t="shared" si="10"/>
        <v>0</v>
      </c>
      <c r="J41" s="8">
        <f t="shared" si="10"/>
        <v>0</v>
      </c>
      <c r="K41" s="8">
        <f t="shared" si="10"/>
        <v>0</v>
      </c>
      <c r="L41" s="8">
        <f t="shared" si="10"/>
        <v>0</v>
      </c>
      <c r="M41" s="27">
        <f t="shared" si="11"/>
        <v>0</v>
      </c>
      <c r="N41" s="27">
        <f t="shared" si="12"/>
        <v>0</v>
      </c>
      <c r="O41" s="37"/>
    </row>
    <row r="42" spans="1:15" ht="33.75">
      <c r="A42" s="14" t="s">
        <v>103</v>
      </c>
      <c r="B42" s="18" t="s">
        <v>40</v>
      </c>
      <c r="C42" s="18" t="s">
        <v>9</v>
      </c>
      <c r="D42" s="18" t="s">
        <v>2</v>
      </c>
      <c r="E42" s="15" t="s">
        <v>136</v>
      </c>
      <c r="F42" s="7" t="s">
        <v>107</v>
      </c>
      <c r="G42" s="8">
        <v>38</v>
      </c>
      <c r="H42" s="9">
        <v>38</v>
      </c>
      <c r="I42" s="8"/>
      <c r="J42" s="8"/>
      <c r="K42" s="8"/>
      <c r="L42" s="8"/>
      <c r="M42" s="27">
        <f t="shared" si="11"/>
        <v>0</v>
      </c>
      <c r="N42" s="27">
        <f t="shared" si="12"/>
        <v>0</v>
      </c>
      <c r="O42" s="37"/>
    </row>
    <row r="43" spans="1:15" ht="69.75" customHeight="1">
      <c r="A43" s="14" t="s">
        <v>135</v>
      </c>
      <c r="B43" s="18" t="s">
        <v>40</v>
      </c>
      <c r="C43" s="18" t="s">
        <v>9</v>
      </c>
      <c r="D43" s="18" t="s">
        <v>2</v>
      </c>
      <c r="E43" s="15" t="s">
        <v>124</v>
      </c>
      <c r="F43" s="7"/>
      <c r="G43" s="8">
        <f aca="true" t="shared" si="13" ref="G43:L44">G44</f>
        <v>797</v>
      </c>
      <c r="H43" s="8">
        <f>H44</f>
        <v>797</v>
      </c>
      <c r="I43" s="8">
        <f t="shared" si="13"/>
        <v>0</v>
      </c>
      <c r="J43" s="8">
        <f t="shared" si="13"/>
        <v>0</v>
      </c>
      <c r="K43" s="8">
        <f t="shared" si="13"/>
        <v>0</v>
      </c>
      <c r="L43" s="8">
        <f t="shared" si="13"/>
        <v>0</v>
      </c>
      <c r="M43" s="27">
        <f t="shared" si="11"/>
        <v>0</v>
      </c>
      <c r="N43" s="27">
        <f t="shared" si="12"/>
        <v>0</v>
      </c>
      <c r="O43" s="37"/>
    </row>
    <row r="44" spans="1:15" ht="33.75">
      <c r="A44" s="10" t="s">
        <v>13</v>
      </c>
      <c r="B44" s="18" t="s">
        <v>40</v>
      </c>
      <c r="C44" s="18" t="s">
        <v>9</v>
      </c>
      <c r="D44" s="18" t="s">
        <v>2</v>
      </c>
      <c r="E44" s="15" t="s">
        <v>124</v>
      </c>
      <c r="F44" s="7" t="s">
        <v>12</v>
      </c>
      <c r="G44" s="8">
        <f t="shared" si="13"/>
        <v>797</v>
      </c>
      <c r="H44" s="8">
        <f>H45</f>
        <v>797</v>
      </c>
      <c r="I44" s="8">
        <f t="shared" si="13"/>
        <v>0</v>
      </c>
      <c r="J44" s="8">
        <f t="shared" si="13"/>
        <v>0</v>
      </c>
      <c r="K44" s="8">
        <f t="shared" si="13"/>
        <v>0</v>
      </c>
      <c r="L44" s="8">
        <f t="shared" si="13"/>
        <v>0</v>
      </c>
      <c r="M44" s="27">
        <f t="shared" si="11"/>
        <v>0</v>
      </c>
      <c r="N44" s="27">
        <f t="shared" si="12"/>
        <v>0</v>
      </c>
      <c r="O44" s="37"/>
    </row>
    <row r="45" spans="1:15" ht="33.75">
      <c r="A45" s="14" t="s">
        <v>103</v>
      </c>
      <c r="B45" s="18" t="s">
        <v>40</v>
      </c>
      <c r="C45" s="18" t="s">
        <v>9</v>
      </c>
      <c r="D45" s="18" t="s">
        <v>2</v>
      </c>
      <c r="E45" s="15" t="s">
        <v>124</v>
      </c>
      <c r="F45" s="7" t="s">
        <v>107</v>
      </c>
      <c r="G45" s="8">
        <v>797</v>
      </c>
      <c r="H45" s="9">
        <v>797</v>
      </c>
      <c r="I45" s="8"/>
      <c r="J45" s="8"/>
      <c r="K45" s="8"/>
      <c r="L45" s="8"/>
      <c r="M45" s="27">
        <f t="shared" si="11"/>
        <v>0</v>
      </c>
      <c r="N45" s="27">
        <f t="shared" si="12"/>
        <v>0</v>
      </c>
      <c r="O45" s="37"/>
    </row>
    <row r="46" spans="1:15" ht="72.75" customHeight="1">
      <c r="A46" s="14" t="s">
        <v>138</v>
      </c>
      <c r="B46" s="18" t="s">
        <v>40</v>
      </c>
      <c r="C46" s="18" t="s">
        <v>9</v>
      </c>
      <c r="D46" s="18" t="s">
        <v>2</v>
      </c>
      <c r="E46" s="15" t="s">
        <v>129</v>
      </c>
      <c r="F46" s="7"/>
      <c r="G46" s="8">
        <f aca="true" t="shared" si="14" ref="G46:L46">G47+G51+G49</f>
        <v>12791</v>
      </c>
      <c r="H46" s="8">
        <f t="shared" si="14"/>
        <v>12791</v>
      </c>
      <c r="I46" s="8">
        <f t="shared" si="14"/>
        <v>1991</v>
      </c>
      <c r="J46" s="8">
        <f t="shared" si="14"/>
        <v>1991</v>
      </c>
      <c r="K46" s="8">
        <f t="shared" si="14"/>
        <v>1948</v>
      </c>
      <c r="L46" s="8">
        <f t="shared" si="14"/>
        <v>1948</v>
      </c>
      <c r="M46" s="27">
        <f t="shared" si="11"/>
        <v>15.22945821280588</v>
      </c>
      <c r="N46" s="27">
        <f aca="true" t="shared" si="15" ref="N46:N52">L46/H46*100</f>
        <v>15.22945821280588</v>
      </c>
      <c r="O46" s="37">
        <f t="shared" si="6"/>
        <v>97.84028126569562</v>
      </c>
    </row>
    <row r="47" spans="1:15" ht="33.75">
      <c r="A47" s="10" t="s">
        <v>13</v>
      </c>
      <c r="B47" s="18" t="s">
        <v>40</v>
      </c>
      <c r="C47" s="18" t="s">
        <v>9</v>
      </c>
      <c r="D47" s="18" t="s">
        <v>2</v>
      </c>
      <c r="E47" s="15" t="s">
        <v>129</v>
      </c>
      <c r="F47" s="7" t="s">
        <v>12</v>
      </c>
      <c r="G47" s="8">
        <f aca="true" t="shared" si="16" ref="G47:L47">G48</f>
        <v>4832</v>
      </c>
      <c r="H47" s="8">
        <f>H48</f>
        <v>4832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27">
        <f t="shared" si="11"/>
        <v>0</v>
      </c>
      <c r="N47" s="27">
        <f t="shared" si="15"/>
        <v>0</v>
      </c>
      <c r="O47" s="37"/>
    </row>
    <row r="48" spans="1:15" ht="33.75">
      <c r="A48" s="14" t="s">
        <v>103</v>
      </c>
      <c r="B48" s="18" t="s">
        <v>40</v>
      </c>
      <c r="C48" s="18" t="s">
        <v>9</v>
      </c>
      <c r="D48" s="18" t="s">
        <v>2</v>
      </c>
      <c r="E48" s="15" t="s">
        <v>129</v>
      </c>
      <c r="F48" s="7" t="s">
        <v>107</v>
      </c>
      <c r="G48" s="8">
        <v>4832</v>
      </c>
      <c r="H48" s="9">
        <v>4832</v>
      </c>
      <c r="I48" s="8"/>
      <c r="J48" s="8"/>
      <c r="K48" s="8"/>
      <c r="L48" s="8"/>
      <c r="M48" s="27">
        <f t="shared" si="11"/>
        <v>0</v>
      </c>
      <c r="N48" s="27">
        <f t="shared" si="15"/>
        <v>0</v>
      </c>
      <c r="O48" s="37"/>
    </row>
    <row r="49" spans="1:15" ht="33.75">
      <c r="A49" s="10" t="s">
        <v>21</v>
      </c>
      <c r="B49" s="18" t="s">
        <v>40</v>
      </c>
      <c r="C49" s="18" t="s">
        <v>9</v>
      </c>
      <c r="D49" s="18" t="s">
        <v>2</v>
      </c>
      <c r="E49" s="15" t="s">
        <v>129</v>
      </c>
      <c r="F49" s="7" t="s">
        <v>22</v>
      </c>
      <c r="G49" s="8">
        <f aca="true" t="shared" si="17" ref="G49:L49">G50</f>
        <v>7954</v>
      </c>
      <c r="H49" s="8">
        <f>H50</f>
        <v>7954</v>
      </c>
      <c r="I49" s="8">
        <f t="shared" si="17"/>
        <v>1986</v>
      </c>
      <c r="J49" s="8">
        <f t="shared" si="17"/>
        <v>1986</v>
      </c>
      <c r="K49" s="8">
        <f t="shared" si="17"/>
        <v>1946</v>
      </c>
      <c r="L49" s="8">
        <f t="shared" si="17"/>
        <v>1946</v>
      </c>
      <c r="M49" s="27">
        <f t="shared" si="11"/>
        <v>24.46567764646719</v>
      </c>
      <c r="N49" s="27">
        <f t="shared" si="15"/>
        <v>24.46567764646719</v>
      </c>
      <c r="O49" s="37">
        <f t="shared" si="6"/>
        <v>97.98590130916415</v>
      </c>
    </row>
    <row r="50" spans="1:15" ht="20.25">
      <c r="A50" s="10" t="s">
        <v>25</v>
      </c>
      <c r="B50" s="18" t="s">
        <v>40</v>
      </c>
      <c r="C50" s="18" t="s">
        <v>9</v>
      </c>
      <c r="D50" s="18" t="s">
        <v>2</v>
      </c>
      <c r="E50" s="15" t="s">
        <v>129</v>
      </c>
      <c r="F50" s="7" t="s">
        <v>26</v>
      </c>
      <c r="G50" s="8">
        <v>7954</v>
      </c>
      <c r="H50" s="9">
        <v>7954</v>
      </c>
      <c r="I50" s="8">
        <v>1986</v>
      </c>
      <c r="J50" s="8">
        <v>1986</v>
      </c>
      <c r="K50" s="8">
        <v>1946</v>
      </c>
      <c r="L50" s="8">
        <v>1946</v>
      </c>
      <c r="M50" s="27">
        <f t="shared" si="11"/>
        <v>24.46567764646719</v>
      </c>
      <c r="N50" s="27">
        <f t="shared" si="15"/>
        <v>24.46567764646719</v>
      </c>
      <c r="O50" s="37">
        <f t="shared" si="6"/>
        <v>97.98590130916415</v>
      </c>
    </row>
    <row r="51" spans="1:15" ht="20.25">
      <c r="A51" s="10" t="s">
        <v>16</v>
      </c>
      <c r="B51" s="18" t="s">
        <v>40</v>
      </c>
      <c r="C51" s="18" t="s">
        <v>9</v>
      </c>
      <c r="D51" s="18" t="s">
        <v>2</v>
      </c>
      <c r="E51" s="15" t="s">
        <v>129</v>
      </c>
      <c r="F51" s="7" t="s">
        <v>17</v>
      </c>
      <c r="G51" s="8">
        <f aca="true" t="shared" si="18" ref="G51:L51">G52</f>
        <v>5</v>
      </c>
      <c r="H51" s="8">
        <f>H52</f>
        <v>5</v>
      </c>
      <c r="I51" s="8">
        <f t="shared" si="18"/>
        <v>5</v>
      </c>
      <c r="J51" s="8">
        <f t="shared" si="18"/>
        <v>5</v>
      </c>
      <c r="K51" s="8">
        <f t="shared" si="18"/>
        <v>2</v>
      </c>
      <c r="L51" s="8">
        <f t="shared" si="18"/>
        <v>2</v>
      </c>
      <c r="M51" s="27">
        <f t="shared" si="11"/>
        <v>40</v>
      </c>
      <c r="N51" s="27">
        <f t="shared" si="15"/>
        <v>40</v>
      </c>
      <c r="O51" s="37">
        <f t="shared" si="6"/>
        <v>40</v>
      </c>
    </row>
    <row r="52" spans="1:15" ht="20.25">
      <c r="A52" s="10" t="s">
        <v>105</v>
      </c>
      <c r="B52" s="18" t="s">
        <v>40</v>
      </c>
      <c r="C52" s="18" t="s">
        <v>9</v>
      </c>
      <c r="D52" s="18" t="s">
        <v>2</v>
      </c>
      <c r="E52" s="15" t="s">
        <v>129</v>
      </c>
      <c r="F52" s="7" t="s">
        <v>106</v>
      </c>
      <c r="G52" s="8">
        <v>5</v>
      </c>
      <c r="H52" s="9">
        <v>5</v>
      </c>
      <c r="I52" s="8">
        <v>5</v>
      </c>
      <c r="J52" s="8">
        <v>5</v>
      </c>
      <c r="K52" s="8">
        <v>2</v>
      </c>
      <c r="L52" s="8">
        <v>2</v>
      </c>
      <c r="M52" s="27">
        <f t="shared" si="11"/>
        <v>40</v>
      </c>
      <c r="N52" s="27">
        <f t="shared" si="15"/>
        <v>40</v>
      </c>
      <c r="O52" s="37">
        <f t="shared" si="6"/>
        <v>40</v>
      </c>
    </row>
    <row r="53" spans="1:15" ht="21" customHeight="1">
      <c r="A53" s="14" t="s">
        <v>134</v>
      </c>
      <c r="B53" s="18" t="s">
        <v>40</v>
      </c>
      <c r="C53" s="18" t="s">
        <v>9</v>
      </c>
      <c r="D53" s="18" t="s">
        <v>2</v>
      </c>
      <c r="E53" s="15" t="s">
        <v>137</v>
      </c>
      <c r="F53" s="7"/>
      <c r="G53" s="8">
        <f aca="true" t="shared" si="19" ref="G53:L54">G54</f>
        <v>36</v>
      </c>
      <c r="H53" s="8">
        <f>H54</f>
        <v>36</v>
      </c>
      <c r="I53" s="8"/>
      <c r="J53" s="8"/>
      <c r="K53" s="8">
        <f t="shared" si="19"/>
        <v>0</v>
      </c>
      <c r="L53" s="8">
        <f t="shared" si="19"/>
        <v>0</v>
      </c>
      <c r="M53" s="27">
        <f t="shared" si="11"/>
        <v>0</v>
      </c>
      <c r="N53" s="27">
        <f t="shared" si="12"/>
        <v>0</v>
      </c>
      <c r="O53" s="37"/>
    </row>
    <row r="54" spans="1:15" ht="33.75">
      <c r="A54" s="10" t="s">
        <v>13</v>
      </c>
      <c r="B54" s="18" t="s">
        <v>40</v>
      </c>
      <c r="C54" s="18" t="s">
        <v>9</v>
      </c>
      <c r="D54" s="18" t="s">
        <v>2</v>
      </c>
      <c r="E54" s="15" t="s">
        <v>137</v>
      </c>
      <c r="F54" s="7" t="s">
        <v>12</v>
      </c>
      <c r="G54" s="8">
        <f t="shared" si="19"/>
        <v>36</v>
      </c>
      <c r="H54" s="8">
        <f>H55</f>
        <v>36</v>
      </c>
      <c r="I54" s="8"/>
      <c r="J54" s="8"/>
      <c r="K54" s="8">
        <f t="shared" si="19"/>
        <v>0</v>
      </c>
      <c r="L54" s="8">
        <f t="shared" si="19"/>
        <v>0</v>
      </c>
      <c r="M54" s="27">
        <f t="shared" si="11"/>
        <v>0</v>
      </c>
      <c r="N54" s="27">
        <f t="shared" si="12"/>
        <v>0</v>
      </c>
      <c r="O54" s="37"/>
    </row>
    <row r="55" spans="1:15" ht="33.75">
      <c r="A55" s="14" t="s">
        <v>103</v>
      </c>
      <c r="B55" s="18" t="s">
        <v>40</v>
      </c>
      <c r="C55" s="18" t="s">
        <v>9</v>
      </c>
      <c r="D55" s="18" t="s">
        <v>2</v>
      </c>
      <c r="E55" s="15" t="s">
        <v>137</v>
      </c>
      <c r="F55" s="7" t="s">
        <v>107</v>
      </c>
      <c r="G55" s="8">
        <v>36</v>
      </c>
      <c r="H55" s="9">
        <v>36</v>
      </c>
      <c r="I55" s="9">
        <v>0</v>
      </c>
      <c r="J55" s="9">
        <v>0</v>
      </c>
      <c r="K55" s="8"/>
      <c r="L55" s="8"/>
      <c r="M55" s="27">
        <f t="shared" si="11"/>
        <v>0</v>
      </c>
      <c r="N55" s="27">
        <f t="shared" si="12"/>
        <v>0</v>
      </c>
      <c r="O55" s="37"/>
    </row>
    <row r="56" spans="1:15" ht="20.25">
      <c r="A56" s="23" t="s">
        <v>45</v>
      </c>
      <c r="B56" s="21" t="s">
        <v>40</v>
      </c>
      <c r="C56" s="21" t="s">
        <v>20</v>
      </c>
      <c r="D56" s="21" t="s">
        <v>24</v>
      </c>
      <c r="E56" s="21"/>
      <c r="F56" s="21"/>
      <c r="G56" s="22">
        <f aca="true" t="shared" si="20" ref="G56:L56">G57</f>
        <v>6863</v>
      </c>
      <c r="H56" s="22">
        <f t="shared" si="20"/>
        <v>0</v>
      </c>
      <c r="I56" s="11">
        <f t="shared" si="20"/>
        <v>1783</v>
      </c>
      <c r="J56" s="11">
        <f t="shared" si="20"/>
        <v>0</v>
      </c>
      <c r="K56" s="11">
        <f t="shared" si="20"/>
        <v>1783</v>
      </c>
      <c r="L56" s="11">
        <f t="shared" si="20"/>
        <v>0</v>
      </c>
      <c r="M56" s="29">
        <f t="shared" si="11"/>
        <v>25.979892175433484</v>
      </c>
      <c r="N56" s="27"/>
      <c r="O56" s="28">
        <f t="shared" si="6"/>
        <v>100</v>
      </c>
    </row>
    <row r="57" spans="1:15" ht="50.25">
      <c r="A57" s="6" t="s">
        <v>27</v>
      </c>
      <c r="B57" s="18" t="s">
        <v>40</v>
      </c>
      <c r="C57" s="18" t="s">
        <v>20</v>
      </c>
      <c r="D57" s="18" t="s">
        <v>24</v>
      </c>
      <c r="E57" s="18" t="s">
        <v>28</v>
      </c>
      <c r="F57" s="18"/>
      <c r="G57" s="16">
        <f>G58+G62</f>
        <v>6863</v>
      </c>
      <c r="H57" s="16">
        <f>H58+H62</f>
        <v>0</v>
      </c>
      <c r="I57" s="8">
        <f>I58+I62</f>
        <v>1783</v>
      </c>
      <c r="J57" s="8"/>
      <c r="K57" s="8">
        <f>K58+K62</f>
        <v>1783</v>
      </c>
      <c r="L57" s="8">
        <f>L58+L62</f>
        <v>0</v>
      </c>
      <c r="M57" s="27">
        <f t="shared" si="11"/>
        <v>25.979892175433484</v>
      </c>
      <c r="N57" s="27"/>
      <c r="O57" s="37">
        <f t="shared" si="6"/>
        <v>100</v>
      </c>
    </row>
    <row r="58" spans="1:15" ht="33.75">
      <c r="A58" s="6" t="s">
        <v>117</v>
      </c>
      <c r="B58" s="18" t="s">
        <v>40</v>
      </c>
      <c r="C58" s="18" t="s">
        <v>20</v>
      </c>
      <c r="D58" s="18" t="s">
        <v>24</v>
      </c>
      <c r="E58" s="18" t="s">
        <v>100</v>
      </c>
      <c r="F58" s="18"/>
      <c r="G58" s="16">
        <f>G59</f>
        <v>6862</v>
      </c>
      <c r="H58" s="16">
        <f>H59</f>
        <v>0</v>
      </c>
      <c r="I58" s="8">
        <f>I59</f>
        <v>1783</v>
      </c>
      <c r="J58" s="8"/>
      <c r="K58" s="8">
        <f>K59</f>
        <v>1783</v>
      </c>
      <c r="L58" s="8">
        <f aca="true" t="shared" si="21" ref="I58:L60">L59</f>
        <v>0</v>
      </c>
      <c r="M58" s="27">
        <f t="shared" si="11"/>
        <v>25.983678227921892</v>
      </c>
      <c r="N58" s="27"/>
      <c r="O58" s="37">
        <f t="shared" si="6"/>
        <v>100</v>
      </c>
    </row>
    <row r="59" spans="1:15" ht="33.75">
      <c r="A59" s="10" t="s">
        <v>46</v>
      </c>
      <c r="B59" s="18" t="s">
        <v>40</v>
      </c>
      <c r="C59" s="18" t="s">
        <v>20</v>
      </c>
      <c r="D59" s="18" t="s">
        <v>24</v>
      </c>
      <c r="E59" s="18" t="s">
        <v>102</v>
      </c>
      <c r="F59" s="18"/>
      <c r="G59" s="16">
        <f>G60</f>
        <v>6862</v>
      </c>
      <c r="H59" s="16">
        <f>H60</f>
        <v>0</v>
      </c>
      <c r="I59" s="8">
        <f t="shared" si="21"/>
        <v>1783</v>
      </c>
      <c r="J59" s="8"/>
      <c r="K59" s="8">
        <f t="shared" si="21"/>
        <v>1783</v>
      </c>
      <c r="L59" s="8">
        <f t="shared" si="21"/>
        <v>0</v>
      </c>
      <c r="M59" s="27">
        <f t="shared" si="11"/>
        <v>25.983678227921892</v>
      </c>
      <c r="N59" s="27"/>
      <c r="O59" s="37">
        <f t="shared" si="6"/>
        <v>100</v>
      </c>
    </row>
    <row r="60" spans="1:15" ht="33.75">
      <c r="A60" s="10" t="s">
        <v>21</v>
      </c>
      <c r="B60" s="18" t="s">
        <v>40</v>
      </c>
      <c r="C60" s="18" t="s">
        <v>20</v>
      </c>
      <c r="D60" s="18" t="s">
        <v>24</v>
      </c>
      <c r="E60" s="18" t="s">
        <v>102</v>
      </c>
      <c r="F60" s="18" t="s">
        <v>22</v>
      </c>
      <c r="G60" s="16">
        <f>G61</f>
        <v>6862</v>
      </c>
      <c r="H60" s="16">
        <f>H61</f>
        <v>0</v>
      </c>
      <c r="I60" s="8">
        <f t="shared" si="21"/>
        <v>1783</v>
      </c>
      <c r="J60" s="8"/>
      <c r="K60" s="8">
        <f t="shared" si="21"/>
        <v>1783</v>
      </c>
      <c r="L60" s="8">
        <f t="shared" si="21"/>
        <v>0</v>
      </c>
      <c r="M60" s="27">
        <f t="shared" si="11"/>
        <v>25.983678227921892</v>
      </c>
      <c r="N60" s="27"/>
      <c r="O60" s="37">
        <f t="shared" si="6"/>
        <v>100</v>
      </c>
    </row>
    <row r="61" spans="1:15" ht="20.25">
      <c r="A61" s="10" t="s">
        <v>104</v>
      </c>
      <c r="B61" s="18" t="s">
        <v>40</v>
      </c>
      <c r="C61" s="18" t="s">
        <v>20</v>
      </c>
      <c r="D61" s="18" t="s">
        <v>24</v>
      </c>
      <c r="E61" s="15" t="s">
        <v>102</v>
      </c>
      <c r="F61" s="7" t="s">
        <v>108</v>
      </c>
      <c r="G61" s="8">
        <v>6862</v>
      </c>
      <c r="H61" s="9"/>
      <c r="I61" s="8">
        <v>1783</v>
      </c>
      <c r="J61" s="8"/>
      <c r="K61" s="8">
        <v>1783</v>
      </c>
      <c r="L61" s="8"/>
      <c r="M61" s="27">
        <f t="shared" si="11"/>
        <v>25.983678227921892</v>
      </c>
      <c r="N61" s="27"/>
      <c r="O61" s="37">
        <f t="shared" si="6"/>
        <v>100</v>
      </c>
    </row>
    <row r="62" spans="1:15" ht="20.25">
      <c r="A62" s="12" t="s">
        <v>11</v>
      </c>
      <c r="B62" s="18" t="s">
        <v>40</v>
      </c>
      <c r="C62" s="18" t="s">
        <v>20</v>
      </c>
      <c r="D62" s="18" t="s">
        <v>24</v>
      </c>
      <c r="E62" s="15" t="s">
        <v>29</v>
      </c>
      <c r="F62" s="18"/>
      <c r="G62" s="16">
        <f aca="true" t="shared" si="22" ref="G62:K64">G63</f>
        <v>1</v>
      </c>
      <c r="H62" s="16">
        <f t="shared" si="22"/>
        <v>0</v>
      </c>
      <c r="I62" s="16"/>
      <c r="J62" s="16"/>
      <c r="K62" s="8">
        <f t="shared" si="22"/>
        <v>0</v>
      </c>
      <c r="L62" s="8">
        <f aca="true" t="shared" si="23" ref="K62:L64">L63</f>
        <v>0</v>
      </c>
      <c r="M62" s="27">
        <f t="shared" si="11"/>
        <v>0</v>
      </c>
      <c r="N62" s="27"/>
      <c r="O62" s="37"/>
    </row>
    <row r="63" spans="1:15" ht="33.75">
      <c r="A63" s="10" t="s">
        <v>113</v>
      </c>
      <c r="B63" s="18" t="s">
        <v>40</v>
      </c>
      <c r="C63" s="18" t="s">
        <v>20</v>
      </c>
      <c r="D63" s="18" t="s">
        <v>24</v>
      </c>
      <c r="E63" s="15" t="s">
        <v>47</v>
      </c>
      <c r="F63" s="18"/>
      <c r="G63" s="16">
        <f t="shared" si="22"/>
        <v>1</v>
      </c>
      <c r="H63" s="16">
        <f t="shared" si="22"/>
        <v>0</v>
      </c>
      <c r="I63" s="16"/>
      <c r="J63" s="16"/>
      <c r="K63" s="8">
        <f t="shared" si="23"/>
        <v>0</v>
      </c>
      <c r="L63" s="8">
        <f t="shared" si="23"/>
        <v>0</v>
      </c>
      <c r="M63" s="27">
        <f t="shared" si="11"/>
        <v>0</v>
      </c>
      <c r="N63" s="27"/>
      <c r="O63" s="37"/>
    </row>
    <row r="64" spans="1:15" ht="33.75">
      <c r="A64" s="10" t="s">
        <v>21</v>
      </c>
      <c r="B64" s="18" t="s">
        <v>40</v>
      </c>
      <c r="C64" s="18" t="s">
        <v>20</v>
      </c>
      <c r="D64" s="18" t="s">
        <v>24</v>
      </c>
      <c r="E64" s="15" t="s">
        <v>47</v>
      </c>
      <c r="F64" s="18" t="s">
        <v>22</v>
      </c>
      <c r="G64" s="16">
        <f t="shared" si="22"/>
        <v>1</v>
      </c>
      <c r="H64" s="16">
        <f t="shared" si="22"/>
        <v>0</v>
      </c>
      <c r="I64" s="16"/>
      <c r="J64" s="16"/>
      <c r="K64" s="8">
        <f t="shared" si="23"/>
        <v>0</v>
      </c>
      <c r="L64" s="8">
        <f t="shared" si="23"/>
        <v>0</v>
      </c>
      <c r="M64" s="27">
        <f t="shared" si="11"/>
        <v>0</v>
      </c>
      <c r="N64" s="27"/>
      <c r="O64" s="37"/>
    </row>
    <row r="65" spans="1:15" ht="20.25">
      <c r="A65" s="10" t="s">
        <v>104</v>
      </c>
      <c r="B65" s="18" t="s">
        <v>40</v>
      </c>
      <c r="C65" s="18" t="s">
        <v>20</v>
      </c>
      <c r="D65" s="18" t="s">
        <v>24</v>
      </c>
      <c r="E65" s="15" t="s">
        <v>47</v>
      </c>
      <c r="F65" s="7" t="s">
        <v>108</v>
      </c>
      <c r="G65" s="8">
        <v>1</v>
      </c>
      <c r="H65" s="9"/>
      <c r="I65" s="9"/>
      <c r="J65" s="9"/>
      <c r="K65" s="8"/>
      <c r="L65" s="8"/>
      <c r="M65" s="27">
        <f t="shared" si="11"/>
        <v>0</v>
      </c>
      <c r="N65" s="27"/>
      <c r="O65" s="37"/>
    </row>
    <row r="66" spans="1:15" ht="20.25">
      <c r="A66" s="23" t="s">
        <v>48</v>
      </c>
      <c r="B66" s="21" t="s">
        <v>40</v>
      </c>
      <c r="C66" s="21" t="s">
        <v>24</v>
      </c>
      <c r="D66" s="21" t="s">
        <v>9</v>
      </c>
      <c r="E66" s="21"/>
      <c r="F66" s="21"/>
      <c r="G66" s="22">
        <f aca="true" t="shared" si="24" ref="G66:L66">G71+G67</f>
        <v>29797</v>
      </c>
      <c r="H66" s="22">
        <f t="shared" si="24"/>
        <v>0</v>
      </c>
      <c r="I66" s="22">
        <f t="shared" si="24"/>
        <v>8450</v>
      </c>
      <c r="J66" s="22">
        <f t="shared" si="24"/>
        <v>0</v>
      </c>
      <c r="K66" s="22">
        <f t="shared" si="24"/>
        <v>8450</v>
      </c>
      <c r="L66" s="22">
        <f t="shared" si="24"/>
        <v>0</v>
      </c>
      <c r="M66" s="29">
        <f t="shared" si="11"/>
        <v>28.35855958653556</v>
      </c>
      <c r="N66" s="27"/>
      <c r="O66" s="28">
        <f t="shared" si="6"/>
        <v>100</v>
      </c>
    </row>
    <row r="67" spans="1:15" ht="50.25">
      <c r="A67" s="10" t="s">
        <v>18</v>
      </c>
      <c r="B67" s="18" t="s">
        <v>40</v>
      </c>
      <c r="C67" s="18" t="s">
        <v>24</v>
      </c>
      <c r="D67" s="18" t="s">
        <v>9</v>
      </c>
      <c r="E67" s="15" t="s">
        <v>19</v>
      </c>
      <c r="F67" s="21"/>
      <c r="G67" s="8">
        <f aca="true" t="shared" si="25" ref="G67:L69">G68</f>
        <v>27047</v>
      </c>
      <c r="H67" s="8">
        <f t="shared" si="25"/>
        <v>0</v>
      </c>
      <c r="I67" s="8">
        <f t="shared" si="25"/>
        <v>5700</v>
      </c>
      <c r="J67" s="8"/>
      <c r="K67" s="8">
        <f t="shared" si="25"/>
        <v>5700</v>
      </c>
      <c r="L67" s="8">
        <f t="shared" si="25"/>
        <v>0</v>
      </c>
      <c r="M67" s="27">
        <f t="shared" si="11"/>
        <v>21.0744259991866</v>
      </c>
      <c r="N67" s="27"/>
      <c r="O67" s="37">
        <f t="shared" si="6"/>
        <v>100</v>
      </c>
    </row>
    <row r="68" spans="1:15" ht="149.25">
      <c r="A68" s="10" t="s">
        <v>140</v>
      </c>
      <c r="B68" s="18" t="s">
        <v>40</v>
      </c>
      <c r="C68" s="18" t="s">
        <v>24</v>
      </c>
      <c r="D68" s="18" t="s">
        <v>9</v>
      </c>
      <c r="E68" s="15" t="s">
        <v>139</v>
      </c>
      <c r="F68" s="21"/>
      <c r="G68" s="8">
        <f t="shared" si="25"/>
        <v>27047</v>
      </c>
      <c r="H68" s="8">
        <f t="shared" si="25"/>
        <v>0</v>
      </c>
      <c r="I68" s="8">
        <f t="shared" si="25"/>
        <v>5700</v>
      </c>
      <c r="J68" s="8"/>
      <c r="K68" s="8">
        <f t="shared" si="25"/>
        <v>5700</v>
      </c>
      <c r="L68" s="8">
        <f t="shared" si="25"/>
        <v>0</v>
      </c>
      <c r="M68" s="27">
        <f t="shared" si="11"/>
        <v>21.0744259991866</v>
      </c>
      <c r="N68" s="27"/>
      <c r="O68" s="37">
        <f t="shared" si="6"/>
        <v>100</v>
      </c>
    </row>
    <row r="69" spans="1:15" ht="33.75">
      <c r="A69" s="10" t="s">
        <v>21</v>
      </c>
      <c r="B69" s="18" t="s">
        <v>40</v>
      </c>
      <c r="C69" s="18" t="s">
        <v>24</v>
      </c>
      <c r="D69" s="18" t="s">
        <v>9</v>
      </c>
      <c r="E69" s="15" t="s">
        <v>139</v>
      </c>
      <c r="F69" s="18" t="s">
        <v>22</v>
      </c>
      <c r="G69" s="8">
        <f t="shared" si="25"/>
        <v>27047</v>
      </c>
      <c r="H69" s="8">
        <f t="shared" si="25"/>
        <v>0</v>
      </c>
      <c r="I69" s="8">
        <f t="shared" si="25"/>
        <v>5700</v>
      </c>
      <c r="J69" s="8"/>
      <c r="K69" s="8">
        <f t="shared" si="25"/>
        <v>5700</v>
      </c>
      <c r="L69" s="8">
        <f t="shared" si="25"/>
        <v>0</v>
      </c>
      <c r="M69" s="27">
        <f t="shared" si="11"/>
        <v>21.0744259991866</v>
      </c>
      <c r="N69" s="27"/>
      <c r="O69" s="37">
        <f t="shared" si="6"/>
        <v>100</v>
      </c>
    </row>
    <row r="70" spans="1:15" ht="20.25">
      <c r="A70" s="10" t="s">
        <v>25</v>
      </c>
      <c r="B70" s="18" t="s">
        <v>40</v>
      </c>
      <c r="C70" s="18" t="s">
        <v>24</v>
      </c>
      <c r="D70" s="18" t="s">
        <v>9</v>
      </c>
      <c r="E70" s="15" t="s">
        <v>139</v>
      </c>
      <c r="F70" s="18" t="s">
        <v>26</v>
      </c>
      <c r="G70" s="8">
        <v>27047</v>
      </c>
      <c r="H70" s="9"/>
      <c r="I70" s="8">
        <v>5700</v>
      </c>
      <c r="J70" s="8"/>
      <c r="K70" s="8">
        <v>5700</v>
      </c>
      <c r="L70" s="8"/>
      <c r="M70" s="27">
        <f t="shared" si="11"/>
        <v>21.0744259991866</v>
      </c>
      <c r="N70" s="27"/>
      <c r="O70" s="37">
        <f t="shared" si="6"/>
        <v>100</v>
      </c>
    </row>
    <row r="71" spans="1:15" ht="20.25">
      <c r="A71" s="10" t="s">
        <v>14</v>
      </c>
      <c r="B71" s="18" t="s">
        <v>40</v>
      </c>
      <c r="C71" s="18" t="s">
        <v>24</v>
      </c>
      <c r="D71" s="18" t="s">
        <v>9</v>
      </c>
      <c r="E71" s="18" t="s">
        <v>15</v>
      </c>
      <c r="F71" s="18"/>
      <c r="G71" s="16">
        <f aca="true" t="shared" si="26" ref="G71:K74">G72</f>
        <v>2750</v>
      </c>
      <c r="H71" s="16">
        <f t="shared" si="26"/>
        <v>0</v>
      </c>
      <c r="I71" s="8">
        <f t="shared" si="26"/>
        <v>2750</v>
      </c>
      <c r="J71" s="8">
        <f t="shared" si="26"/>
        <v>0</v>
      </c>
      <c r="K71" s="8">
        <f t="shared" si="26"/>
        <v>2750</v>
      </c>
      <c r="L71" s="8">
        <f aca="true" t="shared" si="27" ref="I71:L74">L72</f>
        <v>0</v>
      </c>
      <c r="M71" s="27">
        <f t="shared" si="11"/>
        <v>100</v>
      </c>
      <c r="N71" s="27"/>
      <c r="O71" s="37">
        <f t="shared" si="6"/>
        <v>100</v>
      </c>
    </row>
    <row r="72" spans="1:15" ht="33.75">
      <c r="A72" s="10" t="s">
        <v>49</v>
      </c>
      <c r="B72" s="18" t="s">
        <v>40</v>
      </c>
      <c r="C72" s="18" t="s">
        <v>24</v>
      </c>
      <c r="D72" s="18" t="s">
        <v>9</v>
      </c>
      <c r="E72" s="18" t="s">
        <v>50</v>
      </c>
      <c r="F72" s="18"/>
      <c r="G72" s="16">
        <f t="shared" si="26"/>
        <v>2750</v>
      </c>
      <c r="H72" s="16">
        <f t="shared" si="26"/>
        <v>0</v>
      </c>
      <c r="I72" s="8">
        <f t="shared" si="27"/>
        <v>2750</v>
      </c>
      <c r="J72" s="8">
        <f t="shared" si="27"/>
        <v>0</v>
      </c>
      <c r="K72" s="8">
        <f t="shared" si="27"/>
        <v>2750</v>
      </c>
      <c r="L72" s="8">
        <f t="shared" si="27"/>
        <v>0</v>
      </c>
      <c r="M72" s="27">
        <f aca="true" t="shared" si="28" ref="M72:M103">K72/G72*100</f>
        <v>100</v>
      </c>
      <c r="N72" s="27"/>
      <c r="O72" s="37">
        <f t="shared" si="6"/>
        <v>100</v>
      </c>
    </row>
    <row r="73" spans="1:15" ht="20.25">
      <c r="A73" s="10" t="s">
        <v>51</v>
      </c>
      <c r="B73" s="18" t="s">
        <v>40</v>
      </c>
      <c r="C73" s="18" t="s">
        <v>24</v>
      </c>
      <c r="D73" s="18" t="s">
        <v>9</v>
      </c>
      <c r="E73" s="18" t="s">
        <v>52</v>
      </c>
      <c r="F73" s="18"/>
      <c r="G73" s="16">
        <f t="shared" si="26"/>
        <v>2750</v>
      </c>
      <c r="H73" s="16">
        <f t="shared" si="26"/>
        <v>0</v>
      </c>
      <c r="I73" s="8">
        <f t="shared" si="27"/>
        <v>2750</v>
      </c>
      <c r="J73" s="8">
        <f t="shared" si="27"/>
        <v>0</v>
      </c>
      <c r="K73" s="8">
        <f t="shared" si="27"/>
        <v>2750</v>
      </c>
      <c r="L73" s="8">
        <f t="shared" si="27"/>
        <v>0</v>
      </c>
      <c r="M73" s="27">
        <f t="shared" si="28"/>
        <v>100</v>
      </c>
      <c r="N73" s="27"/>
      <c r="O73" s="37">
        <f aca="true" t="shared" si="29" ref="O73:O136">K73/I73*100</f>
        <v>100</v>
      </c>
    </row>
    <row r="74" spans="1:15" ht="33.75">
      <c r="A74" s="10" t="s">
        <v>21</v>
      </c>
      <c r="B74" s="18" t="s">
        <v>40</v>
      </c>
      <c r="C74" s="18" t="s">
        <v>24</v>
      </c>
      <c r="D74" s="18" t="s">
        <v>9</v>
      </c>
      <c r="E74" s="18" t="s">
        <v>52</v>
      </c>
      <c r="F74" s="18" t="s">
        <v>22</v>
      </c>
      <c r="G74" s="16">
        <f t="shared" si="26"/>
        <v>2750</v>
      </c>
      <c r="H74" s="16">
        <f t="shared" si="26"/>
        <v>0</v>
      </c>
      <c r="I74" s="8">
        <f t="shared" si="27"/>
        <v>2750</v>
      </c>
      <c r="J74" s="8">
        <f t="shared" si="27"/>
        <v>0</v>
      </c>
      <c r="K74" s="8">
        <f t="shared" si="27"/>
        <v>2750</v>
      </c>
      <c r="L74" s="8">
        <f t="shared" si="27"/>
        <v>0</v>
      </c>
      <c r="M74" s="27">
        <f t="shared" si="28"/>
        <v>100</v>
      </c>
      <c r="N74" s="27"/>
      <c r="O74" s="37">
        <f t="shared" si="29"/>
        <v>100</v>
      </c>
    </row>
    <row r="75" spans="1:15" ht="20.25">
      <c r="A75" s="10" t="s">
        <v>25</v>
      </c>
      <c r="B75" s="18" t="s">
        <v>40</v>
      </c>
      <c r="C75" s="18" t="s">
        <v>24</v>
      </c>
      <c r="D75" s="18" t="s">
        <v>9</v>
      </c>
      <c r="E75" s="18" t="s">
        <v>52</v>
      </c>
      <c r="F75" s="7" t="s">
        <v>26</v>
      </c>
      <c r="G75" s="8">
        <v>2750</v>
      </c>
      <c r="H75" s="9"/>
      <c r="I75" s="9">
        <v>2750</v>
      </c>
      <c r="J75" s="9"/>
      <c r="K75" s="8">
        <v>2750</v>
      </c>
      <c r="L75" s="8"/>
      <c r="M75" s="27">
        <f t="shared" si="28"/>
        <v>100</v>
      </c>
      <c r="N75" s="27"/>
      <c r="O75" s="37">
        <f t="shared" si="29"/>
        <v>100</v>
      </c>
    </row>
    <row r="76" spans="1:15" ht="20.25">
      <c r="A76" s="23" t="s">
        <v>32</v>
      </c>
      <c r="B76" s="21" t="s">
        <v>40</v>
      </c>
      <c r="C76" s="21" t="s">
        <v>24</v>
      </c>
      <c r="D76" s="21" t="s">
        <v>10</v>
      </c>
      <c r="E76" s="21"/>
      <c r="F76" s="21"/>
      <c r="G76" s="22">
        <f aca="true" t="shared" si="30" ref="G76:L76">G77</f>
        <v>77618</v>
      </c>
      <c r="H76" s="22">
        <f t="shared" si="30"/>
        <v>5569</v>
      </c>
      <c r="I76" s="22">
        <f t="shared" si="30"/>
        <v>9605</v>
      </c>
      <c r="J76" s="22">
        <f t="shared" si="30"/>
        <v>0</v>
      </c>
      <c r="K76" s="22">
        <f t="shared" si="30"/>
        <v>9367</v>
      </c>
      <c r="L76" s="22">
        <f t="shared" si="30"/>
        <v>0</v>
      </c>
      <c r="M76" s="29">
        <f t="shared" si="28"/>
        <v>12.068076992450205</v>
      </c>
      <c r="N76" s="27">
        <f>L76/H76*100</f>
        <v>0</v>
      </c>
      <c r="O76" s="28">
        <f t="shared" si="29"/>
        <v>97.52212389380531</v>
      </c>
    </row>
    <row r="77" spans="1:15" ht="66.75">
      <c r="A77" s="10" t="s">
        <v>53</v>
      </c>
      <c r="B77" s="18" t="s">
        <v>40</v>
      </c>
      <c r="C77" s="18" t="s">
        <v>24</v>
      </c>
      <c r="D77" s="18" t="s">
        <v>10</v>
      </c>
      <c r="E77" s="18" t="s">
        <v>30</v>
      </c>
      <c r="F77" s="18"/>
      <c r="G77" s="8">
        <f>G82+G78+G173</f>
        <v>77618</v>
      </c>
      <c r="H77" s="8">
        <f>H82+H78+H173</f>
        <v>5569</v>
      </c>
      <c r="I77" s="8">
        <f>I82+I78+I173</f>
        <v>9605</v>
      </c>
      <c r="J77" s="8"/>
      <c r="K77" s="8">
        <f>K82+K78+K173</f>
        <v>9367</v>
      </c>
      <c r="L77" s="8">
        <f>L82+L78+L173</f>
        <v>0</v>
      </c>
      <c r="M77" s="27">
        <f t="shared" si="28"/>
        <v>12.068076992450205</v>
      </c>
      <c r="N77" s="27">
        <f>L77/H77*100</f>
        <v>0</v>
      </c>
      <c r="O77" s="37">
        <f t="shared" si="29"/>
        <v>97.52212389380531</v>
      </c>
    </row>
    <row r="78" spans="1:15" ht="20.25">
      <c r="A78" s="12" t="s">
        <v>11</v>
      </c>
      <c r="B78" s="18" t="s">
        <v>40</v>
      </c>
      <c r="C78" s="18" t="s">
        <v>24</v>
      </c>
      <c r="D78" s="18" t="s">
        <v>10</v>
      </c>
      <c r="E78" s="18" t="s">
        <v>31</v>
      </c>
      <c r="F78" s="18"/>
      <c r="G78" s="16">
        <f>G79</f>
        <v>6650</v>
      </c>
      <c r="H78" s="16">
        <f>H79</f>
        <v>0</v>
      </c>
      <c r="I78" s="8">
        <f>I79</f>
        <v>0</v>
      </c>
      <c r="J78" s="8"/>
      <c r="K78" s="8">
        <f>K79</f>
        <v>0</v>
      </c>
      <c r="L78" s="8">
        <f aca="true" t="shared" si="31" ref="I78:L80">L79</f>
        <v>0</v>
      </c>
      <c r="M78" s="27">
        <f t="shared" si="28"/>
        <v>0</v>
      </c>
      <c r="N78" s="27"/>
      <c r="O78" s="37"/>
    </row>
    <row r="79" spans="1:15" ht="20.25">
      <c r="A79" s="10" t="s">
        <v>36</v>
      </c>
      <c r="B79" s="18" t="s">
        <v>40</v>
      </c>
      <c r="C79" s="18" t="s">
        <v>24</v>
      </c>
      <c r="D79" s="18" t="s">
        <v>10</v>
      </c>
      <c r="E79" s="18" t="s">
        <v>38</v>
      </c>
      <c r="F79" s="18"/>
      <c r="G79" s="16">
        <f>G80</f>
        <v>6650</v>
      </c>
      <c r="H79" s="16">
        <f>H80</f>
        <v>0</v>
      </c>
      <c r="I79" s="8">
        <f t="shared" si="31"/>
        <v>0</v>
      </c>
      <c r="J79" s="8"/>
      <c r="K79" s="8">
        <f t="shared" si="31"/>
        <v>0</v>
      </c>
      <c r="L79" s="8">
        <f t="shared" si="31"/>
        <v>0</v>
      </c>
      <c r="M79" s="27">
        <f t="shared" si="28"/>
        <v>0</v>
      </c>
      <c r="N79" s="27"/>
      <c r="O79" s="37"/>
    </row>
    <row r="80" spans="1:15" ht="33.75">
      <c r="A80" s="10" t="s">
        <v>21</v>
      </c>
      <c r="B80" s="18" t="s">
        <v>40</v>
      </c>
      <c r="C80" s="18" t="s">
        <v>24</v>
      </c>
      <c r="D80" s="18" t="s">
        <v>10</v>
      </c>
      <c r="E80" s="18" t="s">
        <v>38</v>
      </c>
      <c r="F80" s="18" t="s">
        <v>22</v>
      </c>
      <c r="G80" s="16">
        <f>G81</f>
        <v>6650</v>
      </c>
      <c r="H80" s="16">
        <f>H81</f>
        <v>0</v>
      </c>
      <c r="I80" s="8">
        <f t="shared" si="31"/>
        <v>0</v>
      </c>
      <c r="J80" s="8"/>
      <c r="K80" s="8">
        <f t="shared" si="31"/>
        <v>0</v>
      </c>
      <c r="L80" s="8">
        <f t="shared" si="31"/>
        <v>0</v>
      </c>
      <c r="M80" s="27">
        <f t="shared" si="28"/>
        <v>0</v>
      </c>
      <c r="N80" s="27"/>
      <c r="O80" s="37"/>
    </row>
    <row r="81" spans="1:15" ht="20.25">
      <c r="A81" s="10" t="s">
        <v>25</v>
      </c>
      <c r="B81" s="18" t="s">
        <v>40</v>
      </c>
      <c r="C81" s="18" t="s">
        <v>24</v>
      </c>
      <c r="D81" s="18" t="s">
        <v>10</v>
      </c>
      <c r="E81" s="18" t="s">
        <v>38</v>
      </c>
      <c r="F81" s="18" t="s">
        <v>26</v>
      </c>
      <c r="G81" s="8">
        <v>6650</v>
      </c>
      <c r="H81" s="9"/>
      <c r="I81" s="8"/>
      <c r="J81" s="8"/>
      <c r="K81" s="8"/>
      <c r="L81" s="8"/>
      <c r="M81" s="27">
        <f t="shared" si="28"/>
        <v>0</v>
      </c>
      <c r="N81" s="27"/>
      <c r="O81" s="37"/>
    </row>
    <row r="82" spans="1:15" ht="20.25">
      <c r="A82" s="10" t="s">
        <v>33</v>
      </c>
      <c r="B82" s="18" t="s">
        <v>40</v>
      </c>
      <c r="C82" s="18" t="s">
        <v>24</v>
      </c>
      <c r="D82" s="18" t="s">
        <v>10</v>
      </c>
      <c r="E82" s="18" t="s">
        <v>54</v>
      </c>
      <c r="F82" s="18"/>
      <c r="G82" s="8">
        <f>G83+G92+G95+G98+G101+G104++G107+G110+G113+G116+G119+G125+G128+G131+G134+G137+G143+G146+G149+G152+G155+G158+G161+G164+G167+G122+G86+G89+G140+G170</f>
        <v>65399</v>
      </c>
      <c r="H82" s="8">
        <f>H83+H92+H95+H98+H101+H104++H107+H110+H113+H116+H119+H125+H128+H131+H134+H137+H143+H146+H149+H152+H155+H158+H161+H164+H167+H122+H86+H89+H140+H170</f>
        <v>0</v>
      </c>
      <c r="I82" s="8">
        <f>I83+I92+I95+I98+I101+I104++I107+I110+I113+I116+I119+I125+I128+I131+I134+I137+I143+I146+I149+I152+I155+I158+I161+I164+I167+I122+I86+I89+I140+I170</f>
        <v>9605</v>
      </c>
      <c r="J82" s="8"/>
      <c r="K82" s="8">
        <f>K83+K92+K95+K98+K101+K104++K107+K110+K113+K116+K119+K125+K128+K131+K134+K137+K143+K146+K149+K152+K155+K158+K161+K164+K167+K122+K86+K89+K140+K170</f>
        <v>9367</v>
      </c>
      <c r="L82" s="8">
        <f>L83+L92+L95+L98+L101+L104++L107+L110+L113+L116+L119+L125+L128+L131+L134+L137+L143+L146+L149+L152+L155+L158+L161+L164+L167+L122+L86+L89+L140+L170</f>
        <v>0</v>
      </c>
      <c r="M82" s="27">
        <f t="shared" si="28"/>
        <v>14.322848973225891</v>
      </c>
      <c r="N82" s="27"/>
      <c r="O82" s="37">
        <f t="shared" si="29"/>
        <v>97.52212389380531</v>
      </c>
    </row>
    <row r="83" spans="1:15" ht="33.75">
      <c r="A83" s="6" t="s">
        <v>55</v>
      </c>
      <c r="B83" s="18" t="s">
        <v>40</v>
      </c>
      <c r="C83" s="18" t="s">
        <v>24</v>
      </c>
      <c r="D83" s="18" t="s">
        <v>10</v>
      </c>
      <c r="E83" s="18" t="s">
        <v>56</v>
      </c>
      <c r="F83" s="18"/>
      <c r="G83" s="8">
        <f>G84</f>
        <v>2430</v>
      </c>
      <c r="H83" s="8">
        <f>H84</f>
        <v>0</v>
      </c>
      <c r="I83" s="8">
        <f aca="true" t="shared" si="32" ref="I83:K84">I84</f>
        <v>712</v>
      </c>
      <c r="J83" s="8"/>
      <c r="K83" s="8">
        <f t="shared" si="32"/>
        <v>712</v>
      </c>
      <c r="L83" s="8">
        <f>L84</f>
        <v>0</v>
      </c>
      <c r="M83" s="27">
        <f t="shared" si="28"/>
        <v>29.300411522633745</v>
      </c>
      <c r="N83" s="27"/>
      <c r="O83" s="37">
        <f t="shared" si="29"/>
        <v>100</v>
      </c>
    </row>
    <row r="84" spans="1:15" ht="20.25">
      <c r="A84" s="10" t="s">
        <v>34</v>
      </c>
      <c r="B84" s="18" t="s">
        <v>40</v>
      </c>
      <c r="C84" s="18" t="s">
        <v>24</v>
      </c>
      <c r="D84" s="18" t="s">
        <v>10</v>
      </c>
      <c r="E84" s="18" t="s">
        <v>56</v>
      </c>
      <c r="F84" s="18" t="s">
        <v>35</v>
      </c>
      <c r="G84" s="9">
        <f>G85</f>
        <v>2430</v>
      </c>
      <c r="H84" s="9">
        <f>H85</f>
        <v>0</v>
      </c>
      <c r="I84" s="8">
        <f t="shared" si="32"/>
        <v>712</v>
      </c>
      <c r="J84" s="8"/>
      <c r="K84" s="8">
        <f>K85</f>
        <v>712</v>
      </c>
      <c r="L84" s="8">
        <f>L85</f>
        <v>0</v>
      </c>
      <c r="M84" s="27">
        <f t="shared" si="28"/>
        <v>29.300411522633745</v>
      </c>
      <c r="N84" s="27"/>
      <c r="O84" s="37">
        <f t="shared" si="29"/>
        <v>100</v>
      </c>
    </row>
    <row r="85" spans="1:15" ht="33.75">
      <c r="A85" s="10" t="s">
        <v>109</v>
      </c>
      <c r="B85" s="18" t="s">
        <v>40</v>
      </c>
      <c r="C85" s="18" t="s">
        <v>24</v>
      </c>
      <c r="D85" s="18" t="s">
        <v>10</v>
      </c>
      <c r="E85" s="18" t="s">
        <v>56</v>
      </c>
      <c r="F85" s="17" t="s">
        <v>110</v>
      </c>
      <c r="G85" s="8">
        <v>2430</v>
      </c>
      <c r="H85" s="9"/>
      <c r="I85" s="8">
        <v>712</v>
      </c>
      <c r="J85" s="8"/>
      <c r="K85" s="8">
        <v>712</v>
      </c>
      <c r="L85" s="8"/>
      <c r="M85" s="27">
        <f t="shared" si="28"/>
        <v>29.300411522633745</v>
      </c>
      <c r="N85" s="27"/>
      <c r="O85" s="37">
        <f t="shared" si="29"/>
        <v>100</v>
      </c>
    </row>
    <row r="86" spans="1:15" ht="75" customHeight="1">
      <c r="A86" s="10" t="s">
        <v>142</v>
      </c>
      <c r="B86" s="18" t="s">
        <v>40</v>
      </c>
      <c r="C86" s="18" t="s">
        <v>24</v>
      </c>
      <c r="D86" s="18" t="s">
        <v>10</v>
      </c>
      <c r="E86" s="18" t="s">
        <v>141</v>
      </c>
      <c r="F86" s="17"/>
      <c r="G86" s="8">
        <f>G87</f>
        <v>743</v>
      </c>
      <c r="H86" s="8">
        <f aca="true" t="shared" si="33" ref="H86:L87">H87</f>
        <v>0</v>
      </c>
      <c r="I86" s="8">
        <f t="shared" si="33"/>
        <v>133</v>
      </c>
      <c r="J86" s="8"/>
      <c r="K86" s="8">
        <f t="shared" si="33"/>
        <v>133</v>
      </c>
      <c r="L86" s="8">
        <f t="shared" si="33"/>
        <v>0</v>
      </c>
      <c r="M86" s="27">
        <f t="shared" si="28"/>
        <v>17.900403768506056</v>
      </c>
      <c r="N86" s="27"/>
      <c r="O86" s="37">
        <f t="shared" si="29"/>
        <v>100</v>
      </c>
    </row>
    <row r="87" spans="1:15" ht="20.25">
      <c r="A87" s="10" t="s">
        <v>34</v>
      </c>
      <c r="B87" s="18" t="s">
        <v>40</v>
      </c>
      <c r="C87" s="18" t="s">
        <v>24</v>
      </c>
      <c r="D87" s="18" t="s">
        <v>10</v>
      </c>
      <c r="E87" s="18" t="s">
        <v>141</v>
      </c>
      <c r="F87" s="17" t="s">
        <v>35</v>
      </c>
      <c r="G87" s="8">
        <f>G88</f>
        <v>743</v>
      </c>
      <c r="H87" s="8">
        <f t="shared" si="33"/>
        <v>0</v>
      </c>
      <c r="I87" s="8">
        <f t="shared" si="33"/>
        <v>133</v>
      </c>
      <c r="J87" s="8"/>
      <c r="K87" s="8">
        <f t="shared" si="33"/>
        <v>133</v>
      </c>
      <c r="L87" s="8">
        <f t="shared" si="33"/>
        <v>0</v>
      </c>
      <c r="M87" s="27">
        <f t="shared" si="28"/>
        <v>17.900403768506056</v>
      </c>
      <c r="N87" s="27"/>
      <c r="O87" s="37">
        <f t="shared" si="29"/>
        <v>100</v>
      </c>
    </row>
    <row r="88" spans="1:15" ht="33.75">
      <c r="A88" s="10" t="s">
        <v>109</v>
      </c>
      <c r="B88" s="18" t="s">
        <v>40</v>
      </c>
      <c r="C88" s="18" t="s">
        <v>24</v>
      </c>
      <c r="D88" s="18" t="s">
        <v>10</v>
      </c>
      <c r="E88" s="18" t="s">
        <v>141</v>
      </c>
      <c r="F88" s="17" t="s">
        <v>110</v>
      </c>
      <c r="G88" s="8">
        <v>743</v>
      </c>
      <c r="H88" s="9">
        <v>0</v>
      </c>
      <c r="I88" s="8">
        <v>133</v>
      </c>
      <c r="J88" s="8"/>
      <c r="K88" s="8">
        <v>133</v>
      </c>
      <c r="L88" s="8"/>
      <c r="M88" s="27">
        <f t="shared" si="28"/>
        <v>17.900403768506056</v>
      </c>
      <c r="N88" s="27"/>
      <c r="O88" s="37">
        <f t="shared" si="29"/>
        <v>100</v>
      </c>
    </row>
    <row r="89" spans="1:15" ht="64.5" customHeight="1">
      <c r="A89" s="10" t="s">
        <v>147</v>
      </c>
      <c r="B89" s="18" t="s">
        <v>40</v>
      </c>
      <c r="C89" s="18" t="s">
        <v>24</v>
      </c>
      <c r="D89" s="18" t="s">
        <v>10</v>
      </c>
      <c r="E89" s="18" t="s">
        <v>143</v>
      </c>
      <c r="F89" s="17"/>
      <c r="G89" s="8">
        <f>G90</f>
        <v>15251</v>
      </c>
      <c r="H89" s="8">
        <f aca="true" t="shared" si="34" ref="H89:L90">H90</f>
        <v>0</v>
      </c>
      <c r="I89" s="8">
        <f t="shared" si="34"/>
        <v>972</v>
      </c>
      <c r="J89" s="8"/>
      <c r="K89" s="8">
        <f t="shared" si="34"/>
        <v>880</v>
      </c>
      <c r="L89" s="8">
        <f t="shared" si="34"/>
        <v>0</v>
      </c>
      <c r="M89" s="27">
        <f t="shared" si="28"/>
        <v>5.770113435184578</v>
      </c>
      <c r="N89" s="27"/>
      <c r="O89" s="37">
        <f t="shared" si="29"/>
        <v>90.53497942386831</v>
      </c>
    </row>
    <row r="90" spans="1:15" ht="20.25">
      <c r="A90" s="10" t="s">
        <v>34</v>
      </c>
      <c r="B90" s="18" t="s">
        <v>40</v>
      </c>
      <c r="C90" s="18" t="s">
        <v>24</v>
      </c>
      <c r="D90" s="18" t="s">
        <v>10</v>
      </c>
      <c r="E90" s="18" t="s">
        <v>143</v>
      </c>
      <c r="F90" s="17" t="s">
        <v>35</v>
      </c>
      <c r="G90" s="8">
        <f>G91</f>
        <v>15251</v>
      </c>
      <c r="H90" s="8">
        <f t="shared" si="34"/>
        <v>0</v>
      </c>
      <c r="I90" s="8">
        <f t="shared" si="34"/>
        <v>972</v>
      </c>
      <c r="J90" s="8"/>
      <c r="K90" s="8">
        <f t="shared" si="34"/>
        <v>880</v>
      </c>
      <c r="L90" s="8">
        <f t="shared" si="34"/>
        <v>0</v>
      </c>
      <c r="M90" s="27">
        <f t="shared" si="28"/>
        <v>5.770113435184578</v>
      </c>
      <c r="N90" s="27"/>
      <c r="O90" s="37">
        <f t="shared" si="29"/>
        <v>90.53497942386831</v>
      </c>
    </row>
    <row r="91" spans="1:15" ht="33.75">
      <c r="A91" s="10" t="s">
        <v>109</v>
      </c>
      <c r="B91" s="18" t="s">
        <v>40</v>
      </c>
      <c r="C91" s="18" t="s">
        <v>24</v>
      </c>
      <c r="D91" s="18" t="s">
        <v>10</v>
      </c>
      <c r="E91" s="18" t="s">
        <v>143</v>
      </c>
      <c r="F91" s="17" t="s">
        <v>110</v>
      </c>
      <c r="G91" s="8">
        <v>15251</v>
      </c>
      <c r="H91" s="9">
        <v>0</v>
      </c>
      <c r="I91" s="8">
        <v>972</v>
      </c>
      <c r="J91" s="8"/>
      <c r="K91" s="8">
        <v>880</v>
      </c>
      <c r="L91" s="8"/>
      <c r="M91" s="27">
        <f t="shared" si="28"/>
        <v>5.770113435184578</v>
      </c>
      <c r="N91" s="27"/>
      <c r="O91" s="37">
        <f t="shared" si="29"/>
        <v>90.53497942386831</v>
      </c>
    </row>
    <row r="92" spans="1:15" ht="66.75">
      <c r="A92" s="6" t="s">
        <v>118</v>
      </c>
      <c r="B92" s="18" t="s">
        <v>40</v>
      </c>
      <c r="C92" s="18" t="s">
        <v>24</v>
      </c>
      <c r="D92" s="18" t="s">
        <v>10</v>
      </c>
      <c r="E92" s="18" t="s">
        <v>99</v>
      </c>
      <c r="F92" s="18"/>
      <c r="G92" s="9">
        <f aca="true" t="shared" si="35" ref="G92:I93">G93</f>
        <v>126</v>
      </c>
      <c r="H92" s="9">
        <f t="shared" si="35"/>
        <v>0</v>
      </c>
      <c r="I92" s="8">
        <f t="shared" si="35"/>
        <v>0</v>
      </c>
      <c r="J92" s="8"/>
      <c r="K92" s="8">
        <f>K93</f>
        <v>0</v>
      </c>
      <c r="L92" s="8">
        <f>L93</f>
        <v>0</v>
      </c>
      <c r="M92" s="27">
        <f t="shared" si="28"/>
        <v>0</v>
      </c>
      <c r="N92" s="27"/>
      <c r="O92" s="37"/>
    </row>
    <row r="93" spans="1:15" ht="20.25">
      <c r="A93" s="10" t="s">
        <v>34</v>
      </c>
      <c r="B93" s="18" t="s">
        <v>40</v>
      </c>
      <c r="C93" s="18" t="s">
        <v>24</v>
      </c>
      <c r="D93" s="18" t="s">
        <v>10</v>
      </c>
      <c r="E93" s="18" t="s">
        <v>99</v>
      </c>
      <c r="F93" s="18" t="s">
        <v>35</v>
      </c>
      <c r="G93" s="9">
        <f t="shared" si="35"/>
        <v>126</v>
      </c>
      <c r="H93" s="9">
        <f t="shared" si="35"/>
        <v>0</v>
      </c>
      <c r="I93" s="8">
        <f t="shared" si="35"/>
        <v>0</v>
      </c>
      <c r="J93" s="8"/>
      <c r="K93" s="8">
        <f>K94</f>
        <v>0</v>
      </c>
      <c r="L93" s="8">
        <f>L94</f>
        <v>0</v>
      </c>
      <c r="M93" s="27">
        <f t="shared" si="28"/>
        <v>0</v>
      </c>
      <c r="N93" s="27"/>
      <c r="O93" s="37"/>
    </row>
    <row r="94" spans="1:15" ht="33.75">
      <c r="A94" s="10" t="s">
        <v>109</v>
      </c>
      <c r="B94" s="18" t="s">
        <v>40</v>
      </c>
      <c r="C94" s="18" t="s">
        <v>24</v>
      </c>
      <c r="D94" s="18" t="s">
        <v>10</v>
      </c>
      <c r="E94" s="18" t="s">
        <v>99</v>
      </c>
      <c r="F94" s="17" t="s">
        <v>110</v>
      </c>
      <c r="G94" s="8">
        <v>126</v>
      </c>
      <c r="H94" s="9"/>
      <c r="I94" s="8"/>
      <c r="J94" s="8"/>
      <c r="K94" s="8"/>
      <c r="L94" s="8"/>
      <c r="M94" s="27">
        <f t="shared" si="28"/>
        <v>0</v>
      </c>
      <c r="N94" s="27"/>
      <c r="O94" s="37"/>
    </row>
    <row r="95" spans="1:15" ht="66.75">
      <c r="A95" s="6" t="s">
        <v>119</v>
      </c>
      <c r="B95" s="18" t="s">
        <v>40</v>
      </c>
      <c r="C95" s="18" t="s">
        <v>24</v>
      </c>
      <c r="D95" s="18" t="s">
        <v>10</v>
      </c>
      <c r="E95" s="18" t="s">
        <v>57</v>
      </c>
      <c r="F95" s="18"/>
      <c r="G95" s="9">
        <f aca="true" t="shared" si="36" ref="G95:I96">G96</f>
        <v>5409</v>
      </c>
      <c r="H95" s="9">
        <f t="shared" si="36"/>
        <v>0</v>
      </c>
      <c r="I95" s="8">
        <f t="shared" si="36"/>
        <v>0</v>
      </c>
      <c r="J95" s="8"/>
      <c r="K95" s="8">
        <f>K96</f>
        <v>0</v>
      </c>
      <c r="L95" s="8">
        <f>L96</f>
        <v>0</v>
      </c>
      <c r="M95" s="27">
        <f t="shared" si="28"/>
        <v>0</v>
      </c>
      <c r="N95" s="27"/>
      <c r="O95" s="37"/>
    </row>
    <row r="96" spans="1:15" ht="20.25">
      <c r="A96" s="10" t="s">
        <v>34</v>
      </c>
      <c r="B96" s="18" t="s">
        <v>40</v>
      </c>
      <c r="C96" s="18" t="s">
        <v>24</v>
      </c>
      <c r="D96" s="18" t="s">
        <v>10</v>
      </c>
      <c r="E96" s="18" t="s">
        <v>57</v>
      </c>
      <c r="F96" s="18" t="s">
        <v>35</v>
      </c>
      <c r="G96" s="9">
        <f t="shared" si="36"/>
        <v>5409</v>
      </c>
      <c r="H96" s="9">
        <f t="shared" si="36"/>
        <v>0</v>
      </c>
      <c r="I96" s="8">
        <f t="shared" si="36"/>
        <v>0</v>
      </c>
      <c r="J96" s="8"/>
      <c r="K96" s="8">
        <f>K97</f>
        <v>0</v>
      </c>
      <c r="L96" s="8">
        <f>L97</f>
        <v>0</v>
      </c>
      <c r="M96" s="27">
        <f t="shared" si="28"/>
        <v>0</v>
      </c>
      <c r="N96" s="27"/>
      <c r="O96" s="37"/>
    </row>
    <row r="97" spans="1:15" ht="33.75">
      <c r="A97" s="10" t="s">
        <v>109</v>
      </c>
      <c r="B97" s="18" t="s">
        <v>40</v>
      </c>
      <c r="C97" s="18" t="s">
        <v>24</v>
      </c>
      <c r="D97" s="18" t="s">
        <v>10</v>
      </c>
      <c r="E97" s="18" t="s">
        <v>57</v>
      </c>
      <c r="F97" s="17" t="s">
        <v>110</v>
      </c>
      <c r="G97" s="8">
        <v>5409</v>
      </c>
      <c r="H97" s="9"/>
      <c r="I97" s="8"/>
      <c r="J97" s="8"/>
      <c r="K97" s="8"/>
      <c r="L97" s="8"/>
      <c r="M97" s="27">
        <f t="shared" si="28"/>
        <v>0</v>
      </c>
      <c r="N97" s="27"/>
      <c r="O97" s="37"/>
    </row>
    <row r="98" spans="1:15" ht="33.75">
      <c r="A98" s="6" t="s">
        <v>120</v>
      </c>
      <c r="B98" s="18" t="s">
        <v>40</v>
      </c>
      <c r="C98" s="18" t="s">
        <v>24</v>
      </c>
      <c r="D98" s="18" t="s">
        <v>10</v>
      </c>
      <c r="E98" s="18" t="s">
        <v>58</v>
      </c>
      <c r="F98" s="18"/>
      <c r="G98" s="9">
        <f aca="true" t="shared" si="37" ref="G98:L98">G99</f>
        <v>1309</v>
      </c>
      <c r="H98" s="9">
        <f t="shared" si="37"/>
        <v>0</v>
      </c>
      <c r="I98" s="8">
        <f t="shared" si="37"/>
        <v>0</v>
      </c>
      <c r="J98" s="8"/>
      <c r="K98" s="8">
        <f t="shared" si="37"/>
        <v>0</v>
      </c>
      <c r="L98" s="8">
        <f t="shared" si="37"/>
        <v>0</v>
      </c>
      <c r="M98" s="27">
        <f t="shared" si="28"/>
        <v>0</v>
      </c>
      <c r="N98" s="27"/>
      <c r="O98" s="37"/>
    </row>
    <row r="99" spans="1:15" ht="20.25">
      <c r="A99" s="10" t="s">
        <v>34</v>
      </c>
      <c r="B99" s="18" t="s">
        <v>40</v>
      </c>
      <c r="C99" s="18" t="s">
        <v>24</v>
      </c>
      <c r="D99" s="18" t="s">
        <v>10</v>
      </c>
      <c r="E99" s="18" t="s">
        <v>58</v>
      </c>
      <c r="F99" s="18" t="s">
        <v>35</v>
      </c>
      <c r="G99" s="9">
        <f>G100</f>
        <v>1309</v>
      </c>
      <c r="H99" s="9"/>
      <c r="I99" s="8"/>
      <c r="J99" s="8"/>
      <c r="K99" s="8"/>
      <c r="L99" s="8"/>
      <c r="M99" s="27">
        <f t="shared" si="28"/>
        <v>0</v>
      </c>
      <c r="N99" s="27"/>
      <c r="O99" s="37"/>
    </row>
    <row r="100" spans="1:15" ht="33.75">
      <c r="A100" s="10" t="s">
        <v>109</v>
      </c>
      <c r="B100" s="18" t="s">
        <v>40</v>
      </c>
      <c r="C100" s="18" t="s">
        <v>24</v>
      </c>
      <c r="D100" s="18" t="s">
        <v>10</v>
      </c>
      <c r="E100" s="18" t="s">
        <v>58</v>
      </c>
      <c r="F100" s="17" t="s">
        <v>110</v>
      </c>
      <c r="G100" s="8">
        <v>1309</v>
      </c>
      <c r="H100" s="9"/>
      <c r="I100" s="8"/>
      <c r="J100" s="8"/>
      <c r="K100" s="8"/>
      <c r="L100" s="8"/>
      <c r="M100" s="27">
        <f t="shared" si="28"/>
        <v>0</v>
      </c>
      <c r="N100" s="27"/>
      <c r="O100" s="37"/>
    </row>
    <row r="101" spans="1:15" ht="33.75">
      <c r="A101" s="6" t="s">
        <v>121</v>
      </c>
      <c r="B101" s="18" t="s">
        <v>40</v>
      </c>
      <c r="C101" s="18" t="s">
        <v>24</v>
      </c>
      <c r="D101" s="18" t="s">
        <v>10</v>
      </c>
      <c r="E101" s="18" t="s">
        <v>59</v>
      </c>
      <c r="F101" s="18"/>
      <c r="G101" s="9">
        <f aca="true" t="shared" si="38" ref="G101:I102">G102</f>
        <v>99</v>
      </c>
      <c r="H101" s="9">
        <f t="shared" si="38"/>
        <v>0</v>
      </c>
      <c r="I101" s="8">
        <f t="shared" si="38"/>
        <v>0</v>
      </c>
      <c r="J101" s="8"/>
      <c r="K101" s="8">
        <f>K102</f>
        <v>0</v>
      </c>
      <c r="L101" s="8">
        <f>L102</f>
        <v>0</v>
      </c>
      <c r="M101" s="27">
        <f t="shared" si="28"/>
        <v>0</v>
      </c>
      <c r="N101" s="27"/>
      <c r="O101" s="37"/>
    </row>
    <row r="102" spans="1:15" ht="20.25">
      <c r="A102" s="10" t="s">
        <v>34</v>
      </c>
      <c r="B102" s="18" t="s">
        <v>40</v>
      </c>
      <c r="C102" s="18" t="s">
        <v>24</v>
      </c>
      <c r="D102" s="18" t="s">
        <v>10</v>
      </c>
      <c r="E102" s="18" t="s">
        <v>59</v>
      </c>
      <c r="F102" s="18" t="s">
        <v>35</v>
      </c>
      <c r="G102" s="9">
        <f t="shared" si="38"/>
        <v>99</v>
      </c>
      <c r="H102" s="9">
        <f t="shared" si="38"/>
        <v>0</v>
      </c>
      <c r="I102" s="8">
        <f t="shared" si="38"/>
        <v>0</v>
      </c>
      <c r="J102" s="8"/>
      <c r="K102" s="8">
        <f>K103</f>
        <v>0</v>
      </c>
      <c r="L102" s="8">
        <f>L103</f>
        <v>0</v>
      </c>
      <c r="M102" s="27">
        <f t="shared" si="28"/>
        <v>0</v>
      </c>
      <c r="N102" s="27"/>
      <c r="O102" s="37"/>
    </row>
    <row r="103" spans="1:15" ht="33.75">
      <c r="A103" s="10" t="s">
        <v>109</v>
      </c>
      <c r="B103" s="18" t="s">
        <v>40</v>
      </c>
      <c r="C103" s="18" t="s">
        <v>24</v>
      </c>
      <c r="D103" s="18" t="s">
        <v>10</v>
      </c>
      <c r="E103" s="18" t="s">
        <v>59</v>
      </c>
      <c r="F103" s="17" t="s">
        <v>110</v>
      </c>
      <c r="G103" s="8">
        <v>99</v>
      </c>
      <c r="H103" s="9"/>
      <c r="I103" s="8"/>
      <c r="J103" s="8"/>
      <c r="K103" s="8"/>
      <c r="L103" s="8"/>
      <c r="M103" s="27">
        <f t="shared" si="28"/>
        <v>0</v>
      </c>
      <c r="N103" s="27"/>
      <c r="O103" s="37"/>
    </row>
    <row r="104" spans="1:15" ht="50.25">
      <c r="A104" s="6" t="s">
        <v>125</v>
      </c>
      <c r="B104" s="18" t="s">
        <v>40</v>
      </c>
      <c r="C104" s="18" t="s">
        <v>24</v>
      </c>
      <c r="D104" s="18" t="s">
        <v>10</v>
      </c>
      <c r="E104" s="18" t="s">
        <v>60</v>
      </c>
      <c r="F104" s="18"/>
      <c r="G104" s="9">
        <f aca="true" t="shared" si="39" ref="G104:I105">G105</f>
        <v>550</v>
      </c>
      <c r="H104" s="9">
        <f t="shared" si="39"/>
        <v>0</v>
      </c>
      <c r="I104" s="8">
        <f t="shared" si="39"/>
        <v>43</v>
      </c>
      <c r="J104" s="8"/>
      <c r="K104" s="8">
        <f>K105</f>
        <v>43</v>
      </c>
      <c r="L104" s="8">
        <f>L105</f>
        <v>0</v>
      </c>
      <c r="M104" s="27">
        <f aca="true" t="shared" si="40" ref="M104:M114">K104/G104*100</f>
        <v>7.818181818181818</v>
      </c>
      <c r="N104" s="27"/>
      <c r="O104" s="37">
        <f t="shared" si="29"/>
        <v>100</v>
      </c>
    </row>
    <row r="105" spans="1:15" ht="20.25">
      <c r="A105" s="10" t="s">
        <v>34</v>
      </c>
      <c r="B105" s="18" t="s">
        <v>40</v>
      </c>
      <c r="C105" s="18" t="s">
        <v>24</v>
      </c>
      <c r="D105" s="18" t="s">
        <v>10</v>
      </c>
      <c r="E105" s="18" t="s">
        <v>60</v>
      </c>
      <c r="F105" s="18" t="s">
        <v>35</v>
      </c>
      <c r="G105" s="9">
        <f t="shared" si="39"/>
        <v>550</v>
      </c>
      <c r="H105" s="9">
        <f t="shared" si="39"/>
        <v>0</v>
      </c>
      <c r="I105" s="8">
        <f t="shared" si="39"/>
        <v>43</v>
      </c>
      <c r="J105" s="8"/>
      <c r="K105" s="8">
        <f>K106</f>
        <v>43</v>
      </c>
      <c r="L105" s="8">
        <f>L106</f>
        <v>0</v>
      </c>
      <c r="M105" s="27">
        <f t="shared" si="40"/>
        <v>7.818181818181818</v>
      </c>
      <c r="N105" s="27"/>
      <c r="O105" s="37">
        <f t="shared" si="29"/>
        <v>100</v>
      </c>
    </row>
    <row r="106" spans="1:15" ht="33.75">
      <c r="A106" s="10" t="s">
        <v>109</v>
      </c>
      <c r="B106" s="18" t="s">
        <v>40</v>
      </c>
      <c r="C106" s="18" t="s">
        <v>24</v>
      </c>
      <c r="D106" s="18" t="s">
        <v>10</v>
      </c>
      <c r="E106" s="18" t="s">
        <v>60</v>
      </c>
      <c r="F106" s="17" t="s">
        <v>110</v>
      </c>
      <c r="G106" s="8">
        <v>550</v>
      </c>
      <c r="H106" s="9"/>
      <c r="I106" s="8">
        <v>43</v>
      </c>
      <c r="J106" s="8"/>
      <c r="K106" s="8">
        <v>43</v>
      </c>
      <c r="L106" s="8"/>
      <c r="M106" s="27">
        <f t="shared" si="40"/>
        <v>7.818181818181818</v>
      </c>
      <c r="N106" s="27"/>
      <c r="O106" s="37">
        <f t="shared" si="29"/>
        <v>100</v>
      </c>
    </row>
    <row r="107" spans="1:15" ht="33.75">
      <c r="A107" s="6" t="s">
        <v>61</v>
      </c>
      <c r="B107" s="18" t="s">
        <v>40</v>
      </c>
      <c r="C107" s="18" t="s">
        <v>24</v>
      </c>
      <c r="D107" s="18" t="s">
        <v>10</v>
      </c>
      <c r="E107" s="18" t="s">
        <v>62</v>
      </c>
      <c r="F107" s="18"/>
      <c r="G107" s="9">
        <f aca="true" t="shared" si="41" ref="G107:I108">G108</f>
        <v>3976</v>
      </c>
      <c r="H107" s="9">
        <f t="shared" si="41"/>
        <v>0</v>
      </c>
      <c r="I107" s="8">
        <f t="shared" si="41"/>
        <v>756</v>
      </c>
      <c r="J107" s="8"/>
      <c r="K107" s="8">
        <f>K108</f>
        <v>756</v>
      </c>
      <c r="L107" s="8">
        <f>L108</f>
        <v>0</v>
      </c>
      <c r="M107" s="27">
        <f t="shared" si="40"/>
        <v>19.014084507042252</v>
      </c>
      <c r="N107" s="27"/>
      <c r="O107" s="37">
        <f t="shared" si="29"/>
        <v>100</v>
      </c>
    </row>
    <row r="108" spans="1:15" ht="20.25">
      <c r="A108" s="10" t="s">
        <v>34</v>
      </c>
      <c r="B108" s="18" t="s">
        <v>40</v>
      </c>
      <c r="C108" s="18" t="s">
        <v>24</v>
      </c>
      <c r="D108" s="18" t="s">
        <v>10</v>
      </c>
      <c r="E108" s="18" t="s">
        <v>62</v>
      </c>
      <c r="F108" s="18" t="s">
        <v>35</v>
      </c>
      <c r="G108" s="9">
        <f t="shared" si="41"/>
        <v>3976</v>
      </c>
      <c r="H108" s="9">
        <f t="shared" si="41"/>
        <v>0</v>
      </c>
      <c r="I108" s="8">
        <f t="shared" si="41"/>
        <v>756</v>
      </c>
      <c r="J108" s="8"/>
      <c r="K108" s="8">
        <f>K109</f>
        <v>756</v>
      </c>
      <c r="L108" s="8">
        <f>L109</f>
        <v>0</v>
      </c>
      <c r="M108" s="27">
        <f t="shared" si="40"/>
        <v>19.014084507042252</v>
      </c>
      <c r="N108" s="27"/>
      <c r="O108" s="37">
        <f t="shared" si="29"/>
        <v>100</v>
      </c>
    </row>
    <row r="109" spans="1:15" ht="33.75">
      <c r="A109" s="10" t="s">
        <v>109</v>
      </c>
      <c r="B109" s="18" t="s">
        <v>40</v>
      </c>
      <c r="C109" s="18" t="s">
        <v>24</v>
      </c>
      <c r="D109" s="18" t="s">
        <v>10</v>
      </c>
      <c r="E109" s="18" t="s">
        <v>62</v>
      </c>
      <c r="F109" s="17" t="s">
        <v>110</v>
      </c>
      <c r="G109" s="8">
        <v>3976</v>
      </c>
      <c r="H109" s="9"/>
      <c r="I109" s="8">
        <v>756</v>
      </c>
      <c r="J109" s="8"/>
      <c r="K109" s="8">
        <v>756</v>
      </c>
      <c r="L109" s="8"/>
      <c r="M109" s="27">
        <f t="shared" si="40"/>
        <v>19.014084507042252</v>
      </c>
      <c r="N109" s="27"/>
      <c r="O109" s="37">
        <f t="shared" si="29"/>
        <v>100</v>
      </c>
    </row>
    <row r="110" spans="1:15" ht="83.25">
      <c r="A110" s="6" t="s">
        <v>96</v>
      </c>
      <c r="B110" s="18" t="s">
        <v>40</v>
      </c>
      <c r="C110" s="18" t="s">
        <v>24</v>
      </c>
      <c r="D110" s="18" t="s">
        <v>10</v>
      </c>
      <c r="E110" s="18" t="s">
        <v>63</v>
      </c>
      <c r="F110" s="18"/>
      <c r="G110" s="9">
        <f aca="true" t="shared" si="42" ref="G110:I111">G111</f>
        <v>216</v>
      </c>
      <c r="H110" s="9">
        <f t="shared" si="42"/>
        <v>0</v>
      </c>
      <c r="I110" s="8">
        <f t="shared" si="42"/>
        <v>68</v>
      </c>
      <c r="J110" s="8"/>
      <c r="K110" s="8">
        <f>K111</f>
        <v>68</v>
      </c>
      <c r="L110" s="8">
        <f>L111</f>
        <v>0</v>
      </c>
      <c r="M110" s="27">
        <f t="shared" si="40"/>
        <v>31.48148148148148</v>
      </c>
      <c r="N110" s="27"/>
      <c r="O110" s="37">
        <f t="shared" si="29"/>
        <v>100</v>
      </c>
    </row>
    <row r="111" spans="1:15" ht="20.25">
      <c r="A111" s="10" t="s">
        <v>34</v>
      </c>
      <c r="B111" s="18" t="s">
        <v>40</v>
      </c>
      <c r="C111" s="18" t="s">
        <v>24</v>
      </c>
      <c r="D111" s="18" t="s">
        <v>10</v>
      </c>
      <c r="E111" s="18" t="s">
        <v>63</v>
      </c>
      <c r="F111" s="18" t="s">
        <v>35</v>
      </c>
      <c r="G111" s="9">
        <f t="shared" si="42"/>
        <v>216</v>
      </c>
      <c r="H111" s="9">
        <f t="shared" si="42"/>
        <v>0</v>
      </c>
      <c r="I111" s="8">
        <f t="shared" si="42"/>
        <v>68</v>
      </c>
      <c r="J111" s="8"/>
      <c r="K111" s="8">
        <f>K112</f>
        <v>68</v>
      </c>
      <c r="L111" s="8">
        <f>L112</f>
        <v>0</v>
      </c>
      <c r="M111" s="27">
        <f t="shared" si="40"/>
        <v>31.48148148148148</v>
      </c>
      <c r="N111" s="27"/>
      <c r="O111" s="37">
        <f t="shared" si="29"/>
        <v>100</v>
      </c>
    </row>
    <row r="112" spans="1:15" ht="33.75">
      <c r="A112" s="10" t="s">
        <v>109</v>
      </c>
      <c r="B112" s="18" t="s">
        <v>40</v>
      </c>
      <c r="C112" s="18" t="s">
        <v>24</v>
      </c>
      <c r="D112" s="18" t="s">
        <v>10</v>
      </c>
      <c r="E112" s="18" t="s">
        <v>63</v>
      </c>
      <c r="F112" s="17" t="s">
        <v>110</v>
      </c>
      <c r="G112" s="8">
        <v>216</v>
      </c>
      <c r="H112" s="9"/>
      <c r="I112" s="8">
        <v>68</v>
      </c>
      <c r="J112" s="8"/>
      <c r="K112" s="8">
        <v>68</v>
      </c>
      <c r="L112" s="8"/>
      <c r="M112" s="27">
        <f t="shared" si="40"/>
        <v>31.48148148148148</v>
      </c>
      <c r="N112" s="27"/>
      <c r="O112" s="37">
        <f t="shared" si="29"/>
        <v>100</v>
      </c>
    </row>
    <row r="113" spans="1:15" ht="50.25">
      <c r="A113" s="6" t="s">
        <v>64</v>
      </c>
      <c r="B113" s="18" t="s">
        <v>40</v>
      </c>
      <c r="C113" s="18" t="s">
        <v>24</v>
      </c>
      <c r="D113" s="18" t="s">
        <v>10</v>
      </c>
      <c r="E113" s="18" t="s">
        <v>65</v>
      </c>
      <c r="F113" s="18"/>
      <c r="G113" s="9">
        <f aca="true" t="shared" si="43" ref="G113:I114">G114</f>
        <v>100</v>
      </c>
      <c r="H113" s="9">
        <f t="shared" si="43"/>
        <v>0</v>
      </c>
      <c r="I113" s="8">
        <f t="shared" si="43"/>
        <v>0</v>
      </c>
      <c r="J113" s="8"/>
      <c r="K113" s="8">
        <f>K114</f>
        <v>0</v>
      </c>
      <c r="L113" s="8">
        <f>L114</f>
        <v>0</v>
      </c>
      <c r="M113" s="27">
        <f t="shared" si="40"/>
        <v>0</v>
      </c>
      <c r="N113" s="27"/>
      <c r="O113" s="37"/>
    </row>
    <row r="114" spans="1:15" ht="20.25">
      <c r="A114" s="10" t="s">
        <v>34</v>
      </c>
      <c r="B114" s="18" t="s">
        <v>40</v>
      </c>
      <c r="C114" s="18" t="s">
        <v>24</v>
      </c>
      <c r="D114" s="18" t="s">
        <v>10</v>
      </c>
      <c r="E114" s="18" t="s">
        <v>65</v>
      </c>
      <c r="F114" s="18" t="s">
        <v>35</v>
      </c>
      <c r="G114" s="9">
        <f t="shared" si="43"/>
        <v>100</v>
      </c>
      <c r="H114" s="9">
        <f t="shared" si="43"/>
        <v>0</v>
      </c>
      <c r="I114" s="8">
        <f t="shared" si="43"/>
        <v>0</v>
      </c>
      <c r="J114" s="8"/>
      <c r="K114" s="8">
        <f>K115</f>
        <v>0</v>
      </c>
      <c r="L114" s="8">
        <f>L115</f>
        <v>0</v>
      </c>
      <c r="M114" s="27">
        <f t="shared" si="40"/>
        <v>0</v>
      </c>
      <c r="N114" s="27"/>
      <c r="O114" s="37"/>
    </row>
    <row r="115" spans="1:15" ht="33.75">
      <c r="A115" s="10" t="s">
        <v>109</v>
      </c>
      <c r="B115" s="18" t="s">
        <v>40</v>
      </c>
      <c r="C115" s="18" t="s">
        <v>24</v>
      </c>
      <c r="D115" s="18" t="s">
        <v>10</v>
      </c>
      <c r="E115" s="18" t="s">
        <v>65</v>
      </c>
      <c r="F115" s="17" t="s">
        <v>110</v>
      </c>
      <c r="G115" s="8">
        <v>100</v>
      </c>
      <c r="H115" s="9"/>
      <c r="I115" s="8"/>
      <c r="J115" s="8"/>
      <c r="K115" s="8"/>
      <c r="L115" s="8"/>
      <c r="M115" s="27">
        <f aca="true" t="shared" si="44" ref="M115:M178">K115/G115*100</f>
        <v>0</v>
      </c>
      <c r="N115" s="27"/>
      <c r="O115" s="37"/>
    </row>
    <row r="116" spans="1:15" ht="165.75">
      <c r="A116" s="6" t="s">
        <v>97</v>
      </c>
      <c r="B116" s="18" t="s">
        <v>40</v>
      </c>
      <c r="C116" s="18" t="s">
        <v>24</v>
      </c>
      <c r="D116" s="18" t="s">
        <v>10</v>
      </c>
      <c r="E116" s="18" t="s">
        <v>66</v>
      </c>
      <c r="F116" s="18"/>
      <c r="G116" s="9">
        <f aca="true" t="shared" si="45" ref="G116:I117">G117</f>
        <v>240</v>
      </c>
      <c r="H116" s="9">
        <f t="shared" si="45"/>
        <v>0</v>
      </c>
      <c r="I116" s="8">
        <f t="shared" si="45"/>
        <v>0</v>
      </c>
      <c r="J116" s="8"/>
      <c r="K116" s="8">
        <f>K117</f>
        <v>0</v>
      </c>
      <c r="L116" s="8">
        <f>L117</f>
        <v>0</v>
      </c>
      <c r="M116" s="27">
        <f t="shared" si="44"/>
        <v>0</v>
      </c>
      <c r="N116" s="27"/>
      <c r="O116" s="37"/>
    </row>
    <row r="117" spans="1:15" ht="20.25">
      <c r="A117" s="10" t="s">
        <v>34</v>
      </c>
      <c r="B117" s="18" t="s">
        <v>40</v>
      </c>
      <c r="C117" s="18" t="s">
        <v>24</v>
      </c>
      <c r="D117" s="18" t="s">
        <v>10</v>
      </c>
      <c r="E117" s="18" t="s">
        <v>66</v>
      </c>
      <c r="F117" s="18" t="s">
        <v>35</v>
      </c>
      <c r="G117" s="9">
        <f t="shared" si="45"/>
        <v>240</v>
      </c>
      <c r="H117" s="9">
        <f t="shared" si="45"/>
        <v>0</v>
      </c>
      <c r="I117" s="8">
        <f t="shared" si="45"/>
        <v>0</v>
      </c>
      <c r="J117" s="8"/>
      <c r="K117" s="8">
        <f>K118</f>
        <v>0</v>
      </c>
      <c r="L117" s="8">
        <f>L118</f>
        <v>0</v>
      </c>
      <c r="M117" s="27">
        <f t="shared" si="44"/>
        <v>0</v>
      </c>
      <c r="N117" s="27"/>
      <c r="O117" s="37"/>
    </row>
    <row r="118" spans="1:15" ht="33.75">
      <c r="A118" s="10" t="s">
        <v>109</v>
      </c>
      <c r="B118" s="18" t="s">
        <v>40</v>
      </c>
      <c r="C118" s="18" t="s">
        <v>24</v>
      </c>
      <c r="D118" s="18" t="s">
        <v>10</v>
      </c>
      <c r="E118" s="18" t="s">
        <v>66</v>
      </c>
      <c r="F118" s="17" t="s">
        <v>110</v>
      </c>
      <c r="G118" s="8">
        <v>240</v>
      </c>
      <c r="H118" s="9"/>
      <c r="I118" s="8"/>
      <c r="J118" s="8"/>
      <c r="K118" s="8"/>
      <c r="L118" s="8"/>
      <c r="M118" s="27">
        <f t="shared" si="44"/>
        <v>0</v>
      </c>
      <c r="N118" s="27"/>
      <c r="O118" s="37"/>
    </row>
    <row r="119" spans="1:15" ht="99.75">
      <c r="A119" s="6" t="s">
        <v>98</v>
      </c>
      <c r="B119" s="18" t="s">
        <v>40</v>
      </c>
      <c r="C119" s="18" t="s">
        <v>24</v>
      </c>
      <c r="D119" s="18" t="s">
        <v>10</v>
      </c>
      <c r="E119" s="18" t="s">
        <v>67</v>
      </c>
      <c r="F119" s="18"/>
      <c r="G119" s="9">
        <f aca="true" t="shared" si="46" ref="G119:I120">G120</f>
        <v>50</v>
      </c>
      <c r="H119" s="9">
        <f t="shared" si="46"/>
        <v>0</v>
      </c>
      <c r="I119" s="8">
        <f t="shared" si="46"/>
        <v>50</v>
      </c>
      <c r="J119" s="8"/>
      <c r="K119" s="8">
        <f>K120</f>
        <v>50</v>
      </c>
      <c r="L119" s="8">
        <f>L120</f>
        <v>0</v>
      </c>
      <c r="M119" s="27">
        <f t="shared" si="44"/>
        <v>100</v>
      </c>
      <c r="N119" s="27"/>
      <c r="O119" s="37">
        <f t="shared" si="29"/>
        <v>100</v>
      </c>
    </row>
    <row r="120" spans="1:15" ht="20.25">
      <c r="A120" s="10" t="s">
        <v>34</v>
      </c>
      <c r="B120" s="18" t="s">
        <v>40</v>
      </c>
      <c r="C120" s="18" t="s">
        <v>24</v>
      </c>
      <c r="D120" s="18" t="s">
        <v>10</v>
      </c>
      <c r="E120" s="18" t="s">
        <v>67</v>
      </c>
      <c r="F120" s="18" t="s">
        <v>35</v>
      </c>
      <c r="G120" s="9">
        <f t="shared" si="46"/>
        <v>50</v>
      </c>
      <c r="H120" s="9">
        <f t="shared" si="46"/>
        <v>0</v>
      </c>
      <c r="I120" s="8">
        <f t="shared" si="46"/>
        <v>50</v>
      </c>
      <c r="J120" s="8"/>
      <c r="K120" s="8">
        <f>K121</f>
        <v>50</v>
      </c>
      <c r="L120" s="8">
        <f>L121</f>
        <v>0</v>
      </c>
      <c r="M120" s="27">
        <f t="shared" si="44"/>
        <v>100</v>
      </c>
      <c r="N120" s="27"/>
      <c r="O120" s="37">
        <f t="shared" si="29"/>
        <v>100</v>
      </c>
    </row>
    <row r="121" spans="1:15" ht="33.75">
      <c r="A121" s="10" t="s">
        <v>109</v>
      </c>
      <c r="B121" s="18" t="s">
        <v>40</v>
      </c>
      <c r="C121" s="18" t="s">
        <v>24</v>
      </c>
      <c r="D121" s="18" t="s">
        <v>10</v>
      </c>
      <c r="E121" s="18" t="s">
        <v>67</v>
      </c>
      <c r="F121" s="17" t="s">
        <v>110</v>
      </c>
      <c r="G121" s="8">
        <v>50</v>
      </c>
      <c r="H121" s="9"/>
      <c r="I121" s="8">
        <v>50</v>
      </c>
      <c r="J121" s="8"/>
      <c r="K121" s="8">
        <v>50</v>
      </c>
      <c r="L121" s="8"/>
      <c r="M121" s="27">
        <f t="shared" si="44"/>
        <v>100</v>
      </c>
      <c r="N121" s="27"/>
      <c r="O121" s="37">
        <f t="shared" si="29"/>
        <v>100</v>
      </c>
    </row>
    <row r="122" spans="1:15" ht="50.25">
      <c r="A122" s="24" t="s">
        <v>144</v>
      </c>
      <c r="B122" s="18" t="s">
        <v>40</v>
      </c>
      <c r="C122" s="18" t="s">
        <v>24</v>
      </c>
      <c r="D122" s="18" t="s">
        <v>10</v>
      </c>
      <c r="E122" s="18" t="s">
        <v>115</v>
      </c>
      <c r="F122" s="18"/>
      <c r="G122" s="9">
        <f aca="true" t="shared" si="47" ref="G122:L123">G123</f>
        <v>150</v>
      </c>
      <c r="H122" s="9">
        <f t="shared" si="47"/>
        <v>0</v>
      </c>
      <c r="I122" s="9">
        <f t="shared" si="47"/>
        <v>24</v>
      </c>
      <c r="J122" s="9"/>
      <c r="K122" s="9">
        <f t="shared" si="47"/>
        <v>23</v>
      </c>
      <c r="L122" s="9">
        <f t="shared" si="47"/>
        <v>0</v>
      </c>
      <c r="M122" s="27">
        <f t="shared" si="44"/>
        <v>15.333333333333332</v>
      </c>
      <c r="N122" s="27"/>
      <c r="O122" s="37">
        <f t="shared" si="29"/>
        <v>95.83333333333334</v>
      </c>
    </row>
    <row r="123" spans="1:15" ht="20.25">
      <c r="A123" s="10" t="s">
        <v>34</v>
      </c>
      <c r="B123" s="18" t="s">
        <v>40</v>
      </c>
      <c r="C123" s="18" t="s">
        <v>24</v>
      </c>
      <c r="D123" s="18" t="s">
        <v>10</v>
      </c>
      <c r="E123" s="18" t="s">
        <v>115</v>
      </c>
      <c r="F123" s="18" t="s">
        <v>35</v>
      </c>
      <c r="G123" s="9">
        <f t="shared" si="47"/>
        <v>150</v>
      </c>
      <c r="H123" s="9">
        <f t="shared" si="47"/>
        <v>0</v>
      </c>
      <c r="I123" s="9">
        <f t="shared" si="47"/>
        <v>24</v>
      </c>
      <c r="J123" s="9"/>
      <c r="K123" s="9">
        <f t="shared" si="47"/>
        <v>23</v>
      </c>
      <c r="L123" s="9">
        <f t="shared" si="47"/>
        <v>0</v>
      </c>
      <c r="M123" s="27">
        <f t="shared" si="44"/>
        <v>15.333333333333332</v>
      </c>
      <c r="N123" s="27"/>
      <c r="O123" s="37">
        <f t="shared" si="29"/>
        <v>95.83333333333334</v>
      </c>
    </row>
    <row r="124" spans="1:15" ht="33.75">
      <c r="A124" s="10" t="s">
        <v>109</v>
      </c>
      <c r="B124" s="18" t="s">
        <v>40</v>
      </c>
      <c r="C124" s="18" t="s">
        <v>24</v>
      </c>
      <c r="D124" s="18" t="s">
        <v>10</v>
      </c>
      <c r="E124" s="18" t="s">
        <v>115</v>
      </c>
      <c r="F124" s="17" t="s">
        <v>110</v>
      </c>
      <c r="G124" s="8">
        <v>150</v>
      </c>
      <c r="H124" s="9"/>
      <c r="I124" s="8">
        <v>24</v>
      </c>
      <c r="J124" s="8"/>
      <c r="K124" s="8">
        <v>23</v>
      </c>
      <c r="L124" s="8"/>
      <c r="M124" s="27">
        <f t="shared" si="44"/>
        <v>15.333333333333332</v>
      </c>
      <c r="N124" s="27"/>
      <c r="O124" s="37">
        <f t="shared" si="29"/>
        <v>95.83333333333334</v>
      </c>
    </row>
    <row r="125" spans="1:15" ht="83.25">
      <c r="A125" s="24" t="s">
        <v>68</v>
      </c>
      <c r="B125" s="18" t="s">
        <v>40</v>
      </c>
      <c r="C125" s="18" t="s">
        <v>24</v>
      </c>
      <c r="D125" s="18" t="s">
        <v>10</v>
      </c>
      <c r="E125" s="18" t="s">
        <v>69</v>
      </c>
      <c r="F125" s="18"/>
      <c r="G125" s="9">
        <f aca="true" t="shared" si="48" ref="G125:K126">G126</f>
        <v>360</v>
      </c>
      <c r="H125" s="9"/>
      <c r="I125" s="8">
        <f t="shared" si="48"/>
        <v>90</v>
      </c>
      <c r="J125" s="8"/>
      <c r="K125" s="8">
        <f t="shared" si="48"/>
        <v>90</v>
      </c>
      <c r="L125" s="8">
        <f>L126</f>
        <v>0</v>
      </c>
      <c r="M125" s="27">
        <f t="shared" si="44"/>
        <v>25</v>
      </c>
      <c r="N125" s="27"/>
      <c r="O125" s="37">
        <f t="shared" si="29"/>
        <v>100</v>
      </c>
    </row>
    <row r="126" spans="1:15" ht="20.25">
      <c r="A126" s="10" t="s">
        <v>34</v>
      </c>
      <c r="B126" s="18" t="s">
        <v>40</v>
      </c>
      <c r="C126" s="18" t="s">
        <v>24</v>
      </c>
      <c r="D126" s="18" t="s">
        <v>10</v>
      </c>
      <c r="E126" s="18" t="s">
        <v>69</v>
      </c>
      <c r="F126" s="18" t="s">
        <v>35</v>
      </c>
      <c r="G126" s="9">
        <f t="shared" si="48"/>
        <v>360</v>
      </c>
      <c r="H126" s="9"/>
      <c r="I126" s="8">
        <f t="shared" si="48"/>
        <v>90</v>
      </c>
      <c r="J126" s="8"/>
      <c r="K126" s="8">
        <f>K127</f>
        <v>90</v>
      </c>
      <c r="L126" s="8">
        <f>L127</f>
        <v>0</v>
      </c>
      <c r="M126" s="27">
        <f t="shared" si="44"/>
        <v>25</v>
      </c>
      <c r="N126" s="27"/>
      <c r="O126" s="37">
        <f t="shared" si="29"/>
        <v>100</v>
      </c>
    </row>
    <row r="127" spans="1:15" ht="33.75">
      <c r="A127" s="10" t="s">
        <v>109</v>
      </c>
      <c r="B127" s="18" t="s">
        <v>40</v>
      </c>
      <c r="C127" s="18" t="s">
        <v>24</v>
      </c>
      <c r="D127" s="18" t="s">
        <v>10</v>
      </c>
      <c r="E127" s="18" t="s">
        <v>69</v>
      </c>
      <c r="F127" s="17" t="s">
        <v>110</v>
      </c>
      <c r="G127" s="8">
        <v>360</v>
      </c>
      <c r="H127" s="9"/>
      <c r="I127" s="8">
        <v>90</v>
      </c>
      <c r="J127" s="8"/>
      <c r="K127" s="8">
        <v>90</v>
      </c>
      <c r="L127" s="8"/>
      <c r="M127" s="27">
        <f t="shared" si="44"/>
        <v>25</v>
      </c>
      <c r="N127" s="27"/>
      <c r="O127" s="37">
        <f t="shared" si="29"/>
        <v>100</v>
      </c>
    </row>
    <row r="128" spans="1:15" ht="50.25">
      <c r="A128" s="24" t="s">
        <v>116</v>
      </c>
      <c r="B128" s="18" t="s">
        <v>40</v>
      </c>
      <c r="C128" s="18" t="s">
        <v>24</v>
      </c>
      <c r="D128" s="18" t="s">
        <v>10</v>
      </c>
      <c r="E128" s="18" t="s">
        <v>70</v>
      </c>
      <c r="F128" s="18"/>
      <c r="G128" s="9">
        <f aca="true" t="shared" si="49" ref="G128:I129">G129</f>
        <v>90</v>
      </c>
      <c r="H128" s="9">
        <f t="shared" si="49"/>
        <v>0</v>
      </c>
      <c r="I128" s="8">
        <f t="shared" si="49"/>
        <v>89</v>
      </c>
      <c r="J128" s="8"/>
      <c r="K128" s="8">
        <f>K129</f>
        <v>89</v>
      </c>
      <c r="L128" s="8">
        <f>L129</f>
        <v>0</v>
      </c>
      <c r="M128" s="27">
        <f t="shared" si="44"/>
        <v>98.88888888888889</v>
      </c>
      <c r="N128" s="27"/>
      <c r="O128" s="37">
        <f t="shared" si="29"/>
        <v>100</v>
      </c>
    </row>
    <row r="129" spans="1:15" ht="20.25">
      <c r="A129" s="10" t="s">
        <v>34</v>
      </c>
      <c r="B129" s="18" t="s">
        <v>40</v>
      </c>
      <c r="C129" s="18" t="s">
        <v>24</v>
      </c>
      <c r="D129" s="18" t="s">
        <v>10</v>
      </c>
      <c r="E129" s="18" t="s">
        <v>70</v>
      </c>
      <c r="F129" s="18" t="s">
        <v>35</v>
      </c>
      <c r="G129" s="9">
        <f t="shared" si="49"/>
        <v>90</v>
      </c>
      <c r="H129" s="9">
        <f t="shared" si="49"/>
        <v>0</v>
      </c>
      <c r="I129" s="8">
        <f t="shared" si="49"/>
        <v>89</v>
      </c>
      <c r="J129" s="8"/>
      <c r="K129" s="8">
        <f>K130</f>
        <v>89</v>
      </c>
      <c r="L129" s="8">
        <f>L130</f>
        <v>0</v>
      </c>
      <c r="M129" s="27">
        <f t="shared" si="44"/>
        <v>98.88888888888889</v>
      </c>
      <c r="N129" s="27"/>
      <c r="O129" s="37">
        <f t="shared" si="29"/>
        <v>100</v>
      </c>
    </row>
    <row r="130" spans="1:15" ht="33.75">
      <c r="A130" s="10" t="s">
        <v>109</v>
      </c>
      <c r="B130" s="18" t="s">
        <v>40</v>
      </c>
      <c r="C130" s="18" t="s">
        <v>24</v>
      </c>
      <c r="D130" s="18" t="s">
        <v>10</v>
      </c>
      <c r="E130" s="18" t="s">
        <v>70</v>
      </c>
      <c r="F130" s="17" t="s">
        <v>110</v>
      </c>
      <c r="G130" s="8">
        <v>90</v>
      </c>
      <c r="H130" s="9"/>
      <c r="I130" s="8">
        <v>89</v>
      </c>
      <c r="J130" s="8"/>
      <c r="K130" s="8">
        <v>89</v>
      </c>
      <c r="L130" s="8"/>
      <c r="M130" s="27">
        <f t="shared" si="44"/>
        <v>98.88888888888889</v>
      </c>
      <c r="N130" s="27"/>
      <c r="O130" s="37">
        <f t="shared" si="29"/>
        <v>100</v>
      </c>
    </row>
    <row r="131" spans="1:15" ht="33.75">
      <c r="A131" s="6" t="s">
        <v>71</v>
      </c>
      <c r="B131" s="18" t="s">
        <v>40</v>
      </c>
      <c r="C131" s="18" t="s">
        <v>24</v>
      </c>
      <c r="D131" s="18" t="s">
        <v>10</v>
      </c>
      <c r="E131" s="18" t="s">
        <v>72</v>
      </c>
      <c r="F131" s="18"/>
      <c r="G131" s="9">
        <f aca="true" t="shared" si="50" ref="G131:I132">G132</f>
        <v>1302</v>
      </c>
      <c r="H131" s="9">
        <f t="shared" si="50"/>
        <v>0</v>
      </c>
      <c r="I131" s="8">
        <f t="shared" si="50"/>
        <v>261</v>
      </c>
      <c r="J131" s="8"/>
      <c r="K131" s="8">
        <f>K132</f>
        <v>261</v>
      </c>
      <c r="L131" s="8">
        <f>L132</f>
        <v>0</v>
      </c>
      <c r="M131" s="27">
        <f t="shared" si="44"/>
        <v>20.046082949308754</v>
      </c>
      <c r="N131" s="27"/>
      <c r="O131" s="37">
        <f t="shared" si="29"/>
        <v>100</v>
      </c>
    </row>
    <row r="132" spans="1:15" ht="20.25">
      <c r="A132" s="10" t="s">
        <v>34</v>
      </c>
      <c r="B132" s="18" t="s">
        <v>40</v>
      </c>
      <c r="C132" s="18" t="s">
        <v>24</v>
      </c>
      <c r="D132" s="18" t="s">
        <v>10</v>
      </c>
      <c r="E132" s="18" t="s">
        <v>72</v>
      </c>
      <c r="F132" s="18" t="s">
        <v>35</v>
      </c>
      <c r="G132" s="9">
        <f t="shared" si="50"/>
        <v>1302</v>
      </c>
      <c r="H132" s="9">
        <f t="shared" si="50"/>
        <v>0</v>
      </c>
      <c r="I132" s="8">
        <f t="shared" si="50"/>
        <v>261</v>
      </c>
      <c r="J132" s="8"/>
      <c r="K132" s="8">
        <f>K133</f>
        <v>261</v>
      </c>
      <c r="L132" s="8">
        <f>L133</f>
        <v>0</v>
      </c>
      <c r="M132" s="27">
        <f t="shared" si="44"/>
        <v>20.046082949308754</v>
      </c>
      <c r="N132" s="27"/>
      <c r="O132" s="37">
        <f t="shared" si="29"/>
        <v>100</v>
      </c>
    </row>
    <row r="133" spans="1:15" ht="33.75">
      <c r="A133" s="10" t="s">
        <v>109</v>
      </c>
      <c r="B133" s="18" t="s">
        <v>40</v>
      </c>
      <c r="C133" s="18" t="s">
        <v>24</v>
      </c>
      <c r="D133" s="18" t="s">
        <v>10</v>
      </c>
      <c r="E133" s="18" t="s">
        <v>72</v>
      </c>
      <c r="F133" s="17" t="s">
        <v>110</v>
      </c>
      <c r="G133" s="8">
        <v>1302</v>
      </c>
      <c r="H133" s="9"/>
      <c r="I133" s="8">
        <v>261</v>
      </c>
      <c r="J133" s="8"/>
      <c r="K133" s="8">
        <v>261</v>
      </c>
      <c r="L133" s="8"/>
      <c r="M133" s="27">
        <f t="shared" si="44"/>
        <v>20.046082949308754</v>
      </c>
      <c r="N133" s="27"/>
      <c r="O133" s="37">
        <f t="shared" si="29"/>
        <v>100</v>
      </c>
    </row>
    <row r="134" spans="1:15" ht="83.25">
      <c r="A134" s="6" t="s">
        <v>73</v>
      </c>
      <c r="B134" s="18" t="s">
        <v>40</v>
      </c>
      <c r="C134" s="18" t="s">
        <v>24</v>
      </c>
      <c r="D134" s="18" t="s">
        <v>10</v>
      </c>
      <c r="E134" s="18" t="s">
        <v>74</v>
      </c>
      <c r="F134" s="18"/>
      <c r="G134" s="9">
        <f aca="true" t="shared" si="51" ref="G134:I135">G135</f>
        <v>50</v>
      </c>
      <c r="H134" s="9">
        <f t="shared" si="51"/>
        <v>0</v>
      </c>
      <c r="I134" s="8">
        <f t="shared" si="51"/>
        <v>49</v>
      </c>
      <c r="J134" s="8"/>
      <c r="K134" s="8">
        <f>K135</f>
        <v>49</v>
      </c>
      <c r="L134" s="8">
        <f>L135</f>
        <v>0</v>
      </c>
      <c r="M134" s="27">
        <f t="shared" si="44"/>
        <v>98</v>
      </c>
      <c r="N134" s="27"/>
      <c r="O134" s="37">
        <f t="shared" si="29"/>
        <v>100</v>
      </c>
    </row>
    <row r="135" spans="1:15" ht="20.25">
      <c r="A135" s="10" t="s">
        <v>34</v>
      </c>
      <c r="B135" s="18" t="s">
        <v>40</v>
      </c>
      <c r="C135" s="18" t="s">
        <v>24</v>
      </c>
      <c r="D135" s="18" t="s">
        <v>10</v>
      </c>
      <c r="E135" s="18" t="s">
        <v>74</v>
      </c>
      <c r="F135" s="18" t="s">
        <v>35</v>
      </c>
      <c r="G135" s="9">
        <f t="shared" si="51"/>
        <v>50</v>
      </c>
      <c r="H135" s="9">
        <f t="shared" si="51"/>
        <v>0</v>
      </c>
      <c r="I135" s="8">
        <f t="shared" si="51"/>
        <v>49</v>
      </c>
      <c r="J135" s="8"/>
      <c r="K135" s="8">
        <f>K136</f>
        <v>49</v>
      </c>
      <c r="L135" s="8">
        <f>L136</f>
        <v>0</v>
      </c>
      <c r="M135" s="27">
        <f t="shared" si="44"/>
        <v>98</v>
      </c>
      <c r="N135" s="27"/>
      <c r="O135" s="37">
        <f t="shared" si="29"/>
        <v>100</v>
      </c>
    </row>
    <row r="136" spans="1:15" ht="33.75">
      <c r="A136" s="10" t="s">
        <v>109</v>
      </c>
      <c r="B136" s="18" t="s">
        <v>40</v>
      </c>
      <c r="C136" s="18" t="s">
        <v>24</v>
      </c>
      <c r="D136" s="18" t="s">
        <v>10</v>
      </c>
      <c r="E136" s="18" t="s">
        <v>74</v>
      </c>
      <c r="F136" s="18" t="s">
        <v>110</v>
      </c>
      <c r="G136" s="8">
        <v>50</v>
      </c>
      <c r="H136" s="9">
        <v>0</v>
      </c>
      <c r="I136" s="8">
        <v>49</v>
      </c>
      <c r="J136" s="8"/>
      <c r="K136" s="8">
        <v>49</v>
      </c>
      <c r="L136" s="8"/>
      <c r="M136" s="27">
        <f t="shared" si="44"/>
        <v>98</v>
      </c>
      <c r="N136" s="27"/>
      <c r="O136" s="37">
        <f t="shared" si="29"/>
        <v>100</v>
      </c>
    </row>
    <row r="137" spans="1:15" ht="50.25">
      <c r="A137" s="24" t="s">
        <v>75</v>
      </c>
      <c r="B137" s="18" t="s">
        <v>40</v>
      </c>
      <c r="C137" s="18" t="s">
        <v>24</v>
      </c>
      <c r="D137" s="18" t="s">
        <v>10</v>
      </c>
      <c r="E137" s="18" t="s">
        <v>76</v>
      </c>
      <c r="F137" s="18"/>
      <c r="G137" s="9">
        <f aca="true" t="shared" si="52" ref="G137:I138">G138</f>
        <v>90</v>
      </c>
      <c r="H137" s="9">
        <f t="shared" si="52"/>
        <v>0</v>
      </c>
      <c r="I137" s="8">
        <f t="shared" si="52"/>
        <v>0</v>
      </c>
      <c r="J137" s="8"/>
      <c r="K137" s="8">
        <f>K138</f>
        <v>0</v>
      </c>
      <c r="L137" s="8">
        <f>L138</f>
        <v>0</v>
      </c>
      <c r="M137" s="27">
        <f t="shared" si="44"/>
        <v>0</v>
      </c>
      <c r="N137" s="27"/>
      <c r="O137" s="37"/>
    </row>
    <row r="138" spans="1:15" ht="20.25">
      <c r="A138" s="10" t="s">
        <v>34</v>
      </c>
      <c r="B138" s="18" t="s">
        <v>40</v>
      </c>
      <c r="C138" s="18" t="s">
        <v>24</v>
      </c>
      <c r="D138" s="18" t="s">
        <v>10</v>
      </c>
      <c r="E138" s="18" t="s">
        <v>76</v>
      </c>
      <c r="F138" s="18" t="s">
        <v>35</v>
      </c>
      <c r="G138" s="9">
        <f t="shared" si="52"/>
        <v>90</v>
      </c>
      <c r="H138" s="9">
        <f t="shared" si="52"/>
        <v>0</v>
      </c>
      <c r="I138" s="8">
        <f t="shared" si="52"/>
        <v>0</v>
      </c>
      <c r="J138" s="8"/>
      <c r="K138" s="8">
        <f>K139</f>
        <v>0</v>
      </c>
      <c r="L138" s="8">
        <f>L139</f>
        <v>0</v>
      </c>
      <c r="M138" s="27">
        <f t="shared" si="44"/>
        <v>0</v>
      </c>
      <c r="N138" s="27"/>
      <c r="O138" s="37"/>
    </row>
    <row r="139" spans="1:15" ht="33.75">
      <c r="A139" s="10" t="s">
        <v>109</v>
      </c>
      <c r="B139" s="18" t="s">
        <v>40</v>
      </c>
      <c r="C139" s="18" t="s">
        <v>24</v>
      </c>
      <c r="D139" s="18" t="s">
        <v>10</v>
      </c>
      <c r="E139" s="18" t="s">
        <v>76</v>
      </c>
      <c r="F139" s="17" t="s">
        <v>110</v>
      </c>
      <c r="G139" s="8">
        <v>90</v>
      </c>
      <c r="H139" s="9"/>
      <c r="I139" s="8"/>
      <c r="J139" s="8"/>
      <c r="K139" s="8"/>
      <c r="L139" s="8"/>
      <c r="M139" s="27">
        <f t="shared" si="44"/>
        <v>0</v>
      </c>
      <c r="N139" s="27"/>
      <c r="O139" s="37"/>
    </row>
    <row r="140" spans="1:15" ht="50.25">
      <c r="A140" s="10" t="s">
        <v>146</v>
      </c>
      <c r="B140" s="18" t="s">
        <v>40</v>
      </c>
      <c r="C140" s="18" t="s">
        <v>24</v>
      </c>
      <c r="D140" s="18" t="s">
        <v>10</v>
      </c>
      <c r="E140" s="18" t="s">
        <v>145</v>
      </c>
      <c r="F140" s="17"/>
      <c r="G140" s="8">
        <f aca="true" t="shared" si="53" ref="G140:L141">G141</f>
        <v>1914</v>
      </c>
      <c r="H140" s="8">
        <f t="shared" si="53"/>
        <v>0</v>
      </c>
      <c r="I140" s="8">
        <f t="shared" si="53"/>
        <v>211</v>
      </c>
      <c r="J140" s="8"/>
      <c r="K140" s="8">
        <f t="shared" si="53"/>
        <v>132</v>
      </c>
      <c r="L140" s="8">
        <f t="shared" si="53"/>
        <v>0</v>
      </c>
      <c r="M140" s="27">
        <f t="shared" si="44"/>
        <v>6.896551724137931</v>
      </c>
      <c r="N140" s="27"/>
      <c r="O140" s="37">
        <f aca="true" t="shared" si="54" ref="O140:O182">K140/I140*100</f>
        <v>62.55924170616114</v>
      </c>
    </row>
    <row r="141" spans="1:15" ht="20.25">
      <c r="A141" s="10" t="s">
        <v>34</v>
      </c>
      <c r="B141" s="18" t="s">
        <v>40</v>
      </c>
      <c r="C141" s="18" t="s">
        <v>24</v>
      </c>
      <c r="D141" s="18" t="s">
        <v>10</v>
      </c>
      <c r="E141" s="18" t="s">
        <v>145</v>
      </c>
      <c r="F141" s="17" t="s">
        <v>35</v>
      </c>
      <c r="G141" s="8">
        <f t="shared" si="53"/>
        <v>1914</v>
      </c>
      <c r="H141" s="8">
        <f t="shared" si="53"/>
        <v>0</v>
      </c>
      <c r="I141" s="8">
        <f t="shared" si="53"/>
        <v>211</v>
      </c>
      <c r="J141" s="8"/>
      <c r="K141" s="8">
        <f t="shared" si="53"/>
        <v>132</v>
      </c>
      <c r="L141" s="8">
        <f t="shared" si="53"/>
        <v>0</v>
      </c>
      <c r="M141" s="27">
        <f t="shared" si="44"/>
        <v>6.896551724137931</v>
      </c>
      <c r="N141" s="27"/>
      <c r="O141" s="37">
        <f t="shared" si="54"/>
        <v>62.55924170616114</v>
      </c>
    </row>
    <row r="142" spans="1:15" ht="33.75">
      <c r="A142" s="10" t="s">
        <v>109</v>
      </c>
      <c r="B142" s="18" t="s">
        <v>40</v>
      </c>
      <c r="C142" s="18" t="s">
        <v>24</v>
      </c>
      <c r="D142" s="18" t="s">
        <v>10</v>
      </c>
      <c r="E142" s="18" t="s">
        <v>145</v>
      </c>
      <c r="F142" s="17" t="s">
        <v>110</v>
      </c>
      <c r="G142" s="8">
        <v>1914</v>
      </c>
      <c r="H142" s="9"/>
      <c r="I142" s="8">
        <v>211</v>
      </c>
      <c r="J142" s="8"/>
      <c r="K142" s="8">
        <v>132</v>
      </c>
      <c r="L142" s="8"/>
      <c r="M142" s="27">
        <f t="shared" si="44"/>
        <v>6.896551724137931</v>
      </c>
      <c r="N142" s="27"/>
      <c r="O142" s="37">
        <f t="shared" si="54"/>
        <v>62.55924170616114</v>
      </c>
    </row>
    <row r="143" spans="1:15" ht="99.75">
      <c r="A143" s="6" t="s">
        <v>77</v>
      </c>
      <c r="B143" s="15" t="s">
        <v>40</v>
      </c>
      <c r="C143" s="15" t="s">
        <v>24</v>
      </c>
      <c r="D143" s="15" t="s">
        <v>10</v>
      </c>
      <c r="E143" s="15" t="s">
        <v>78</v>
      </c>
      <c r="F143" s="15"/>
      <c r="G143" s="9">
        <f aca="true" t="shared" si="55" ref="G143:I144">G144</f>
        <v>50</v>
      </c>
      <c r="H143" s="9">
        <f t="shared" si="55"/>
        <v>0</v>
      </c>
      <c r="I143" s="8">
        <f t="shared" si="55"/>
        <v>0</v>
      </c>
      <c r="J143" s="8"/>
      <c r="K143" s="8">
        <f>K144</f>
        <v>0</v>
      </c>
      <c r="L143" s="8">
        <f>L144</f>
        <v>0</v>
      </c>
      <c r="M143" s="27">
        <f t="shared" si="44"/>
        <v>0</v>
      </c>
      <c r="N143" s="27"/>
      <c r="O143" s="37"/>
    </row>
    <row r="144" spans="1:15" ht="20.25">
      <c r="A144" s="10" t="s">
        <v>34</v>
      </c>
      <c r="B144" s="15" t="s">
        <v>40</v>
      </c>
      <c r="C144" s="15" t="s">
        <v>24</v>
      </c>
      <c r="D144" s="15" t="s">
        <v>10</v>
      </c>
      <c r="E144" s="15" t="s">
        <v>78</v>
      </c>
      <c r="F144" s="15" t="s">
        <v>35</v>
      </c>
      <c r="G144" s="9">
        <f t="shared" si="55"/>
        <v>50</v>
      </c>
      <c r="H144" s="9">
        <f t="shared" si="55"/>
        <v>0</v>
      </c>
      <c r="I144" s="8">
        <f t="shared" si="55"/>
        <v>0</v>
      </c>
      <c r="J144" s="8"/>
      <c r="K144" s="8">
        <f>K145</f>
        <v>0</v>
      </c>
      <c r="L144" s="8">
        <f>L145</f>
        <v>0</v>
      </c>
      <c r="M144" s="27">
        <f t="shared" si="44"/>
        <v>0</v>
      </c>
      <c r="N144" s="27"/>
      <c r="O144" s="37"/>
    </row>
    <row r="145" spans="1:15" ht="33.75">
      <c r="A145" s="10" t="s">
        <v>109</v>
      </c>
      <c r="B145" s="15" t="s">
        <v>40</v>
      </c>
      <c r="C145" s="15" t="s">
        <v>24</v>
      </c>
      <c r="D145" s="15" t="s">
        <v>10</v>
      </c>
      <c r="E145" s="15" t="s">
        <v>78</v>
      </c>
      <c r="F145" s="17" t="s">
        <v>110</v>
      </c>
      <c r="G145" s="8">
        <v>50</v>
      </c>
      <c r="H145" s="9"/>
      <c r="I145" s="8"/>
      <c r="J145" s="8"/>
      <c r="K145" s="8"/>
      <c r="L145" s="8"/>
      <c r="M145" s="27">
        <f t="shared" si="44"/>
        <v>0</v>
      </c>
      <c r="N145" s="27"/>
      <c r="O145" s="37"/>
    </row>
    <row r="146" spans="1:15" ht="83.25">
      <c r="A146" s="24" t="s">
        <v>79</v>
      </c>
      <c r="B146" s="15" t="s">
        <v>40</v>
      </c>
      <c r="C146" s="15" t="s">
        <v>24</v>
      </c>
      <c r="D146" s="15" t="s">
        <v>10</v>
      </c>
      <c r="E146" s="15" t="s">
        <v>80</v>
      </c>
      <c r="F146" s="15"/>
      <c r="G146" s="9">
        <f aca="true" t="shared" si="56" ref="G146:I147">G147</f>
        <v>498</v>
      </c>
      <c r="H146" s="9">
        <f t="shared" si="56"/>
        <v>0</v>
      </c>
      <c r="I146" s="8">
        <f t="shared" si="56"/>
        <v>135</v>
      </c>
      <c r="J146" s="8"/>
      <c r="K146" s="8">
        <f>K147</f>
        <v>132</v>
      </c>
      <c r="L146" s="8">
        <f>L147</f>
        <v>0</v>
      </c>
      <c r="M146" s="27">
        <f t="shared" si="44"/>
        <v>26.506024096385545</v>
      </c>
      <c r="N146" s="27"/>
      <c r="O146" s="37">
        <f t="shared" si="54"/>
        <v>97.77777777777777</v>
      </c>
    </row>
    <row r="147" spans="1:15" ht="20.25">
      <c r="A147" s="10" t="s">
        <v>34</v>
      </c>
      <c r="B147" s="15" t="s">
        <v>40</v>
      </c>
      <c r="C147" s="15" t="s">
        <v>24</v>
      </c>
      <c r="D147" s="15" t="s">
        <v>10</v>
      </c>
      <c r="E147" s="15" t="s">
        <v>80</v>
      </c>
      <c r="F147" s="15" t="s">
        <v>35</v>
      </c>
      <c r="G147" s="9">
        <f t="shared" si="56"/>
        <v>498</v>
      </c>
      <c r="H147" s="9">
        <f t="shared" si="56"/>
        <v>0</v>
      </c>
      <c r="I147" s="8">
        <f t="shared" si="56"/>
        <v>135</v>
      </c>
      <c r="J147" s="8"/>
      <c r="K147" s="8">
        <f>K148</f>
        <v>132</v>
      </c>
      <c r="L147" s="8">
        <f>L148</f>
        <v>0</v>
      </c>
      <c r="M147" s="27">
        <f t="shared" si="44"/>
        <v>26.506024096385545</v>
      </c>
      <c r="N147" s="27"/>
      <c r="O147" s="37">
        <f t="shared" si="54"/>
        <v>97.77777777777777</v>
      </c>
    </row>
    <row r="148" spans="1:15" ht="33.75">
      <c r="A148" s="10" t="s">
        <v>109</v>
      </c>
      <c r="B148" s="15" t="s">
        <v>40</v>
      </c>
      <c r="C148" s="15" t="s">
        <v>24</v>
      </c>
      <c r="D148" s="15" t="s">
        <v>10</v>
      </c>
      <c r="E148" s="15" t="s">
        <v>80</v>
      </c>
      <c r="F148" s="17" t="s">
        <v>110</v>
      </c>
      <c r="G148" s="8">
        <v>498</v>
      </c>
      <c r="H148" s="9"/>
      <c r="I148" s="8">
        <v>135</v>
      </c>
      <c r="J148" s="8"/>
      <c r="K148" s="8">
        <v>132</v>
      </c>
      <c r="L148" s="8"/>
      <c r="M148" s="27">
        <f t="shared" si="44"/>
        <v>26.506024096385545</v>
      </c>
      <c r="N148" s="27"/>
      <c r="O148" s="37">
        <f t="shared" si="54"/>
        <v>97.77777777777777</v>
      </c>
    </row>
    <row r="149" spans="1:15" ht="66.75">
      <c r="A149" s="24" t="s">
        <v>81</v>
      </c>
      <c r="B149" s="15" t="s">
        <v>40</v>
      </c>
      <c r="C149" s="15" t="s">
        <v>24</v>
      </c>
      <c r="D149" s="15" t="s">
        <v>10</v>
      </c>
      <c r="E149" s="15" t="s">
        <v>82</v>
      </c>
      <c r="F149" s="15"/>
      <c r="G149" s="9">
        <f aca="true" t="shared" si="57" ref="G149:I150">G150</f>
        <v>6</v>
      </c>
      <c r="H149" s="9">
        <f t="shared" si="57"/>
        <v>0</v>
      </c>
      <c r="I149" s="8">
        <f t="shared" si="57"/>
        <v>1</v>
      </c>
      <c r="J149" s="8"/>
      <c r="K149" s="8">
        <f>K150</f>
        <v>1</v>
      </c>
      <c r="L149" s="8">
        <f>L150</f>
        <v>0</v>
      </c>
      <c r="M149" s="27">
        <f t="shared" si="44"/>
        <v>16.666666666666664</v>
      </c>
      <c r="N149" s="27"/>
      <c r="O149" s="37">
        <f t="shared" si="54"/>
        <v>100</v>
      </c>
    </row>
    <row r="150" spans="1:15" ht="20.25">
      <c r="A150" s="10" t="s">
        <v>34</v>
      </c>
      <c r="B150" s="15" t="s">
        <v>40</v>
      </c>
      <c r="C150" s="15" t="s">
        <v>24</v>
      </c>
      <c r="D150" s="15" t="s">
        <v>10</v>
      </c>
      <c r="E150" s="15" t="s">
        <v>82</v>
      </c>
      <c r="F150" s="15" t="s">
        <v>35</v>
      </c>
      <c r="G150" s="9">
        <f t="shared" si="57"/>
        <v>6</v>
      </c>
      <c r="H150" s="9">
        <f t="shared" si="57"/>
        <v>0</v>
      </c>
      <c r="I150" s="8">
        <f t="shared" si="57"/>
        <v>1</v>
      </c>
      <c r="J150" s="8"/>
      <c r="K150" s="8">
        <f>K151</f>
        <v>1</v>
      </c>
      <c r="L150" s="8">
        <f>L151</f>
        <v>0</v>
      </c>
      <c r="M150" s="27">
        <f t="shared" si="44"/>
        <v>16.666666666666664</v>
      </c>
      <c r="N150" s="27"/>
      <c r="O150" s="37">
        <f t="shared" si="54"/>
        <v>100</v>
      </c>
    </row>
    <row r="151" spans="1:15" ht="33.75">
      <c r="A151" s="10" t="s">
        <v>109</v>
      </c>
      <c r="B151" s="15" t="s">
        <v>40</v>
      </c>
      <c r="C151" s="15" t="s">
        <v>24</v>
      </c>
      <c r="D151" s="15" t="s">
        <v>10</v>
      </c>
      <c r="E151" s="15" t="s">
        <v>82</v>
      </c>
      <c r="F151" s="17" t="s">
        <v>110</v>
      </c>
      <c r="G151" s="8">
        <v>6</v>
      </c>
      <c r="H151" s="9"/>
      <c r="I151" s="8">
        <v>1</v>
      </c>
      <c r="J151" s="8"/>
      <c r="K151" s="8">
        <v>1</v>
      </c>
      <c r="L151" s="8"/>
      <c r="M151" s="27">
        <f t="shared" si="44"/>
        <v>16.666666666666664</v>
      </c>
      <c r="N151" s="27"/>
      <c r="O151" s="37">
        <f t="shared" si="54"/>
        <v>100</v>
      </c>
    </row>
    <row r="152" spans="1:15" ht="132.75">
      <c r="A152" s="24" t="s">
        <v>83</v>
      </c>
      <c r="B152" s="15" t="s">
        <v>40</v>
      </c>
      <c r="C152" s="15" t="s">
        <v>24</v>
      </c>
      <c r="D152" s="15" t="s">
        <v>10</v>
      </c>
      <c r="E152" s="15" t="s">
        <v>84</v>
      </c>
      <c r="F152" s="15"/>
      <c r="G152" s="9">
        <f aca="true" t="shared" si="58" ref="G152:I153">G153</f>
        <v>12</v>
      </c>
      <c r="H152" s="9">
        <f t="shared" si="58"/>
        <v>0</v>
      </c>
      <c r="I152" s="8">
        <f t="shared" si="58"/>
        <v>3</v>
      </c>
      <c r="J152" s="8"/>
      <c r="K152" s="8">
        <f>K153</f>
        <v>3</v>
      </c>
      <c r="L152" s="8">
        <f>L153</f>
        <v>0</v>
      </c>
      <c r="M152" s="27">
        <f t="shared" si="44"/>
        <v>25</v>
      </c>
      <c r="N152" s="27"/>
      <c r="O152" s="37">
        <f t="shared" si="54"/>
        <v>100</v>
      </c>
    </row>
    <row r="153" spans="1:15" ht="20.25">
      <c r="A153" s="10" t="s">
        <v>34</v>
      </c>
      <c r="B153" s="15" t="s">
        <v>40</v>
      </c>
      <c r="C153" s="15" t="s">
        <v>24</v>
      </c>
      <c r="D153" s="15" t="s">
        <v>10</v>
      </c>
      <c r="E153" s="15" t="s">
        <v>84</v>
      </c>
      <c r="F153" s="15" t="s">
        <v>35</v>
      </c>
      <c r="G153" s="9">
        <f t="shared" si="58"/>
        <v>12</v>
      </c>
      <c r="H153" s="9">
        <f t="shared" si="58"/>
        <v>0</v>
      </c>
      <c r="I153" s="8">
        <f t="shared" si="58"/>
        <v>3</v>
      </c>
      <c r="J153" s="8"/>
      <c r="K153" s="8">
        <f>K154</f>
        <v>3</v>
      </c>
      <c r="L153" s="8">
        <f>L154</f>
        <v>0</v>
      </c>
      <c r="M153" s="27">
        <f t="shared" si="44"/>
        <v>25</v>
      </c>
      <c r="N153" s="27"/>
      <c r="O153" s="37">
        <f t="shared" si="54"/>
        <v>100</v>
      </c>
    </row>
    <row r="154" spans="1:15" ht="33.75">
      <c r="A154" s="10" t="s">
        <v>109</v>
      </c>
      <c r="B154" s="15" t="s">
        <v>40</v>
      </c>
      <c r="C154" s="15" t="s">
        <v>24</v>
      </c>
      <c r="D154" s="15" t="s">
        <v>10</v>
      </c>
      <c r="E154" s="15" t="s">
        <v>84</v>
      </c>
      <c r="F154" s="17" t="s">
        <v>110</v>
      </c>
      <c r="G154" s="8">
        <v>12</v>
      </c>
      <c r="H154" s="9"/>
      <c r="I154" s="8">
        <v>3</v>
      </c>
      <c r="J154" s="8"/>
      <c r="K154" s="8">
        <v>3</v>
      </c>
      <c r="L154" s="8"/>
      <c r="M154" s="27">
        <f t="shared" si="44"/>
        <v>25</v>
      </c>
      <c r="N154" s="27"/>
      <c r="O154" s="37">
        <f t="shared" si="54"/>
        <v>100</v>
      </c>
    </row>
    <row r="155" spans="1:15" ht="151.5">
      <c r="A155" s="24" t="s">
        <v>111</v>
      </c>
      <c r="B155" s="15" t="s">
        <v>40</v>
      </c>
      <c r="C155" s="15" t="s">
        <v>24</v>
      </c>
      <c r="D155" s="15" t="s">
        <v>10</v>
      </c>
      <c r="E155" s="15" t="s">
        <v>85</v>
      </c>
      <c r="F155" s="15"/>
      <c r="G155" s="9">
        <f aca="true" t="shared" si="59" ref="G155:I156">G156</f>
        <v>17</v>
      </c>
      <c r="H155" s="9">
        <f t="shared" si="59"/>
        <v>0</v>
      </c>
      <c r="I155" s="8">
        <f t="shared" si="59"/>
        <v>17</v>
      </c>
      <c r="J155" s="8"/>
      <c r="K155" s="8">
        <f>K156</f>
        <v>17</v>
      </c>
      <c r="L155" s="8">
        <f>L156</f>
        <v>0</v>
      </c>
      <c r="M155" s="27">
        <f t="shared" si="44"/>
        <v>100</v>
      </c>
      <c r="N155" s="27"/>
      <c r="O155" s="37">
        <f t="shared" si="54"/>
        <v>100</v>
      </c>
    </row>
    <row r="156" spans="1:15" ht="20.25">
      <c r="A156" s="10" t="s">
        <v>34</v>
      </c>
      <c r="B156" s="15" t="s">
        <v>40</v>
      </c>
      <c r="C156" s="15" t="s">
        <v>24</v>
      </c>
      <c r="D156" s="15" t="s">
        <v>10</v>
      </c>
      <c r="E156" s="15" t="s">
        <v>85</v>
      </c>
      <c r="F156" s="15" t="s">
        <v>35</v>
      </c>
      <c r="G156" s="9">
        <f t="shared" si="59"/>
        <v>17</v>
      </c>
      <c r="H156" s="9">
        <f t="shared" si="59"/>
        <v>0</v>
      </c>
      <c r="I156" s="8">
        <f t="shared" si="59"/>
        <v>17</v>
      </c>
      <c r="J156" s="8"/>
      <c r="K156" s="8">
        <f>K157</f>
        <v>17</v>
      </c>
      <c r="L156" s="8">
        <f>L157</f>
        <v>0</v>
      </c>
      <c r="M156" s="27">
        <f t="shared" si="44"/>
        <v>100</v>
      </c>
      <c r="N156" s="27"/>
      <c r="O156" s="37">
        <f t="shared" si="54"/>
        <v>100</v>
      </c>
    </row>
    <row r="157" spans="1:15" ht="33.75">
      <c r="A157" s="10" t="s">
        <v>109</v>
      </c>
      <c r="B157" s="15" t="s">
        <v>40</v>
      </c>
      <c r="C157" s="15" t="s">
        <v>24</v>
      </c>
      <c r="D157" s="15" t="s">
        <v>10</v>
      </c>
      <c r="E157" s="15" t="s">
        <v>85</v>
      </c>
      <c r="F157" s="17" t="s">
        <v>110</v>
      </c>
      <c r="G157" s="8">
        <v>17</v>
      </c>
      <c r="H157" s="9"/>
      <c r="I157" s="8">
        <v>17</v>
      </c>
      <c r="J157" s="8"/>
      <c r="K157" s="8">
        <v>17</v>
      </c>
      <c r="L157" s="8"/>
      <c r="M157" s="27">
        <f t="shared" si="44"/>
        <v>100</v>
      </c>
      <c r="N157" s="27"/>
      <c r="O157" s="37">
        <f t="shared" si="54"/>
        <v>100</v>
      </c>
    </row>
    <row r="158" spans="1:15" ht="231.75">
      <c r="A158" s="24" t="s">
        <v>86</v>
      </c>
      <c r="B158" s="15" t="s">
        <v>40</v>
      </c>
      <c r="C158" s="15" t="s">
        <v>24</v>
      </c>
      <c r="D158" s="15" t="s">
        <v>10</v>
      </c>
      <c r="E158" s="15" t="s">
        <v>87</v>
      </c>
      <c r="F158" s="15"/>
      <c r="G158" s="9">
        <f aca="true" t="shared" si="60" ref="G158:I159">G159</f>
        <v>9</v>
      </c>
      <c r="H158" s="9">
        <f t="shared" si="60"/>
        <v>0</v>
      </c>
      <c r="I158" s="8">
        <f t="shared" si="60"/>
        <v>2</v>
      </c>
      <c r="J158" s="8"/>
      <c r="K158" s="8">
        <f>K159</f>
        <v>2</v>
      </c>
      <c r="L158" s="8">
        <f>L159</f>
        <v>0</v>
      </c>
      <c r="M158" s="27">
        <f t="shared" si="44"/>
        <v>22.22222222222222</v>
      </c>
      <c r="N158" s="27"/>
      <c r="O158" s="37">
        <f t="shared" si="54"/>
        <v>100</v>
      </c>
    </row>
    <row r="159" spans="1:15" ht="20.25">
      <c r="A159" s="10" t="s">
        <v>34</v>
      </c>
      <c r="B159" s="15" t="s">
        <v>40</v>
      </c>
      <c r="C159" s="15" t="s">
        <v>24</v>
      </c>
      <c r="D159" s="15" t="s">
        <v>10</v>
      </c>
      <c r="E159" s="15" t="s">
        <v>87</v>
      </c>
      <c r="F159" s="15" t="s">
        <v>35</v>
      </c>
      <c r="G159" s="9">
        <f t="shared" si="60"/>
        <v>9</v>
      </c>
      <c r="H159" s="9">
        <f t="shared" si="60"/>
        <v>0</v>
      </c>
      <c r="I159" s="8">
        <f t="shared" si="60"/>
        <v>2</v>
      </c>
      <c r="J159" s="8"/>
      <c r="K159" s="8">
        <f>K160</f>
        <v>2</v>
      </c>
      <c r="L159" s="8">
        <f>L160</f>
        <v>0</v>
      </c>
      <c r="M159" s="27">
        <f t="shared" si="44"/>
        <v>22.22222222222222</v>
      </c>
      <c r="N159" s="27"/>
      <c r="O159" s="37">
        <f t="shared" si="54"/>
        <v>100</v>
      </c>
    </row>
    <row r="160" spans="1:15" ht="33.75">
      <c r="A160" s="10" t="s">
        <v>109</v>
      </c>
      <c r="B160" s="15" t="s">
        <v>40</v>
      </c>
      <c r="C160" s="15" t="s">
        <v>24</v>
      </c>
      <c r="D160" s="15" t="s">
        <v>10</v>
      </c>
      <c r="E160" s="15" t="s">
        <v>87</v>
      </c>
      <c r="F160" s="17" t="s">
        <v>110</v>
      </c>
      <c r="G160" s="8">
        <v>9</v>
      </c>
      <c r="H160" s="9"/>
      <c r="I160" s="8">
        <v>2</v>
      </c>
      <c r="J160" s="8"/>
      <c r="K160" s="8">
        <v>2</v>
      </c>
      <c r="L160" s="8"/>
      <c r="M160" s="27">
        <f t="shared" si="44"/>
        <v>22.22222222222222</v>
      </c>
      <c r="N160" s="27"/>
      <c r="O160" s="37">
        <f t="shared" si="54"/>
        <v>100</v>
      </c>
    </row>
    <row r="161" spans="1:15" ht="57" customHeight="1">
      <c r="A161" s="24" t="s">
        <v>88</v>
      </c>
      <c r="B161" s="15" t="s">
        <v>40</v>
      </c>
      <c r="C161" s="15" t="s">
        <v>24</v>
      </c>
      <c r="D161" s="15" t="s">
        <v>10</v>
      </c>
      <c r="E161" s="15" t="s">
        <v>89</v>
      </c>
      <c r="F161" s="15"/>
      <c r="G161" s="9">
        <f aca="true" t="shared" si="61" ref="G161:I162">G162</f>
        <v>210</v>
      </c>
      <c r="H161" s="9">
        <f t="shared" si="61"/>
        <v>0</v>
      </c>
      <c r="I161" s="8">
        <f t="shared" si="61"/>
        <v>20</v>
      </c>
      <c r="J161" s="8"/>
      <c r="K161" s="8">
        <f>K162</f>
        <v>20</v>
      </c>
      <c r="L161" s="8">
        <f>L162</f>
        <v>0</v>
      </c>
      <c r="M161" s="27">
        <f t="shared" si="44"/>
        <v>9.523809523809524</v>
      </c>
      <c r="N161" s="27"/>
      <c r="O161" s="37">
        <f t="shared" si="54"/>
        <v>100</v>
      </c>
    </row>
    <row r="162" spans="1:15" ht="20.25">
      <c r="A162" s="10" t="s">
        <v>34</v>
      </c>
      <c r="B162" s="15" t="s">
        <v>40</v>
      </c>
      <c r="C162" s="15" t="s">
        <v>24</v>
      </c>
      <c r="D162" s="15" t="s">
        <v>10</v>
      </c>
      <c r="E162" s="15" t="s">
        <v>89</v>
      </c>
      <c r="F162" s="15" t="s">
        <v>35</v>
      </c>
      <c r="G162" s="9">
        <f t="shared" si="61"/>
        <v>210</v>
      </c>
      <c r="H162" s="9">
        <f t="shared" si="61"/>
        <v>0</v>
      </c>
      <c r="I162" s="8">
        <f t="shared" si="61"/>
        <v>20</v>
      </c>
      <c r="J162" s="8"/>
      <c r="K162" s="8">
        <f>K163</f>
        <v>20</v>
      </c>
      <c r="L162" s="8">
        <f>L163</f>
        <v>0</v>
      </c>
      <c r="M162" s="27">
        <f t="shared" si="44"/>
        <v>9.523809523809524</v>
      </c>
      <c r="N162" s="27"/>
      <c r="O162" s="37">
        <f t="shared" si="54"/>
        <v>100</v>
      </c>
    </row>
    <row r="163" spans="1:15" ht="33.75">
      <c r="A163" s="10" t="s">
        <v>109</v>
      </c>
      <c r="B163" s="15" t="s">
        <v>40</v>
      </c>
      <c r="C163" s="15" t="s">
        <v>24</v>
      </c>
      <c r="D163" s="15" t="s">
        <v>10</v>
      </c>
      <c r="E163" s="15" t="s">
        <v>89</v>
      </c>
      <c r="F163" s="17" t="s">
        <v>110</v>
      </c>
      <c r="G163" s="8">
        <v>210</v>
      </c>
      <c r="H163" s="9"/>
      <c r="I163" s="8">
        <v>20</v>
      </c>
      <c r="J163" s="8"/>
      <c r="K163" s="8">
        <v>20</v>
      </c>
      <c r="L163" s="8"/>
      <c r="M163" s="27">
        <f t="shared" si="44"/>
        <v>9.523809523809524</v>
      </c>
      <c r="N163" s="27"/>
      <c r="O163" s="37">
        <f t="shared" si="54"/>
        <v>100</v>
      </c>
    </row>
    <row r="164" spans="1:15" ht="33.75">
      <c r="A164" s="24" t="s">
        <v>90</v>
      </c>
      <c r="B164" s="15" t="s">
        <v>40</v>
      </c>
      <c r="C164" s="15" t="s">
        <v>24</v>
      </c>
      <c r="D164" s="15" t="s">
        <v>10</v>
      </c>
      <c r="E164" s="15" t="s">
        <v>91</v>
      </c>
      <c r="F164" s="15"/>
      <c r="G164" s="9">
        <f aca="true" t="shared" si="62" ref="G164:I165">G165</f>
        <v>6833</v>
      </c>
      <c r="H164" s="9">
        <f t="shared" si="62"/>
        <v>0</v>
      </c>
      <c r="I164" s="8">
        <f t="shared" si="62"/>
        <v>1941</v>
      </c>
      <c r="J164" s="8"/>
      <c r="K164" s="8">
        <f>K165</f>
        <v>1897</v>
      </c>
      <c r="L164" s="8">
        <f>L165</f>
        <v>0</v>
      </c>
      <c r="M164" s="27">
        <f t="shared" si="44"/>
        <v>27.762329869749742</v>
      </c>
      <c r="N164" s="27"/>
      <c r="O164" s="37">
        <f t="shared" si="54"/>
        <v>97.73312725399279</v>
      </c>
    </row>
    <row r="165" spans="1:15" ht="20.25">
      <c r="A165" s="10" t="s">
        <v>34</v>
      </c>
      <c r="B165" s="15" t="s">
        <v>40</v>
      </c>
      <c r="C165" s="15" t="s">
        <v>24</v>
      </c>
      <c r="D165" s="15" t="s">
        <v>10</v>
      </c>
      <c r="E165" s="15" t="s">
        <v>91</v>
      </c>
      <c r="F165" s="15" t="s">
        <v>35</v>
      </c>
      <c r="G165" s="9">
        <f t="shared" si="62"/>
        <v>6833</v>
      </c>
      <c r="H165" s="9">
        <f t="shared" si="62"/>
        <v>0</v>
      </c>
      <c r="I165" s="8">
        <f t="shared" si="62"/>
        <v>1941</v>
      </c>
      <c r="J165" s="8"/>
      <c r="K165" s="8">
        <f>K166</f>
        <v>1897</v>
      </c>
      <c r="L165" s="8">
        <f>L166</f>
        <v>0</v>
      </c>
      <c r="M165" s="27">
        <f t="shared" si="44"/>
        <v>27.762329869749742</v>
      </c>
      <c r="N165" s="27"/>
      <c r="O165" s="37">
        <f t="shared" si="54"/>
        <v>97.73312725399279</v>
      </c>
    </row>
    <row r="166" spans="1:15" ht="33.75">
      <c r="A166" s="10" t="s">
        <v>109</v>
      </c>
      <c r="B166" s="15" t="s">
        <v>40</v>
      </c>
      <c r="C166" s="15" t="s">
        <v>24</v>
      </c>
      <c r="D166" s="15" t="s">
        <v>10</v>
      </c>
      <c r="E166" s="15" t="s">
        <v>91</v>
      </c>
      <c r="F166" s="17" t="s">
        <v>110</v>
      </c>
      <c r="G166" s="8">
        <v>6833</v>
      </c>
      <c r="H166" s="9"/>
      <c r="I166" s="8">
        <v>1941</v>
      </c>
      <c r="J166" s="8"/>
      <c r="K166" s="8">
        <v>1897</v>
      </c>
      <c r="L166" s="8"/>
      <c r="M166" s="27">
        <f t="shared" si="44"/>
        <v>27.762329869749742</v>
      </c>
      <c r="N166" s="27"/>
      <c r="O166" s="37">
        <f t="shared" si="54"/>
        <v>97.73312725399279</v>
      </c>
    </row>
    <row r="167" spans="1:15" ht="33.75">
      <c r="A167" s="24" t="s">
        <v>92</v>
      </c>
      <c r="B167" s="15" t="s">
        <v>40</v>
      </c>
      <c r="C167" s="15" t="s">
        <v>24</v>
      </c>
      <c r="D167" s="15" t="s">
        <v>10</v>
      </c>
      <c r="E167" s="15" t="s">
        <v>93</v>
      </c>
      <c r="F167" s="15"/>
      <c r="G167" s="9">
        <f aca="true" t="shared" si="63" ref="G167:I168">G168</f>
        <v>21916</v>
      </c>
      <c r="H167" s="9">
        <f t="shared" si="63"/>
        <v>0</v>
      </c>
      <c r="I167" s="8">
        <f t="shared" si="63"/>
        <v>4028</v>
      </c>
      <c r="J167" s="8"/>
      <c r="K167" s="8">
        <f>K168</f>
        <v>4009</v>
      </c>
      <c r="L167" s="8">
        <f>L168</f>
        <v>0</v>
      </c>
      <c r="M167" s="27">
        <f t="shared" si="44"/>
        <v>18.292571637160066</v>
      </c>
      <c r="N167" s="27"/>
      <c r="O167" s="37">
        <f t="shared" si="54"/>
        <v>99.52830188679245</v>
      </c>
    </row>
    <row r="168" spans="1:15" ht="20.25">
      <c r="A168" s="10" t="s">
        <v>34</v>
      </c>
      <c r="B168" s="15" t="s">
        <v>40</v>
      </c>
      <c r="C168" s="15" t="s">
        <v>24</v>
      </c>
      <c r="D168" s="15" t="s">
        <v>10</v>
      </c>
      <c r="E168" s="15" t="s">
        <v>93</v>
      </c>
      <c r="F168" s="15" t="s">
        <v>35</v>
      </c>
      <c r="G168" s="9">
        <f t="shared" si="63"/>
        <v>21916</v>
      </c>
      <c r="H168" s="9">
        <f t="shared" si="63"/>
        <v>0</v>
      </c>
      <c r="I168" s="8">
        <f t="shared" si="63"/>
        <v>4028</v>
      </c>
      <c r="J168" s="8"/>
      <c r="K168" s="8">
        <f>K169</f>
        <v>4009</v>
      </c>
      <c r="L168" s="8">
        <f>L169</f>
        <v>0</v>
      </c>
      <c r="M168" s="27">
        <f t="shared" si="44"/>
        <v>18.292571637160066</v>
      </c>
      <c r="N168" s="27"/>
      <c r="O168" s="37">
        <f t="shared" si="54"/>
        <v>99.52830188679245</v>
      </c>
    </row>
    <row r="169" spans="1:15" ht="33.75">
      <c r="A169" s="10" t="s">
        <v>109</v>
      </c>
      <c r="B169" s="15" t="s">
        <v>40</v>
      </c>
      <c r="C169" s="15" t="s">
        <v>24</v>
      </c>
      <c r="D169" s="15" t="s">
        <v>10</v>
      </c>
      <c r="E169" s="15" t="s">
        <v>93</v>
      </c>
      <c r="F169" s="17" t="s">
        <v>110</v>
      </c>
      <c r="G169" s="8">
        <v>21916</v>
      </c>
      <c r="H169" s="9"/>
      <c r="I169" s="8">
        <v>4028</v>
      </c>
      <c r="J169" s="8"/>
      <c r="K169" s="8">
        <v>4009</v>
      </c>
      <c r="L169" s="8"/>
      <c r="M169" s="27">
        <f t="shared" si="44"/>
        <v>18.292571637160066</v>
      </c>
      <c r="N169" s="27"/>
      <c r="O169" s="37">
        <f t="shared" si="54"/>
        <v>99.52830188679245</v>
      </c>
    </row>
    <row r="170" spans="1:15" ht="153" customHeight="1">
      <c r="A170" s="10" t="s">
        <v>150</v>
      </c>
      <c r="B170" s="15" t="s">
        <v>40</v>
      </c>
      <c r="C170" s="15" t="s">
        <v>24</v>
      </c>
      <c r="D170" s="15" t="s">
        <v>10</v>
      </c>
      <c r="E170" s="15" t="s">
        <v>148</v>
      </c>
      <c r="F170" s="17"/>
      <c r="G170" s="8">
        <f aca="true" t="shared" si="64" ref="G170:L171">G171</f>
        <v>1393</v>
      </c>
      <c r="H170" s="8">
        <f t="shared" si="64"/>
        <v>0</v>
      </c>
      <c r="I170" s="8">
        <f t="shared" si="64"/>
        <v>0</v>
      </c>
      <c r="J170" s="8">
        <f t="shared" si="64"/>
        <v>0</v>
      </c>
      <c r="K170" s="8">
        <f t="shared" si="64"/>
        <v>0</v>
      </c>
      <c r="L170" s="8">
        <f t="shared" si="64"/>
        <v>0</v>
      </c>
      <c r="M170" s="27">
        <f t="shared" si="44"/>
        <v>0</v>
      </c>
      <c r="N170" s="27"/>
      <c r="O170" s="37"/>
    </row>
    <row r="171" spans="1:15" ht="20.25">
      <c r="A171" s="10" t="s">
        <v>34</v>
      </c>
      <c r="B171" s="15" t="s">
        <v>40</v>
      </c>
      <c r="C171" s="15" t="s">
        <v>24</v>
      </c>
      <c r="D171" s="15" t="s">
        <v>10</v>
      </c>
      <c r="E171" s="15" t="s">
        <v>148</v>
      </c>
      <c r="F171" s="17" t="s">
        <v>35</v>
      </c>
      <c r="G171" s="8">
        <f t="shared" si="64"/>
        <v>1393</v>
      </c>
      <c r="H171" s="8">
        <f t="shared" si="64"/>
        <v>0</v>
      </c>
      <c r="I171" s="8">
        <f t="shared" si="64"/>
        <v>0</v>
      </c>
      <c r="J171" s="8">
        <f t="shared" si="64"/>
        <v>0</v>
      </c>
      <c r="K171" s="8">
        <f t="shared" si="64"/>
        <v>0</v>
      </c>
      <c r="L171" s="8">
        <f t="shared" si="64"/>
        <v>0</v>
      </c>
      <c r="M171" s="27">
        <f t="shared" si="44"/>
        <v>0</v>
      </c>
      <c r="N171" s="27"/>
      <c r="O171" s="37"/>
    </row>
    <row r="172" spans="1:15" ht="33.75">
      <c r="A172" s="10" t="s">
        <v>109</v>
      </c>
      <c r="B172" s="15" t="s">
        <v>40</v>
      </c>
      <c r="C172" s="15" t="s">
        <v>24</v>
      </c>
      <c r="D172" s="15" t="s">
        <v>10</v>
      </c>
      <c r="E172" s="15" t="s">
        <v>148</v>
      </c>
      <c r="F172" s="17" t="s">
        <v>110</v>
      </c>
      <c r="G172" s="8">
        <v>1393</v>
      </c>
      <c r="H172" s="9"/>
      <c r="I172" s="8"/>
      <c r="J172" s="8"/>
      <c r="K172" s="8"/>
      <c r="L172" s="8"/>
      <c r="M172" s="27">
        <f t="shared" si="44"/>
        <v>0</v>
      </c>
      <c r="N172" s="27"/>
      <c r="O172" s="37"/>
    </row>
    <row r="173" spans="1:15" ht="20.25">
      <c r="A173" s="12" t="s">
        <v>152</v>
      </c>
      <c r="B173" s="15" t="s">
        <v>40</v>
      </c>
      <c r="C173" s="15" t="s">
        <v>24</v>
      </c>
      <c r="D173" s="15" t="s">
        <v>10</v>
      </c>
      <c r="E173" s="15" t="s">
        <v>153</v>
      </c>
      <c r="F173" s="17"/>
      <c r="G173" s="8">
        <f aca="true" t="shared" si="65" ref="G173:L175">G174</f>
        <v>5569</v>
      </c>
      <c r="H173" s="8">
        <f t="shared" si="65"/>
        <v>5569</v>
      </c>
      <c r="I173" s="8">
        <f t="shared" si="65"/>
        <v>0</v>
      </c>
      <c r="J173" s="8">
        <f t="shared" si="65"/>
        <v>0</v>
      </c>
      <c r="K173" s="8">
        <f t="shared" si="65"/>
        <v>0</v>
      </c>
      <c r="L173" s="8">
        <f t="shared" si="65"/>
        <v>0</v>
      </c>
      <c r="M173" s="27">
        <f t="shared" si="44"/>
        <v>0</v>
      </c>
      <c r="N173" s="27"/>
      <c r="O173" s="37"/>
    </row>
    <row r="174" spans="1:15" ht="162.75" customHeight="1">
      <c r="A174" s="10" t="s">
        <v>151</v>
      </c>
      <c r="B174" s="15" t="s">
        <v>40</v>
      </c>
      <c r="C174" s="15" t="s">
        <v>24</v>
      </c>
      <c r="D174" s="15" t="s">
        <v>10</v>
      </c>
      <c r="E174" s="15" t="s">
        <v>149</v>
      </c>
      <c r="F174" s="17"/>
      <c r="G174" s="8">
        <f t="shared" si="65"/>
        <v>5569</v>
      </c>
      <c r="H174" s="8">
        <f t="shared" si="65"/>
        <v>5569</v>
      </c>
      <c r="I174" s="8">
        <f t="shared" si="65"/>
        <v>0</v>
      </c>
      <c r="J174" s="8">
        <f t="shared" si="65"/>
        <v>0</v>
      </c>
      <c r="K174" s="8">
        <f t="shared" si="65"/>
        <v>0</v>
      </c>
      <c r="L174" s="8">
        <f t="shared" si="65"/>
        <v>0</v>
      </c>
      <c r="M174" s="27">
        <f t="shared" si="44"/>
        <v>0</v>
      </c>
      <c r="N174" s="27">
        <f>M174/H174*100</f>
        <v>0</v>
      </c>
      <c r="O174" s="37"/>
    </row>
    <row r="175" spans="1:15" ht="20.25">
      <c r="A175" s="10" t="s">
        <v>34</v>
      </c>
      <c r="B175" s="15" t="s">
        <v>40</v>
      </c>
      <c r="C175" s="15" t="s">
        <v>24</v>
      </c>
      <c r="D175" s="15" t="s">
        <v>10</v>
      </c>
      <c r="E175" s="15" t="s">
        <v>149</v>
      </c>
      <c r="F175" s="17" t="s">
        <v>35</v>
      </c>
      <c r="G175" s="8">
        <f t="shared" si="65"/>
        <v>5569</v>
      </c>
      <c r="H175" s="8">
        <f t="shared" si="65"/>
        <v>5569</v>
      </c>
      <c r="I175" s="8">
        <f t="shared" si="65"/>
        <v>0</v>
      </c>
      <c r="J175" s="8">
        <f t="shared" si="65"/>
        <v>0</v>
      </c>
      <c r="K175" s="8">
        <f t="shared" si="65"/>
        <v>0</v>
      </c>
      <c r="L175" s="8">
        <f t="shared" si="65"/>
        <v>0</v>
      </c>
      <c r="M175" s="27">
        <f t="shared" si="44"/>
        <v>0</v>
      </c>
      <c r="N175" s="27">
        <f>M175/H175*100</f>
        <v>0</v>
      </c>
      <c r="O175" s="37"/>
    </row>
    <row r="176" spans="1:15" ht="33.75">
      <c r="A176" s="10" t="s">
        <v>109</v>
      </c>
      <c r="B176" s="15" t="s">
        <v>40</v>
      </c>
      <c r="C176" s="15" t="s">
        <v>24</v>
      </c>
      <c r="D176" s="15" t="s">
        <v>10</v>
      </c>
      <c r="E176" s="15" t="s">
        <v>149</v>
      </c>
      <c r="F176" s="17" t="s">
        <v>110</v>
      </c>
      <c r="G176" s="8">
        <v>5569</v>
      </c>
      <c r="H176" s="9">
        <v>5569</v>
      </c>
      <c r="I176" s="8"/>
      <c r="J176" s="8"/>
      <c r="K176" s="8"/>
      <c r="L176" s="8"/>
      <c r="M176" s="27">
        <f t="shared" si="44"/>
        <v>0</v>
      </c>
      <c r="N176" s="27">
        <f>M176/H176*100</f>
        <v>0</v>
      </c>
      <c r="O176" s="37"/>
    </row>
    <row r="177" spans="1:15" ht="37.5">
      <c r="A177" s="23" t="s">
        <v>23</v>
      </c>
      <c r="B177" s="21" t="s">
        <v>40</v>
      </c>
      <c r="C177" s="21" t="s">
        <v>24</v>
      </c>
      <c r="D177" s="21" t="s">
        <v>0</v>
      </c>
      <c r="E177" s="21"/>
      <c r="F177" s="21"/>
      <c r="G177" s="22">
        <f aca="true" t="shared" si="66" ref="G177:K181">G178</f>
        <v>559</v>
      </c>
      <c r="H177" s="22">
        <f t="shared" si="66"/>
        <v>0</v>
      </c>
      <c r="I177" s="13">
        <f t="shared" si="66"/>
        <v>64</v>
      </c>
      <c r="J177" s="22"/>
      <c r="K177" s="13">
        <f t="shared" si="66"/>
        <v>64</v>
      </c>
      <c r="L177" s="13">
        <f aca="true" t="shared" si="67" ref="I177:L181">L178</f>
        <v>0</v>
      </c>
      <c r="M177" s="29">
        <f t="shared" si="44"/>
        <v>11.449016100178891</v>
      </c>
      <c r="N177" s="27"/>
      <c r="O177" s="28">
        <f t="shared" si="54"/>
        <v>100</v>
      </c>
    </row>
    <row r="178" spans="1:15" ht="66.75">
      <c r="A178" s="10" t="s">
        <v>37</v>
      </c>
      <c r="B178" s="18" t="s">
        <v>40</v>
      </c>
      <c r="C178" s="18" t="s">
        <v>24</v>
      </c>
      <c r="D178" s="18" t="s">
        <v>0</v>
      </c>
      <c r="E178" s="18" t="s">
        <v>30</v>
      </c>
      <c r="F178" s="18"/>
      <c r="G178" s="16">
        <f t="shared" si="66"/>
        <v>559</v>
      </c>
      <c r="H178" s="16">
        <f t="shared" si="66"/>
        <v>0</v>
      </c>
      <c r="I178" s="8">
        <f t="shared" si="67"/>
        <v>64</v>
      </c>
      <c r="J178" s="16"/>
      <c r="K178" s="8">
        <f t="shared" si="67"/>
        <v>64</v>
      </c>
      <c r="L178" s="8">
        <f t="shared" si="67"/>
        <v>0</v>
      </c>
      <c r="M178" s="27">
        <f t="shared" si="44"/>
        <v>11.449016100178891</v>
      </c>
      <c r="N178" s="27"/>
      <c r="O178" s="37">
        <f t="shared" si="54"/>
        <v>100</v>
      </c>
    </row>
    <row r="179" spans="1:15" ht="20.25">
      <c r="A179" s="10" t="s">
        <v>11</v>
      </c>
      <c r="B179" s="18" t="s">
        <v>40</v>
      </c>
      <c r="C179" s="18" t="s">
        <v>24</v>
      </c>
      <c r="D179" s="18" t="s">
        <v>0</v>
      </c>
      <c r="E179" s="18" t="s">
        <v>31</v>
      </c>
      <c r="F179" s="18"/>
      <c r="G179" s="16">
        <f t="shared" si="66"/>
        <v>559</v>
      </c>
      <c r="H179" s="16">
        <f t="shared" si="66"/>
        <v>0</v>
      </c>
      <c r="I179" s="8">
        <f t="shared" si="67"/>
        <v>64</v>
      </c>
      <c r="J179" s="16"/>
      <c r="K179" s="8">
        <f t="shared" si="67"/>
        <v>64</v>
      </c>
      <c r="L179" s="8">
        <f t="shared" si="67"/>
        <v>0</v>
      </c>
      <c r="M179" s="27">
        <f>K179/G179*100</f>
        <v>11.449016100178891</v>
      </c>
      <c r="N179" s="27"/>
      <c r="O179" s="37">
        <f t="shared" si="54"/>
        <v>100</v>
      </c>
    </row>
    <row r="180" spans="1:15" ht="20.25">
      <c r="A180" s="10" t="s">
        <v>36</v>
      </c>
      <c r="B180" s="18" t="s">
        <v>40</v>
      </c>
      <c r="C180" s="18" t="s">
        <v>24</v>
      </c>
      <c r="D180" s="18" t="s">
        <v>0</v>
      </c>
      <c r="E180" s="15" t="s">
        <v>38</v>
      </c>
      <c r="F180" s="18"/>
      <c r="G180" s="16">
        <f t="shared" si="66"/>
        <v>559</v>
      </c>
      <c r="H180" s="16">
        <f t="shared" si="66"/>
        <v>0</v>
      </c>
      <c r="I180" s="8">
        <f t="shared" si="67"/>
        <v>64</v>
      </c>
      <c r="J180" s="16"/>
      <c r="K180" s="8">
        <f t="shared" si="67"/>
        <v>64</v>
      </c>
      <c r="L180" s="8">
        <f t="shared" si="67"/>
        <v>0</v>
      </c>
      <c r="M180" s="27">
        <f>K180/G180*100</f>
        <v>11.449016100178891</v>
      </c>
      <c r="N180" s="27"/>
      <c r="O180" s="37">
        <f t="shared" si="54"/>
        <v>100</v>
      </c>
    </row>
    <row r="181" spans="1:15" ht="33.75">
      <c r="A181" s="10" t="s">
        <v>21</v>
      </c>
      <c r="B181" s="18" t="s">
        <v>40</v>
      </c>
      <c r="C181" s="18" t="s">
        <v>24</v>
      </c>
      <c r="D181" s="18" t="s">
        <v>0</v>
      </c>
      <c r="E181" s="15" t="s">
        <v>38</v>
      </c>
      <c r="F181" s="18" t="s">
        <v>22</v>
      </c>
      <c r="G181" s="16">
        <f t="shared" si="66"/>
        <v>559</v>
      </c>
      <c r="H181" s="16">
        <f t="shared" si="66"/>
        <v>0</v>
      </c>
      <c r="I181" s="8">
        <f t="shared" si="67"/>
        <v>64</v>
      </c>
      <c r="J181" s="16"/>
      <c r="K181" s="8">
        <f t="shared" si="67"/>
        <v>64</v>
      </c>
      <c r="L181" s="8">
        <f t="shared" si="67"/>
        <v>0</v>
      </c>
      <c r="M181" s="27">
        <f>K181/G181*100</f>
        <v>11.449016100178891</v>
      </c>
      <c r="N181" s="27"/>
      <c r="O181" s="37">
        <f t="shared" si="54"/>
        <v>100</v>
      </c>
    </row>
    <row r="182" spans="1:15" ht="20.25">
      <c r="A182" s="10" t="s">
        <v>25</v>
      </c>
      <c r="B182" s="18" t="s">
        <v>40</v>
      </c>
      <c r="C182" s="18" t="s">
        <v>24</v>
      </c>
      <c r="D182" s="18" t="s">
        <v>0</v>
      </c>
      <c r="E182" s="15" t="s">
        <v>38</v>
      </c>
      <c r="F182" s="7" t="s">
        <v>26</v>
      </c>
      <c r="G182" s="8">
        <v>559</v>
      </c>
      <c r="H182" s="9"/>
      <c r="I182" s="8">
        <v>64</v>
      </c>
      <c r="J182" s="9"/>
      <c r="K182" s="8">
        <v>64</v>
      </c>
      <c r="L182" s="8"/>
      <c r="M182" s="27">
        <f>K182/G182*100</f>
        <v>11.449016100178891</v>
      </c>
      <c r="N182" s="27"/>
      <c r="O182" s="37">
        <f t="shared" si="54"/>
        <v>100</v>
      </c>
    </row>
  </sheetData>
  <sheetProtection/>
  <autoFilter ref="A4:F182"/>
  <mergeCells count="8">
    <mergeCell ref="I4:J4"/>
    <mergeCell ref="A3:N3"/>
    <mergeCell ref="O4:O5"/>
    <mergeCell ref="G4:H4"/>
    <mergeCell ref="K4:L4"/>
    <mergeCell ref="M4:N4"/>
    <mergeCell ref="A4:A5"/>
  </mergeCells>
  <printOptions/>
  <pageMargins left="0.19" right="0.17" top="0.17" bottom="0.35433070866141736" header="0.2" footer="0.3937007874015748"/>
  <pageSetup fitToHeight="0" fitToWidth="0" horizontalDpi="600" verticalDpi="600" orientation="landscape" paperSize="9" scale="5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Мэрия</cp:lastModifiedBy>
  <cp:lastPrinted>2015-04-10T04:44:03Z</cp:lastPrinted>
  <dcterms:created xsi:type="dcterms:W3CDTF">2007-01-25T06:11:58Z</dcterms:created>
  <dcterms:modified xsi:type="dcterms:W3CDTF">2015-04-13T09:50:35Z</dcterms:modified>
  <cp:category/>
  <cp:version/>
  <cp:contentType/>
  <cp:contentStatus/>
</cp:coreProperties>
</file>