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9 мес.2017" sheetId="1" r:id="rId1"/>
  </sheets>
  <definedNames>
    <definedName name="_xlnm._FilterDatabase" localSheetId="0" hidden="1">'9 мес.2017'!$A$3:$F$191</definedName>
    <definedName name="_xlnm.Print_Titles" localSheetId="0">'9 мес.2017'!$3:$5</definedName>
    <definedName name="_xlnm.Print_Area" localSheetId="0">'9 мес.2017'!$A$1:$BT$191</definedName>
  </definedNames>
  <calcPr fullCalcOnLoad="1"/>
</workbook>
</file>

<file path=xl/sharedStrings.xml><?xml version="1.0" encoding="utf-8"?>
<sst xmlns="http://schemas.openxmlformats.org/spreadsheetml/2006/main" count="865" uniqueCount="154">
  <si>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</si>
  <si>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</si>
  <si>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</si>
  <si>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</si>
  <si>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</si>
  <si>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</si>
  <si>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</si>
  <si>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</si>
  <si>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</si>
  <si>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</si>
  <si>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</si>
  <si>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</si>
  <si>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</si>
  <si>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</si>
  <si>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</si>
  <si>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</si>
  <si>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</si>
  <si>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01</t>
  </si>
  <si>
    <t>Субсидии автономным учреждениям</t>
  </si>
  <si>
    <t>Другие вопросы в области социальной политики</t>
  </si>
  <si>
    <t>10</t>
  </si>
  <si>
    <t>610</t>
  </si>
  <si>
    <t>620</t>
  </si>
  <si>
    <t>Всего</t>
  </si>
  <si>
    <t>В том числе средства вышестоящих бюджетов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</si>
  <si>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</si>
  <si>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</si>
  <si>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</si>
  <si>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</si>
  <si>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</si>
  <si>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03</t>
  </si>
  <si>
    <t xml:space="preserve">Уплата налогов, сборов и иных платежей                    </t>
  </si>
  <si>
    <t>Расходы на выплаты персоналу казенных учреждений</t>
  </si>
  <si>
    <t>09</t>
  </si>
  <si>
    <t>Финансовое обеспечение деятельности казенных учреждений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</si>
  <si>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</si>
  <si>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</si>
  <si>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некоммерческим организациям</t>
  </si>
  <si>
    <t>Иные закупки товаров, работ и услуг для обеспечения государственных (муниципальных нужд)</t>
  </si>
  <si>
    <t>Дошкольное образование</t>
  </si>
  <si>
    <t>070 00 00000</t>
  </si>
  <si>
    <t>070 00 04000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</si>
  <si>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</si>
  <si>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</si>
  <si>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</si>
  <si>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</si>
  <si>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</si>
  <si>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</si>
  <si>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</si>
  <si>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</si>
  <si>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</si>
  <si>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</si>
  <si>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</si>
  <si>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</si>
  <si>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</si>
  <si>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</si>
  <si>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</si>
  <si>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</si>
  <si>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</si>
  <si>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</si>
  <si>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</si>
  <si>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</si>
  <si>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</si>
  <si>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</si>
  <si>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</si>
  <si>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</si>
  <si>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</si>
  <si>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</si>
  <si>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</si>
  <si>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</si>
  <si>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</si>
  <si>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</si>
  <si>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</si>
  <si>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</si>
  <si>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</si>
  <si>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</si>
  <si>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</si>
  <si>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</si>
  <si>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</si>
  <si>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</si>
  <si>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</si>
  <si>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Закупка товаров, работ и услуг для обеспечения государственных (муниципальных) нужд</t>
  </si>
  <si>
    <t>Муниципальная программа «Благоустройство территории городского округа Тольятти на 2015-2024 годы»</t>
  </si>
  <si>
    <t>330 00 00000</t>
  </si>
  <si>
    <t>330 00 04000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</si>
  <si>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</si>
  <si>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</si>
  <si>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070 00 72000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</si>
  <si>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</si>
  <si>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</si>
  <si>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070 00 72002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</si>
  <si>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</si>
  <si>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Дополнительное образование детей</t>
  </si>
  <si>
    <t>Молодежная политика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</si>
  <si>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</si>
  <si>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</si>
  <si>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пермещение</t>
  </si>
  <si>
    <t>обл. и федер</t>
  </si>
  <si>
    <t>доп. Расх</t>
  </si>
  <si>
    <t>экономия</t>
  </si>
  <si>
    <t>Обеспечение долевого софинансирования расходов</t>
  </si>
  <si>
    <t>перемещеение</t>
  </si>
  <si>
    <t>обл. и фед</t>
  </si>
  <si>
    <t>доп. Ср</t>
  </si>
  <si>
    <t>Субвенции</t>
  </si>
  <si>
    <t>перемещение</t>
  </si>
  <si>
    <t>обл. и федер.</t>
  </si>
  <si>
    <t xml:space="preserve">доп. Расх 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</si>
  <si>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</si>
  <si>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</si>
  <si>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</si>
  <si>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</si>
  <si>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070 00 75000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</si>
  <si>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</si>
  <si>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070 00 75030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</si>
  <si>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</si>
  <si>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070 00 75040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</si>
  <si>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</si>
  <si>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</si>
  <si>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Предоставление дошкольного,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</si>
  <si>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070 00 75060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</si>
  <si>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</si>
  <si>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</si>
  <si>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070 00 73000</t>
  </si>
  <si>
    <t>сокращение</t>
  </si>
  <si>
    <t xml:space="preserve">доп. расх </t>
  </si>
  <si>
    <t xml:space="preserve">В том числе средства выше-стоящих бюджетов </t>
  </si>
  <si>
    <t>Департамент образования администрации городского округа Тольятти</t>
  </si>
  <si>
    <t>доп. потребность</t>
  </si>
  <si>
    <t>Мероприятия на реализацию государственной программы Самарской области «Доступная среда в Самарской области» на 2014-2020 годы</t>
  </si>
  <si>
    <t>070 00 L0270</t>
  </si>
  <si>
    <t>перемещение, сокращение</t>
  </si>
  <si>
    <t>050 00 73000</t>
  </si>
  <si>
    <t>330 00 04270</t>
  </si>
  <si>
    <t>070 00 73340</t>
  </si>
  <si>
    <t>070 00 73350</t>
  </si>
  <si>
    <t>070 00 S3340</t>
  </si>
  <si>
    <t>070 00 S3350</t>
  </si>
  <si>
    <t>030 00 73010</t>
  </si>
  <si>
    <t>030 00 S3010</t>
  </si>
  <si>
    <t>030 00 73000</t>
  </si>
  <si>
    <t>Организация и проведение мероприятий с несовершеннолетними в период каникул и свободное от учебы время в рамках муниципальной программы организации работы с детьми и молодежью в городском округе Тольятти «Молодежь Тольятти» на 2014-2020 гг.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</si>
  <si>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2014–2019 годы</t>
  </si>
  <si>
    <t>990 00 04280</t>
  </si>
  <si>
    <t>050 00 73370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</si>
  <si>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 – 2019 годы</t>
  </si>
  <si>
    <t>050 00 S3370</t>
  </si>
  <si>
    <t>050 00 04280</t>
  </si>
  <si>
    <t>070 00 R0270</t>
  </si>
  <si>
    <t xml:space="preserve"> РАСХОДЫ БЮДЖЕТА ПО ВЕДОМСТВЕННОЙ СТРУКТУРЕ РАСХОДОВ ГОРОДСКОГО ОКРУГА ТОЛЬЯТТИ ЗА 9 МЕСЯЦЕВ 2017 ГОДА </t>
  </si>
  <si>
    <t xml:space="preserve">Утвержденный план </t>
  </si>
  <si>
    <t>Кассовое исполнение</t>
  </si>
  <si>
    <t>% исполнения</t>
  </si>
  <si>
    <t>тыс.руб.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</si>
</sst>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3" fontId="7" fillId="0" borderId="10" xfId="61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3" fontId="2" fillId="0" borderId="10" xfId="61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3" fontId="5" fillId="0" borderId="10" xfId="61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49" fontId="7" fillId="0" borderId="10" xfId="61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52" applyFont="1" applyFill="1" applyBorder="1" applyAlignment="1">
      <alignment horizontal="left" wrapText="1"/>
      <protection/>
    </xf>
    <xf numFmtId="11" fontId="2" fillId="0" borderId="10" xfId="0" applyNumberFormat="1" applyFont="1" applyFill="1" applyBorder="1" applyAlignment="1">
      <alignment wrapText="1"/>
    </xf>
    <xf numFmtId="0" fontId="7" fillId="0" borderId="10" xfId="52" applyFont="1" applyFill="1" applyBorder="1" applyAlignment="1">
      <alignment horizontal="left" wrapText="1"/>
      <protection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52" applyNumberFormat="1" applyFont="1" applyFill="1" applyBorder="1" applyAlignment="1">
      <alignment horizontal="left" wrapText="1"/>
      <protection/>
    </xf>
    <xf numFmtId="3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3" fontId="5" fillId="33" borderId="10" xfId="0" applyNumberFormat="1" applyFont="1" applyFill="1" applyBorder="1" applyAlignment="1">
      <alignment horizontal="center" wrapText="1"/>
    </xf>
    <xf numFmtId="3" fontId="7" fillId="33" borderId="10" xfId="61" applyNumberFormat="1" applyFont="1" applyFill="1" applyBorder="1" applyAlignment="1">
      <alignment horizontal="center"/>
    </xf>
    <xf numFmtId="3" fontId="2" fillId="33" borderId="10" xfId="61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3" fontId="5" fillId="33" borderId="10" xfId="61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wrapText="1"/>
    </xf>
    <xf numFmtId="0" fontId="2" fillId="34" borderId="10" xfId="52" applyFont="1" applyFill="1" applyBorder="1" applyAlignment="1">
      <alignment horizontal="left" wrapText="1"/>
      <protection/>
    </xf>
    <xf numFmtId="0" fontId="2" fillId="34" borderId="10" xfId="0" applyFont="1" applyFill="1" applyBorder="1" applyAlignment="1">
      <alignment wrapText="1"/>
    </xf>
    <xf numFmtId="0" fontId="0" fillId="34" borderId="0" xfId="0" applyFont="1" applyFill="1" applyAlignment="1">
      <alignment/>
    </xf>
    <xf numFmtId="3" fontId="2" fillId="34" borderId="10" xfId="0" applyNumberFormat="1" applyFont="1" applyFill="1" applyBorder="1" applyAlignment="1">
      <alignment horizontal="center"/>
    </xf>
    <xf numFmtId="3" fontId="2" fillId="34" borderId="10" xfId="61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 wrapText="1"/>
    </xf>
    <xf numFmtId="3" fontId="7" fillId="4" borderId="10" xfId="61" applyNumberFormat="1" applyFont="1" applyFill="1" applyBorder="1" applyAlignment="1">
      <alignment horizontal="center"/>
    </xf>
    <xf numFmtId="3" fontId="2" fillId="4" borderId="10" xfId="61" applyNumberFormat="1" applyFont="1" applyFill="1" applyBorder="1" applyAlignment="1">
      <alignment horizontal="center"/>
    </xf>
    <xf numFmtId="3" fontId="2" fillId="4" borderId="10" xfId="0" applyNumberFormat="1" applyFont="1" applyFill="1" applyBorder="1" applyAlignment="1">
      <alignment horizontal="center" wrapText="1"/>
    </xf>
    <xf numFmtId="3" fontId="2" fillId="4" borderId="10" xfId="0" applyNumberFormat="1" applyFont="1" applyFill="1" applyBorder="1" applyAlignment="1">
      <alignment horizontal="center"/>
    </xf>
    <xf numFmtId="3" fontId="5" fillId="4" borderId="10" xfId="61" applyNumberFormat="1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3" fillId="0" borderId="10" xfId="61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91"/>
  <sheetViews>
    <sheetView showZeros="0" tabSelected="1" view="pageBreakPreview" zoomScale="68" zoomScaleNormal="80" zoomScaleSheetLayoutView="68" zoomScalePageLayoutView="0" workbookViewId="0" topLeftCell="A1">
      <selection activeCell="A7" sqref="A7"/>
    </sheetView>
  </sheetViews>
  <sheetFormatPr defaultColWidth="9.125" defaultRowHeight="12.75"/>
  <cols>
    <col min="1" max="1" width="65.75390625" style="5" customWidth="1"/>
    <col min="2" max="2" width="10.375" style="2" customWidth="1"/>
    <col min="3" max="4" width="5.875" style="3" customWidth="1"/>
    <col min="5" max="5" width="23.75390625" style="2" customWidth="1"/>
    <col min="6" max="6" width="6.25390625" style="3" customWidth="1"/>
    <col min="7" max="7" width="13.875" style="1" hidden="1" customWidth="1"/>
    <col min="8" max="8" width="15.875" style="1" hidden="1" customWidth="1"/>
    <col min="9" max="9" width="13.00390625" style="4" hidden="1" customWidth="1"/>
    <col min="10" max="10" width="14.375" style="4" hidden="1" customWidth="1"/>
    <col min="11" max="11" width="12.00390625" style="4" hidden="1" customWidth="1"/>
    <col min="12" max="12" width="16.625" style="4" hidden="1" customWidth="1"/>
    <col min="13" max="13" width="16.375" style="1" hidden="1" customWidth="1"/>
    <col min="14" max="14" width="8.00390625" style="1" hidden="1" customWidth="1"/>
    <col min="15" max="15" width="10.75390625" style="4" hidden="1" customWidth="1"/>
    <col min="16" max="16" width="10.625" style="4" hidden="1" customWidth="1"/>
    <col min="17" max="17" width="8.625" style="4" hidden="1" customWidth="1"/>
    <col min="18" max="18" width="13.375" style="4" hidden="1" customWidth="1"/>
    <col min="19" max="19" width="14.25390625" style="1" hidden="1" customWidth="1"/>
    <col min="20" max="20" width="8.375" style="1" hidden="1" customWidth="1"/>
    <col min="21" max="21" width="14.25390625" style="4" hidden="1" customWidth="1"/>
    <col min="22" max="22" width="15.00390625" style="4" hidden="1" customWidth="1"/>
    <col min="23" max="23" width="12.75390625" style="4" hidden="1" customWidth="1"/>
    <col min="24" max="24" width="12.25390625" style="4" hidden="1" customWidth="1"/>
    <col min="25" max="25" width="16.375" style="1" hidden="1" customWidth="1"/>
    <col min="26" max="26" width="0.12890625" style="1" hidden="1" customWidth="1"/>
    <col min="27" max="27" width="12.00390625" style="4" hidden="1" customWidth="1"/>
    <col min="28" max="28" width="13.875" style="4" hidden="1" customWidth="1"/>
    <col min="29" max="29" width="9.875" style="4" hidden="1" customWidth="1"/>
    <col min="30" max="30" width="0.74609375" style="4" hidden="1" customWidth="1"/>
    <col min="31" max="31" width="11.25390625" style="4" hidden="1" customWidth="1"/>
    <col min="32" max="32" width="10.125" style="4" hidden="1" customWidth="1"/>
    <col min="33" max="33" width="8.875" style="4" hidden="1" customWidth="1"/>
    <col min="34" max="34" width="9.375" style="4" hidden="1" customWidth="1"/>
    <col min="35" max="35" width="8.75390625" style="4" hidden="1" customWidth="1"/>
    <col min="36" max="36" width="9.375" style="4" hidden="1" customWidth="1"/>
    <col min="37" max="37" width="14.375" style="32" hidden="1" customWidth="1"/>
    <col min="38" max="38" width="14.625" style="32" hidden="1" customWidth="1"/>
    <col min="39" max="39" width="20.375" style="4" hidden="1" customWidth="1"/>
    <col min="40" max="40" width="19.625" style="4" hidden="1" customWidth="1"/>
    <col min="41" max="41" width="20.875" style="4" hidden="1" customWidth="1"/>
    <col min="42" max="42" width="15.125" style="4" hidden="1" customWidth="1"/>
    <col min="43" max="43" width="12.75390625" style="4" hidden="1" customWidth="1"/>
    <col min="44" max="44" width="67.25390625" style="4" hidden="1" customWidth="1"/>
    <col min="45" max="45" width="18.375" style="4" hidden="1" customWidth="1"/>
    <col min="46" max="46" width="10.00390625" style="4" hidden="1" customWidth="1"/>
    <col min="47" max="47" width="13.875" style="4" hidden="1" customWidth="1"/>
    <col min="48" max="48" width="10.75390625" style="4" hidden="1" customWidth="1"/>
    <col min="49" max="49" width="15.375" style="4" hidden="1" customWidth="1"/>
    <col min="50" max="50" width="25.875" style="4" hidden="1" customWidth="1"/>
    <col min="51" max="51" width="21.00390625" style="32" hidden="1" customWidth="1"/>
    <col min="52" max="52" width="19.125" style="32" hidden="1" customWidth="1"/>
    <col min="53" max="53" width="24.75390625" style="32" hidden="1" customWidth="1"/>
    <col min="54" max="54" width="14.625" style="32" hidden="1" customWidth="1"/>
    <col min="55" max="55" width="15.375" style="32" hidden="1" customWidth="1"/>
    <col min="56" max="56" width="5.875" style="32" hidden="1" customWidth="1"/>
    <col min="57" max="58" width="7.75390625" style="4" hidden="1" customWidth="1"/>
    <col min="59" max="59" width="7.875" style="4" hidden="1" customWidth="1"/>
    <col min="60" max="60" width="5.125" style="4" hidden="1" customWidth="1"/>
    <col min="61" max="61" width="16.125" style="4" hidden="1" customWidth="1"/>
    <col min="62" max="62" width="15.75390625" style="4" hidden="1" customWidth="1"/>
    <col min="63" max="63" width="11.625" style="4" hidden="1" customWidth="1"/>
    <col min="64" max="64" width="10.625" style="4" hidden="1" customWidth="1"/>
    <col min="65" max="65" width="10.875" style="4" hidden="1" customWidth="1"/>
    <col min="66" max="66" width="6.875" style="4" hidden="1" customWidth="1"/>
    <col min="67" max="67" width="16.875" style="4" customWidth="1"/>
    <col min="68" max="68" width="16.125" style="4" customWidth="1"/>
    <col min="69" max="69" width="16.125" style="62" customWidth="1"/>
    <col min="70" max="70" width="17.00390625" style="62" customWidth="1"/>
    <col min="71" max="71" width="14.75390625" style="56" customWidth="1"/>
    <col min="72" max="72" width="16.75390625" style="56" customWidth="1"/>
    <col min="73" max="16384" width="9.125" style="4" customWidth="1"/>
  </cols>
  <sheetData>
    <row r="1" spans="1:72" ht="49.5" customHeight="1">
      <c r="A1" s="76" t="s">
        <v>149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</row>
    <row r="2" spans="1:72" ht="21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63"/>
      <c r="BR2" s="63"/>
      <c r="BS2" s="57"/>
      <c r="BT2" s="58" t="s">
        <v>153</v>
      </c>
    </row>
    <row r="3" spans="1:72" ht="48.75" customHeight="1">
      <c r="A3" s="74" t="s">
        <v>0</v>
      </c>
      <c r="B3" s="71" t="s">
        <v>1</v>
      </c>
      <c r="C3" s="75" t="s">
        <v>2</v>
      </c>
      <c r="D3" s="75" t="s">
        <v>3</v>
      </c>
      <c r="E3" s="75" t="s">
        <v>4</v>
      </c>
      <c r="F3" s="75" t="s">
        <v>5</v>
      </c>
      <c r="G3" s="67" t="s">
        <v>88</v>
      </c>
      <c r="H3" s="67"/>
      <c r="I3" s="72" t="s">
        <v>96</v>
      </c>
      <c r="J3" s="72" t="s">
        <v>97</v>
      </c>
      <c r="K3" s="72" t="s">
        <v>98</v>
      </c>
      <c r="L3" s="72" t="s">
        <v>99</v>
      </c>
      <c r="M3" s="67" t="s">
        <v>88</v>
      </c>
      <c r="N3" s="67"/>
      <c r="O3" s="72" t="s">
        <v>101</v>
      </c>
      <c r="P3" s="72" t="s">
        <v>102</v>
      </c>
      <c r="Q3" s="72" t="s">
        <v>103</v>
      </c>
      <c r="R3" s="72" t="s">
        <v>99</v>
      </c>
      <c r="S3" s="67" t="s">
        <v>88</v>
      </c>
      <c r="T3" s="67"/>
      <c r="U3" s="72" t="s">
        <v>105</v>
      </c>
      <c r="V3" s="72" t="s">
        <v>106</v>
      </c>
      <c r="W3" s="72" t="s">
        <v>107</v>
      </c>
      <c r="X3" s="72" t="s">
        <v>99</v>
      </c>
      <c r="Y3" s="67" t="s">
        <v>88</v>
      </c>
      <c r="Z3" s="67"/>
      <c r="AA3" s="73" t="s">
        <v>105</v>
      </c>
      <c r="AB3" s="73" t="s">
        <v>106</v>
      </c>
      <c r="AC3" s="73" t="s">
        <v>125</v>
      </c>
      <c r="AD3" s="73" t="s">
        <v>124</v>
      </c>
      <c r="AE3" s="67" t="s">
        <v>88</v>
      </c>
      <c r="AF3" s="67"/>
      <c r="AG3" s="66" t="s">
        <v>131</v>
      </c>
      <c r="AH3" s="66" t="s">
        <v>106</v>
      </c>
      <c r="AI3" s="66" t="s">
        <v>128</v>
      </c>
      <c r="AJ3" s="66" t="s">
        <v>99</v>
      </c>
      <c r="AK3" s="69" t="s">
        <v>88</v>
      </c>
      <c r="AL3" s="69"/>
      <c r="AM3" s="66" t="s">
        <v>131</v>
      </c>
      <c r="AN3" s="66" t="s">
        <v>106</v>
      </c>
      <c r="AO3" s="66" t="s">
        <v>128</v>
      </c>
      <c r="AP3" s="66" t="s">
        <v>99</v>
      </c>
      <c r="AQ3" s="67" t="s">
        <v>88</v>
      </c>
      <c r="AR3" s="67"/>
      <c r="AS3" s="66" t="s">
        <v>131</v>
      </c>
      <c r="AT3" s="66" t="s">
        <v>106</v>
      </c>
      <c r="AU3" s="66" t="s">
        <v>128</v>
      </c>
      <c r="AV3" s="66" t="s">
        <v>99</v>
      </c>
      <c r="AW3" s="67" t="s">
        <v>88</v>
      </c>
      <c r="AX3" s="67"/>
      <c r="AY3" s="70" t="s">
        <v>131</v>
      </c>
      <c r="AZ3" s="70" t="s">
        <v>106</v>
      </c>
      <c r="BA3" s="70" t="s">
        <v>128</v>
      </c>
      <c r="BB3" s="70" t="s">
        <v>99</v>
      </c>
      <c r="BC3" s="69" t="s">
        <v>88</v>
      </c>
      <c r="BD3" s="69"/>
      <c r="BE3" s="66" t="s">
        <v>131</v>
      </c>
      <c r="BF3" s="66" t="s">
        <v>106</v>
      </c>
      <c r="BG3" s="66" t="s">
        <v>128</v>
      </c>
      <c r="BH3" s="66" t="s">
        <v>99</v>
      </c>
      <c r="BI3" s="68" t="s">
        <v>88</v>
      </c>
      <c r="BJ3" s="68"/>
      <c r="BK3" s="66" t="s">
        <v>131</v>
      </c>
      <c r="BL3" s="66" t="s">
        <v>106</v>
      </c>
      <c r="BM3" s="66" t="s">
        <v>128</v>
      </c>
      <c r="BN3" s="66" t="s">
        <v>99</v>
      </c>
      <c r="BO3" s="67" t="s">
        <v>150</v>
      </c>
      <c r="BP3" s="67"/>
      <c r="BQ3" s="67" t="s">
        <v>151</v>
      </c>
      <c r="BR3" s="67"/>
      <c r="BS3" s="67" t="s">
        <v>152</v>
      </c>
      <c r="BT3" s="67"/>
    </row>
    <row r="4" spans="1:72" ht="22.5" customHeight="1">
      <c r="A4" s="74"/>
      <c r="B4" s="71"/>
      <c r="C4" s="75"/>
      <c r="D4" s="75"/>
      <c r="E4" s="75"/>
      <c r="F4" s="75"/>
      <c r="G4" s="67" t="s">
        <v>23</v>
      </c>
      <c r="H4" s="67" t="s">
        <v>24</v>
      </c>
      <c r="I4" s="72"/>
      <c r="J4" s="72"/>
      <c r="K4" s="72"/>
      <c r="L4" s="72"/>
      <c r="M4" s="67" t="s">
        <v>23</v>
      </c>
      <c r="N4" s="67" t="s">
        <v>24</v>
      </c>
      <c r="O4" s="72"/>
      <c r="P4" s="72"/>
      <c r="Q4" s="72"/>
      <c r="R4" s="72"/>
      <c r="S4" s="67" t="s">
        <v>23</v>
      </c>
      <c r="T4" s="67" t="s">
        <v>24</v>
      </c>
      <c r="U4" s="72"/>
      <c r="V4" s="72"/>
      <c r="W4" s="72"/>
      <c r="X4" s="72"/>
      <c r="Y4" s="67" t="s">
        <v>23</v>
      </c>
      <c r="Z4" s="67" t="s">
        <v>24</v>
      </c>
      <c r="AA4" s="73"/>
      <c r="AB4" s="73"/>
      <c r="AC4" s="73"/>
      <c r="AD4" s="73"/>
      <c r="AE4" s="67" t="s">
        <v>23</v>
      </c>
      <c r="AF4" s="67" t="s">
        <v>126</v>
      </c>
      <c r="AG4" s="66"/>
      <c r="AH4" s="66"/>
      <c r="AI4" s="66"/>
      <c r="AJ4" s="66"/>
      <c r="AK4" s="69" t="s">
        <v>23</v>
      </c>
      <c r="AL4" s="69" t="s">
        <v>126</v>
      </c>
      <c r="AM4" s="66"/>
      <c r="AN4" s="66"/>
      <c r="AO4" s="66"/>
      <c r="AP4" s="66"/>
      <c r="AQ4" s="67" t="s">
        <v>23</v>
      </c>
      <c r="AR4" s="67" t="s">
        <v>126</v>
      </c>
      <c r="AS4" s="66"/>
      <c r="AT4" s="66"/>
      <c r="AU4" s="66"/>
      <c r="AV4" s="66"/>
      <c r="AW4" s="67" t="s">
        <v>23</v>
      </c>
      <c r="AX4" s="67" t="s">
        <v>126</v>
      </c>
      <c r="AY4" s="70"/>
      <c r="AZ4" s="70"/>
      <c r="BA4" s="70"/>
      <c r="BB4" s="70"/>
      <c r="BC4" s="69" t="s">
        <v>23</v>
      </c>
      <c r="BD4" s="69" t="s">
        <v>126</v>
      </c>
      <c r="BE4" s="66"/>
      <c r="BF4" s="66"/>
      <c r="BG4" s="66"/>
      <c r="BH4" s="66"/>
      <c r="BI4" s="68" t="s">
        <v>23</v>
      </c>
      <c r="BJ4" s="68" t="s">
        <v>126</v>
      </c>
      <c r="BK4" s="66"/>
      <c r="BL4" s="66"/>
      <c r="BM4" s="66"/>
      <c r="BN4" s="66"/>
      <c r="BO4" s="67" t="s">
        <v>23</v>
      </c>
      <c r="BP4" s="67" t="s">
        <v>126</v>
      </c>
      <c r="BQ4" s="67" t="s">
        <v>23</v>
      </c>
      <c r="BR4" s="67" t="s">
        <v>126</v>
      </c>
      <c r="BS4" s="67" t="s">
        <v>23</v>
      </c>
      <c r="BT4" s="67" t="s">
        <v>126</v>
      </c>
    </row>
    <row r="5" spans="1:72" ht="121.5" customHeight="1">
      <c r="A5" s="74"/>
      <c r="B5" s="71"/>
      <c r="C5" s="75"/>
      <c r="D5" s="75"/>
      <c r="E5" s="75"/>
      <c r="F5" s="75"/>
      <c r="G5" s="67"/>
      <c r="H5" s="67"/>
      <c r="I5" s="72"/>
      <c r="J5" s="72"/>
      <c r="K5" s="72"/>
      <c r="L5" s="72"/>
      <c r="M5" s="67"/>
      <c r="N5" s="67"/>
      <c r="O5" s="72"/>
      <c r="P5" s="72"/>
      <c r="Q5" s="72"/>
      <c r="R5" s="72"/>
      <c r="S5" s="67"/>
      <c r="T5" s="67"/>
      <c r="U5" s="72"/>
      <c r="V5" s="72"/>
      <c r="W5" s="72"/>
      <c r="X5" s="72"/>
      <c r="Y5" s="67"/>
      <c r="Z5" s="67"/>
      <c r="AA5" s="73"/>
      <c r="AB5" s="73"/>
      <c r="AC5" s="73"/>
      <c r="AD5" s="73"/>
      <c r="AE5" s="67"/>
      <c r="AF5" s="67"/>
      <c r="AG5" s="66"/>
      <c r="AH5" s="66"/>
      <c r="AI5" s="66"/>
      <c r="AJ5" s="66"/>
      <c r="AK5" s="69"/>
      <c r="AL5" s="69"/>
      <c r="AM5" s="66"/>
      <c r="AN5" s="66"/>
      <c r="AO5" s="66"/>
      <c r="AP5" s="66"/>
      <c r="AQ5" s="67"/>
      <c r="AR5" s="67"/>
      <c r="AS5" s="66"/>
      <c r="AT5" s="66"/>
      <c r="AU5" s="66"/>
      <c r="AV5" s="66"/>
      <c r="AW5" s="67"/>
      <c r="AX5" s="67"/>
      <c r="AY5" s="70"/>
      <c r="AZ5" s="70"/>
      <c r="BA5" s="70"/>
      <c r="BB5" s="70"/>
      <c r="BC5" s="69"/>
      <c r="BD5" s="69"/>
      <c r="BE5" s="66"/>
      <c r="BF5" s="66"/>
      <c r="BG5" s="66"/>
      <c r="BH5" s="66"/>
      <c r="BI5" s="68"/>
      <c r="BJ5" s="68"/>
      <c r="BK5" s="66"/>
      <c r="BL5" s="66"/>
      <c r="BM5" s="66"/>
      <c r="BN5" s="66"/>
      <c r="BO5" s="67"/>
      <c r="BP5" s="67"/>
      <c r="BQ5" s="67"/>
      <c r="BR5" s="67"/>
      <c r="BS5" s="67"/>
      <c r="BT5" s="67"/>
    </row>
    <row r="6" spans="1:72" ht="16.5">
      <c r="A6" s="25"/>
      <c r="B6" s="11"/>
      <c r="C6" s="11"/>
      <c r="D6" s="11"/>
      <c r="E6" s="1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31"/>
      <c r="AL6" s="31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31"/>
      <c r="AZ6" s="31"/>
      <c r="BA6" s="31"/>
      <c r="BB6" s="31"/>
      <c r="BC6" s="31"/>
      <c r="BD6" s="31"/>
      <c r="BE6" s="8"/>
      <c r="BF6" s="8"/>
      <c r="BG6" s="8"/>
      <c r="BH6" s="8"/>
      <c r="BI6" s="52"/>
      <c r="BJ6" s="52"/>
      <c r="BK6" s="8"/>
      <c r="BL6" s="8"/>
      <c r="BM6" s="8"/>
      <c r="BN6" s="8"/>
      <c r="BO6" s="8"/>
      <c r="BP6" s="8"/>
      <c r="BQ6" s="14"/>
      <c r="BR6" s="14"/>
      <c r="BS6" s="59"/>
      <c r="BT6" s="59"/>
    </row>
    <row r="7" spans="1:72" ht="40.5">
      <c r="A7" s="23" t="s">
        <v>127</v>
      </c>
      <c r="B7" s="6">
        <v>913</v>
      </c>
      <c r="C7" s="6"/>
      <c r="D7" s="6"/>
      <c r="E7" s="6"/>
      <c r="F7" s="6"/>
      <c r="G7" s="16">
        <f aca="true" t="shared" si="0" ref="G7:AL7">G9+G45+G79+G109+G135+G167</f>
        <v>1964516</v>
      </c>
      <c r="H7" s="16">
        <f t="shared" si="0"/>
        <v>102795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16">
        <f t="shared" si="0"/>
        <v>1964516</v>
      </c>
      <c r="N7" s="16">
        <f t="shared" si="0"/>
        <v>102795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16">
        <f t="shared" si="0"/>
        <v>1964516</v>
      </c>
      <c r="T7" s="16">
        <f t="shared" si="0"/>
        <v>102795</v>
      </c>
      <c r="U7" s="8">
        <f t="shared" si="0"/>
        <v>0</v>
      </c>
      <c r="V7" s="8">
        <f t="shared" si="0"/>
        <v>0</v>
      </c>
      <c r="W7" s="8">
        <f t="shared" si="0"/>
        <v>0</v>
      </c>
      <c r="X7" s="8">
        <f t="shared" si="0"/>
        <v>0</v>
      </c>
      <c r="Y7" s="16">
        <f t="shared" si="0"/>
        <v>1964516</v>
      </c>
      <c r="Z7" s="16">
        <f t="shared" si="0"/>
        <v>102795</v>
      </c>
      <c r="AA7" s="8">
        <f t="shared" si="0"/>
        <v>0</v>
      </c>
      <c r="AB7" s="16">
        <f t="shared" si="0"/>
        <v>3725514</v>
      </c>
      <c r="AC7" s="16">
        <f t="shared" si="0"/>
        <v>0</v>
      </c>
      <c r="AD7" s="16">
        <f t="shared" si="0"/>
        <v>-545</v>
      </c>
      <c r="AE7" s="16">
        <f t="shared" si="0"/>
        <v>5689485</v>
      </c>
      <c r="AF7" s="16">
        <f t="shared" si="0"/>
        <v>3828309</v>
      </c>
      <c r="AG7" s="8">
        <f t="shared" si="0"/>
        <v>0</v>
      </c>
      <c r="AH7" s="13">
        <f t="shared" si="0"/>
        <v>0</v>
      </c>
      <c r="AI7" s="7">
        <f t="shared" si="0"/>
        <v>2285</v>
      </c>
      <c r="AJ7" s="13">
        <f t="shared" si="0"/>
        <v>0</v>
      </c>
      <c r="AK7" s="38">
        <f t="shared" si="0"/>
        <v>5691770</v>
      </c>
      <c r="AL7" s="38">
        <f t="shared" si="0"/>
        <v>3828309</v>
      </c>
      <c r="AM7" s="13">
        <f aca="true" t="shared" si="1" ref="AM7:BJ7">AM9+AM45+AM79+AM109+AM135+AM167</f>
        <v>60247</v>
      </c>
      <c r="AN7" s="13">
        <f t="shared" si="1"/>
        <v>9995</v>
      </c>
      <c r="AO7" s="7">
        <f t="shared" si="1"/>
        <v>0</v>
      </c>
      <c r="AP7" s="13">
        <f t="shared" si="1"/>
        <v>0</v>
      </c>
      <c r="AQ7" s="16">
        <f t="shared" si="1"/>
        <v>5762012</v>
      </c>
      <c r="AR7" s="16">
        <f t="shared" si="1"/>
        <v>3838304</v>
      </c>
      <c r="AS7" s="13">
        <f t="shared" si="1"/>
        <v>0</v>
      </c>
      <c r="AT7" s="7">
        <f t="shared" si="1"/>
        <v>89083</v>
      </c>
      <c r="AU7" s="7">
        <f t="shared" si="1"/>
        <v>77540</v>
      </c>
      <c r="AV7" s="13">
        <f t="shared" si="1"/>
        <v>0</v>
      </c>
      <c r="AW7" s="16">
        <f t="shared" si="1"/>
        <v>5928635</v>
      </c>
      <c r="AX7" s="16">
        <f t="shared" si="1"/>
        <v>3927387</v>
      </c>
      <c r="AY7" s="36">
        <f t="shared" si="1"/>
        <v>-5000</v>
      </c>
      <c r="AZ7" s="33">
        <f t="shared" si="1"/>
        <v>12154</v>
      </c>
      <c r="BA7" s="33">
        <f t="shared" si="1"/>
        <v>45000</v>
      </c>
      <c r="BB7" s="36">
        <f t="shared" si="1"/>
        <v>0</v>
      </c>
      <c r="BC7" s="38">
        <f t="shared" si="1"/>
        <v>5980789</v>
      </c>
      <c r="BD7" s="38">
        <f t="shared" si="1"/>
        <v>3939541</v>
      </c>
      <c r="BE7" s="13">
        <f t="shared" si="1"/>
        <v>0</v>
      </c>
      <c r="BF7" s="7">
        <f t="shared" si="1"/>
        <v>6852</v>
      </c>
      <c r="BG7" s="7">
        <f t="shared" si="1"/>
        <v>8732</v>
      </c>
      <c r="BH7" s="7">
        <f t="shared" si="1"/>
        <v>0</v>
      </c>
      <c r="BI7" s="49">
        <f t="shared" si="1"/>
        <v>5996373</v>
      </c>
      <c r="BJ7" s="49">
        <f t="shared" si="1"/>
        <v>3946393</v>
      </c>
      <c r="BK7" s="13">
        <f>BK9+BK45+BK79+BK109+BK135+BK167</f>
        <v>0</v>
      </c>
      <c r="BL7" s="7">
        <f>BL9+BL45+BL79+BL109+BL135+BL167</f>
        <v>1796</v>
      </c>
      <c r="BM7" s="7">
        <f>BM9+BM45+BM79+BM109+BM135+BM167</f>
        <v>23874</v>
      </c>
      <c r="BN7" s="7">
        <f>BN9+BN45+BN79+BN109+BN135+BN167</f>
        <v>0</v>
      </c>
      <c r="BO7" s="7">
        <f>BO9+BO45+BO79+BO109+BO135+BO167</f>
        <v>6022043</v>
      </c>
      <c r="BP7" s="7">
        <f>BP9+BP45+BP79+BP109+BP135+BP167</f>
        <v>3948189</v>
      </c>
      <c r="BQ7" s="7">
        <f>BQ9+BQ45+BQ79+BQ109+BQ135+BQ167</f>
        <v>4138975</v>
      </c>
      <c r="BR7" s="7">
        <f>BR9+BR45+BR79+BR109+BR135+BR167</f>
        <v>2731318</v>
      </c>
      <c r="BS7" s="60">
        <f aca="true" t="shared" si="2" ref="BS7:BS15">BQ7/BO7*100</f>
        <v>68.73041258589485</v>
      </c>
      <c r="BT7" s="60">
        <f>BR7/BP7*100</f>
        <v>69.17900840106692</v>
      </c>
    </row>
    <row r="8" spans="1:72" ht="20.25">
      <c r="A8" s="23"/>
      <c r="B8" s="6"/>
      <c r="C8" s="6"/>
      <c r="D8" s="6"/>
      <c r="E8" s="6"/>
      <c r="F8" s="6"/>
      <c r="G8" s="16"/>
      <c r="H8" s="16"/>
      <c r="I8" s="8"/>
      <c r="J8" s="8"/>
      <c r="K8" s="8"/>
      <c r="L8" s="8"/>
      <c r="M8" s="16"/>
      <c r="N8" s="16"/>
      <c r="O8" s="8"/>
      <c r="P8" s="8"/>
      <c r="Q8" s="8"/>
      <c r="R8" s="8"/>
      <c r="S8" s="16"/>
      <c r="T8" s="16"/>
      <c r="U8" s="8"/>
      <c r="V8" s="8"/>
      <c r="W8" s="8"/>
      <c r="X8" s="8"/>
      <c r="Y8" s="16"/>
      <c r="Z8" s="16"/>
      <c r="AA8" s="8"/>
      <c r="AB8" s="16"/>
      <c r="AC8" s="16"/>
      <c r="AD8" s="16"/>
      <c r="AE8" s="16"/>
      <c r="AF8" s="16"/>
      <c r="AG8" s="8"/>
      <c r="AH8" s="13"/>
      <c r="AI8" s="8"/>
      <c r="AJ8" s="13"/>
      <c r="AK8" s="38"/>
      <c r="AL8" s="38"/>
      <c r="AM8" s="8"/>
      <c r="AN8" s="13"/>
      <c r="AO8" s="8"/>
      <c r="AP8" s="13"/>
      <c r="AQ8" s="16"/>
      <c r="AR8" s="16"/>
      <c r="AS8" s="8"/>
      <c r="AT8" s="13"/>
      <c r="AU8" s="8"/>
      <c r="AV8" s="13"/>
      <c r="AW8" s="16"/>
      <c r="AX8" s="16"/>
      <c r="AY8" s="31"/>
      <c r="AZ8" s="36"/>
      <c r="BA8" s="31"/>
      <c r="BB8" s="36"/>
      <c r="BC8" s="38"/>
      <c r="BD8" s="38"/>
      <c r="BE8" s="8"/>
      <c r="BF8" s="13"/>
      <c r="BG8" s="8"/>
      <c r="BH8" s="13"/>
      <c r="BI8" s="54"/>
      <c r="BJ8" s="54"/>
      <c r="BK8" s="8"/>
      <c r="BL8" s="13"/>
      <c r="BM8" s="8"/>
      <c r="BN8" s="13"/>
      <c r="BO8" s="16"/>
      <c r="BP8" s="16"/>
      <c r="BQ8" s="64"/>
      <c r="BR8" s="64"/>
      <c r="BS8" s="59"/>
      <c r="BT8" s="59"/>
    </row>
    <row r="9" spans="1:72" ht="18.75">
      <c r="A9" s="24" t="s">
        <v>39</v>
      </c>
      <c r="B9" s="20">
        <v>913</v>
      </c>
      <c r="C9" s="9" t="s">
        <v>7</v>
      </c>
      <c r="D9" s="9" t="s">
        <v>17</v>
      </c>
      <c r="E9" s="9"/>
      <c r="F9" s="9"/>
      <c r="G9" s="10">
        <f>G10</f>
        <v>860825</v>
      </c>
      <c r="H9" s="10">
        <f aca="true" t="shared" si="3" ref="H9:R9">H10</f>
        <v>0</v>
      </c>
      <c r="I9" s="8">
        <f t="shared" si="3"/>
        <v>0</v>
      </c>
      <c r="J9" s="8">
        <f t="shared" si="3"/>
        <v>0</v>
      </c>
      <c r="K9" s="8">
        <f t="shared" si="3"/>
        <v>0</v>
      </c>
      <c r="L9" s="8">
        <f t="shared" si="3"/>
        <v>0</v>
      </c>
      <c r="M9" s="10">
        <f t="shared" si="3"/>
        <v>860825</v>
      </c>
      <c r="N9" s="10">
        <f t="shared" si="3"/>
        <v>0</v>
      </c>
      <c r="O9" s="8">
        <f t="shared" si="3"/>
        <v>0</v>
      </c>
      <c r="P9" s="8">
        <f t="shared" si="3"/>
        <v>0</v>
      </c>
      <c r="Q9" s="8">
        <f t="shared" si="3"/>
        <v>0</v>
      </c>
      <c r="R9" s="8">
        <f t="shared" si="3"/>
        <v>0</v>
      </c>
      <c r="S9" s="10">
        <f aca="true" t="shared" si="4" ref="S9:BR9">S10</f>
        <v>860825</v>
      </c>
      <c r="T9" s="10">
        <f t="shared" si="4"/>
        <v>0</v>
      </c>
      <c r="U9" s="8">
        <f t="shared" si="4"/>
        <v>0</v>
      </c>
      <c r="V9" s="8">
        <f t="shared" si="4"/>
        <v>0</v>
      </c>
      <c r="W9" s="8">
        <f t="shared" si="4"/>
        <v>0</v>
      </c>
      <c r="X9" s="8">
        <f t="shared" si="4"/>
        <v>0</v>
      </c>
      <c r="Y9" s="10">
        <f t="shared" si="4"/>
        <v>860825</v>
      </c>
      <c r="Z9" s="10">
        <f t="shared" si="4"/>
        <v>0</v>
      </c>
      <c r="AA9" s="8">
        <f t="shared" si="4"/>
        <v>0</v>
      </c>
      <c r="AB9" s="10">
        <f t="shared" si="4"/>
        <v>1504487</v>
      </c>
      <c r="AC9" s="8">
        <f t="shared" si="4"/>
        <v>0</v>
      </c>
      <c r="AD9" s="8">
        <f t="shared" si="4"/>
        <v>0</v>
      </c>
      <c r="AE9" s="10">
        <f t="shared" si="4"/>
        <v>2365312</v>
      </c>
      <c r="AF9" s="10">
        <f t="shared" si="4"/>
        <v>1504487</v>
      </c>
      <c r="AG9" s="10">
        <f t="shared" si="4"/>
        <v>129</v>
      </c>
      <c r="AH9" s="10">
        <f t="shared" si="4"/>
        <v>0</v>
      </c>
      <c r="AI9" s="10">
        <f t="shared" si="4"/>
        <v>1828</v>
      </c>
      <c r="AJ9" s="10">
        <f t="shared" si="4"/>
        <v>0</v>
      </c>
      <c r="AK9" s="34">
        <f t="shared" si="4"/>
        <v>2367269</v>
      </c>
      <c r="AL9" s="34">
        <f t="shared" si="4"/>
        <v>1504487</v>
      </c>
      <c r="AM9" s="10">
        <f t="shared" si="4"/>
        <v>0</v>
      </c>
      <c r="AN9" s="10">
        <f t="shared" si="4"/>
        <v>0</v>
      </c>
      <c r="AO9" s="10">
        <f t="shared" si="4"/>
        <v>0</v>
      </c>
      <c r="AP9" s="10">
        <f t="shared" si="4"/>
        <v>0</v>
      </c>
      <c r="AQ9" s="10">
        <f t="shared" si="4"/>
        <v>2367269</v>
      </c>
      <c r="AR9" s="10">
        <f t="shared" si="4"/>
        <v>1504487</v>
      </c>
      <c r="AS9" s="10">
        <f t="shared" si="4"/>
        <v>0</v>
      </c>
      <c r="AT9" s="10">
        <f t="shared" si="4"/>
        <v>89083</v>
      </c>
      <c r="AU9" s="10">
        <f t="shared" si="4"/>
        <v>72250</v>
      </c>
      <c r="AV9" s="10">
        <f t="shared" si="4"/>
        <v>0</v>
      </c>
      <c r="AW9" s="10">
        <f t="shared" si="4"/>
        <v>2528602</v>
      </c>
      <c r="AX9" s="10">
        <f t="shared" si="4"/>
        <v>1593570</v>
      </c>
      <c r="AY9" s="34">
        <f t="shared" si="4"/>
        <v>0</v>
      </c>
      <c r="AZ9" s="34">
        <f t="shared" si="4"/>
        <v>0</v>
      </c>
      <c r="BA9" s="34">
        <f t="shared" si="4"/>
        <v>17560</v>
      </c>
      <c r="BB9" s="34">
        <f t="shared" si="4"/>
        <v>0</v>
      </c>
      <c r="BC9" s="34">
        <f t="shared" si="4"/>
        <v>2546162</v>
      </c>
      <c r="BD9" s="34">
        <f t="shared" si="4"/>
        <v>1593570</v>
      </c>
      <c r="BE9" s="10">
        <f t="shared" si="4"/>
        <v>0</v>
      </c>
      <c r="BF9" s="10">
        <f t="shared" si="4"/>
        <v>5482</v>
      </c>
      <c r="BG9" s="10">
        <f t="shared" si="4"/>
        <v>2048</v>
      </c>
      <c r="BH9" s="10">
        <f t="shared" si="4"/>
        <v>0</v>
      </c>
      <c r="BI9" s="50">
        <f t="shared" si="4"/>
        <v>2553692</v>
      </c>
      <c r="BJ9" s="50">
        <f t="shared" si="4"/>
        <v>1599052</v>
      </c>
      <c r="BK9" s="10">
        <f t="shared" si="4"/>
        <v>0</v>
      </c>
      <c r="BL9" s="10">
        <f t="shared" si="4"/>
        <v>1505</v>
      </c>
      <c r="BM9" s="10">
        <f t="shared" si="4"/>
        <v>0</v>
      </c>
      <c r="BN9" s="10">
        <f t="shared" si="4"/>
        <v>0</v>
      </c>
      <c r="BO9" s="10">
        <f t="shared" si="4"/>
        <v>2555197</v>
      </c>
      <c r="BP9" s="10">
        <f t="shared" si="4"/>
        <v>1600557</v>
      </c>
      <c r="BQ9" s="10">
        <f t="shared" si="4"/>
        <v>1739699</v>
      </c>
      <c r="BR9" s="10">
        <f t="shared" si="4"/>
        <v>1087531</v>
      </c>
      <c r="BS9" s="61">
        <f t="shared" si="2"/>
        <v>68.08473084462764</v>
      </c>
      <c r="BT9" s="61">
        <f>BR9/BP9*100</f>
        <v>67.94703343898405</v>
      </c>
    </row>
    <row r="10" spans="1:72" ht="41.25" customHeight="1">
      <c r="A10" s="22" t="s">
        <v>95</v>
      </c>
      <c r="B10" s="11">
        <f aca="true" t="shared" si="5" ref="B10:B15">B9</f>
        <v>913</v>
      </c>
      <c r="C10" s="11" t="s">
        <v>7</v>
      </c>
      <c r="D10" s="11" t="s">
        <v>17</v>
      </c>
      <c r="E10" s="11" t="s">
        <v>40</v>
      </c>
      <c r="F10" s="11"/>
      <c r="G10" s="14">
        <f>G11+G16+G21</f>
        <v>860825</v>
      </c>
      <c r="H10" s="14">
        <f aca="true" t="shared" si="6" ref="H10:N10">H11+H16+H21</f>
        <v>0</v>
      </c>
      <c r="I10" s="8">
        <f t="shared" si="6"/>
        <v>0</v>
      </c>
      <c r="J10" s="8">
        <f t="shared" si="6"/>
        <v>0</v>
      </c>
      <c r="K10" s="8">
        <f t="shared" si="6"/>
        <v>0</v>
      </c>
      <c r="L10" s="8">
        <f t="shared" si="6"/>
        <v>0</v>
      </c>
      <c r="M10" s="14">
        <f t="shared" si="6"/>
        <v>860825</v>
      </c>
      <c r="N10" s="14">
        <f t="shared" si="6"/>
        <v>0</v>
      </c>
      <c r="O10" s="8">
        <f aca="true" t="shared" si="7" ref="O10:T10">O11+O16+O21</f>
        <v>0</v>
      </c>
      <c r="P10" s="8">
        <f t="shared" si="7"/>
        <v>0</v>
      </c>
      <c r="Q10" s="8">
        <f t="shared" si="7"/>
        <v>0</v>
      </c>
      <c r="R10" s="8">
        <f t="shared" si="7"/>
        <v>0</v>
      </c>
      <c r="S10" s="14">
        <f t="shared" si="7"/>
        <v>860825</v>
      </c>
      <c r="T10" s="14">
        <f t="shared" si="7"/>
        <v>0</v>
      </c>
      <c r="U10" s="8">
        <f aca="true" t="shared" si="8" ref="U10:Z10">U11+U16+U21</f>
        <v>0</v>
      </c>
      <c r="V10" s="8">
        <f t="shared" si="8"/>
        <v>0</v>
      </c>
      <c r="W10" s="8">
        <f t="shared" si="8"/>
        <v>0</v>
      </c>
      <c r="X10" s="8">
        <f t="shared" si="8"/>
        <v>0</v>
      </c>
      <c r="Y10" s="14">
        <f t="shared" si="8"/>
        <v>860825</v>
      </c>
      <c r="Z10" s="14">
        <f t="shared" si="8"/>
        <v>0</v>
      </c>
      <c r="AA10" s="8">
        <f>AA11+AA16+AA21</f>
        <v>0</v>
      </c>
      <c r="AB10" s="8">
        <f>AB11+AB16+AB21+AB29</f>
        <v>1504487</v>
      </c>
      <c r="AC10" s="8">
        <f>AC11+AC16+AC21+AC29</f>
        <v>0</v>
      </c>
      <c r="AD10" s="8">
        <f>AD11+AD16+AD21+AD29</f>
        <v>0</v>
      </c>
      <c r="AE10" s="8">
        <f>AE11+AE16+AE21+AE29</f>
        <v>2365312</v>
      </c>
      <c r="AF10" s="8">
        <f>AF11+AF16+AF21+AF29</f>
        <v>1504487</v>
      </c>
      <c r="AG10" s="8">
        <f aca="true" t="shared" si="9" ref="AG10:AL10">AG11+AG16+AG21+AG29+AG38</f>
        <v>129</v>
      </c>
      <c r="AH10" s="8">
        <f t="shared" si="9"/>
        <v>0</v>
      </c>
      <c r="AI10" s="8">
        <f t="shared" si="9"/>
        <v>1828</v>
      </c>
      <c r="AJ10" s="8">
        <f t="shared" si="9"/>
        <v>0</v>
      </c>
      <c r="AK10" s="31">
        <f t="shared" si="9"/>
        <v>2367269</v>
      </c>
      <c r="AL10" s="31">
        <f t="shared" si="9"/>
        <v>1504487</v>
      </c>
      <c r="AM10" s="8">
        <f aca="true" t="shared" si="10" ref="AM10:AR10">AM11+AM16+AM21+AM29+AM38</f>
        <v>0</v>
      </c>
      <c r="AN10" s="8">
        <f t="shared" si="10"/>
        <v>0</v>
      </c>
      <c r="AO10" s="8">
        <f t="shared" si="10"/>
        <v>0</v>
      </c>
      <c r="AP10" s="8">
        <f t="shared" si="10"/>
        <v>0</v>
      </c>
      <c r="AQ10" s="8">
        <f t="shared" si="10"/>
        <v>2367269</v>
      </c>
      <c r="AR10" s="8">
        <f t="shared" si="10"/>
        <v>1504487</v>
      </c>
      <c r="AS10" s="8">
        <f aca="true" t="shared" si="11" ref="AS10:AX10">AS11+AS16+AS21+AS29+AS38</f>
        <v>0</v>
      </c>
      <c r="AT10" s="8">
        <f>AT11+AT16+AT21+AT29+AT38</f>
        <v>89083</v>
      </c>
      <c r="AU10" s="8">
        <f t="shared" si="11"/>
        <v>72250</v>
      </c>
      <c r="AV10" s="8">
        <f t="shared" si="11"/>
        <v>0</v>
      </c>
      <c r="AW10" s="8">
        <f t="shared" si="11"/>
        <v>2528602</v>
      </c>
      <c r="AX10" s="8">
        <f t="shared" si="11"/>
        <v>1593570</v>
      </c>
      <c r="AY10" s="31">
        <f>AY11+AY16+AY21+AY29+AY38+AY25</f>
        <v>0</v>
      </c>
      <c r="AZ10" s="31">
        <f>AZ11+AZ16+AZ21+AZ29+AZ38+AZ25</f>
        <v>0</v>
      </c>
      <c r="BA10" s="31">
        <f>BA11+BA16+BA21+BA29+BA38+BA25</f>
        <v>17560</v>
      </c>
      <c r="BB10" s="31">
        <f>BB11+BB16+BB21+BB29+BB38+BB25</f>
        <v>0</v>
      </c>
      <c r="BC10" s="31">
        <f>BC11+BC16+BC21+BC29+BC38+BC25</f>
        <v>2546162</v>
      </c>
      <c r="BD10" s="31">
        <f>BD11+BD16+BD21+BD29+BD38+BD25</f>
        <v>1593570</v>
      </c>
      <c r="BE10" s="8">
        <f>BE11+BE16+BE21+BE29+BE38+BE25+BE41</f>
        <v>0</v>
      </c>
      <c r="BF10" s="8">
        <f>BF11+BF16+BF21+BF29+BF38+BF25+BF41</f>
        <v>5482</v>
      </c>
      <c r="BG10" s="8">
        <f>BG11+BG16+BG21+BG29+BG38+BG25+BG41</f>
        <v>2048</v>
      </c>
      <c r="BH10" s="8">
        <f>BH11+BH16+BH21+BH29+BH38+BH25+BH41</f>
        <v>0</v>
      </c>
      <c r="BI10" s="52">
        <f>BI11+BI16+BI21+BI29+BI38+BI25+BI41</f>
        <v>2553692</v>
      </c>
      <c r="BJ10" s="52">
        <f>BJ11+BJ16+BJ21+BJ29+BJ38+BJ25+BJ41</f>
        <v>1599052</v>
      </c>
      <c r="BK10" s="8">
        <f>BK11+BK16+BK21+BK29+BK38+BK25+BK41</f>
        <v>0</v>
      </c>
      <c r="BL10" s="8">
        <f>BL11+BL16+BL21+BL29+BL38+BL25+BL41</f>
        <v>1505</v>
      </c>
      <c r="BM10" s="8">
        <f>BM11+BM16+BM21+BM29+BM38+BM25+BM41</f>
        <v>0</v>
      </c>
      <c r="BN10" s="8">
        <f>BN11+BN16+BN21+BN29+BN38+BN25+BN41</f>
        <v>0</v>
      </c>
      <c r="BO10" s="8">
        <f>BO11+BO16+BO21+BO29+BO38+BO25+BO41</f>
        <v>2555197</v>
      </c>
      <c r="BP10" s="8">
        <f>BP11+BP16+BP21+BP29+BP38+BP25+BP41</f>
        <v>1600557</v>
      </c>
      <c r="BQ10" s="8">
        <f>BQ11+BQ16+BQ21+BQ29+BQ38+BQ25+BQ41</f>
        <v>1739699</v>
      </c>
      <c r="BR10" s="8">
        <f>BR11+BR16+BR21+BR29+BR38+BR25+BR41</f>
        <v>1087531</v>
      </c>
      <c r="BS10" s="59">
        <f t="shared" si="2"/>
        <v>68.08473084462764</v>
      </c>
      <c r="BT10" s="59">
        <f>BR10/BP10*100</f>
        <v>67.94703343898405</v>
      </c>
    </row>
    <row r="11" spans="1:72" ht="33">
      <c r="A11" s="25" t="s">
        <v>9</v>
      </c>
      <c r="B11" s="11">
        <f t="shared" si="5"/>
        <v>913</v>
      </c>
      <c r="C11" s="11" t="s">
        <v>7</v>
      </c>
      <c r="D11" s="11" t="s">
        <v>17</v>
      </c>
      <c r="E11" s="11" t="s">
        <v>50</v>
      </c>
      <c r="F11" s="11"/>
      <c r="G11" s="14">
        <f>G12</f>
        <v>563302</v>
      </c>
      <c r="H11" s="14">
        <f aca="true" t="shared" si="12" ref="H11:R12">H12</f>
        <v>0</v>
      </c>
      <c r="I11" s="8">
        <f t="shared" si="12"/>
        <v>0</v>
      </c>
      <c r="J11" s="8">
        <f t="shared" si="12"/>
        <v>0</v>
      </c>
      <c r="K11" s="8">
        <f t="shared" si="12"/>
        <v>0</v>
      </c>
      <c r="L11" s="8">
        <f t="shared" si="12"/>
        <v>0</v>
      </c>
      <c r="M11" s="14">
        <f t="shared" si="12"/>
        <v>563302</v>
      </c>
      <c r="N11" s="14">
        <f t="shared" si="12"/>
        <v>0</v>
      </c>
      <c r="O11" s="8">
        <f t="shared" si="12"/>
        <v>0</v>
      </c>
      <c r="P11" s="8">
        <f t="shared" si="12"/>
        <v>0</v>
      </c>
      <c r="Q11" s="8">
        <f t="shared" si="12"/>
        <v>0</v>
      </c>
      <c r="R11" s="8">
        <f t="shared" si="12"/>
        <v>0</v>
      </c>
      <c r="S11" s="14">
        <f>S12</f>
        <v>563302</v>
      </c>
      <c r="T11" s="14">
        <f>T12</f>
        <v>0</v>
      </c>
      <c r="U11" s="8">
        <f aca="true" t="shared" si="13" ref="U11:X12">U12</f>
        <v>0</v>
      </c>
      <c r="V11" s="8">
        <f t="shared" si="13"/>
        <v>0</v>
      </c>
      <c r="W11" s="8">
        <f t="shared" si="13"/>
        <v>0</v>
      </c>
      <c r="X11" s="8">
        <f t="shared" si="13"/>
        <v>0</v>
      </c>
      <c r="Y11" s="14">
        <f>Y12</f>
        <v>563302</v>
      </c>
      <c r="Z11" s="14">
        <f>Z12</f>
        <v>0</v>
      </c>
      <c r="AA11" s="8">
        <f aca="true" t="shared" si="14" ref="AA11:AD12">AA12</f>
        <v>0</v>
      </c>
      <c r="AB11" s="8">
        <f t="shared" si="14"/>
        <v>0</v>
      </c>
      <c r="AC11" s="8">
        <f t="shared" si="14"/>
        <v>0</v>
      </c>
      <c r="AD11" s="8">
        <f t="shared" si="14"/>
        <v>0</v>
      </c>
      <c r="AE11" s="14">
        <f>AE12</f>
        <v>563302</v>
      </c>
      <c r="AF11" s="14">
        <f>AF12</f>
        <v>0</v>
      </c>
      <c r="AG11" s="8">
        <f aca="true" t="shared" si="15" ref="AG11:AJ12">AG12</f>
        <v>0</v>
      </c>
      <c r="AH11" s="8">
        <f t="shared" si="15"/>
        <v>0</v>
      </c>
      <c r="AI11" s="8">
        <f t="shared" si="15"/>
        <v>0</v>
      </c>
      <c r="AJ11" s="8">
        <f t="shared" si="15"/>
        <v>0</v>
      </c>
      <c r="AK11" s="37">
        <f>AK12</f>
        <v>563302</v>
      </c>
      <c r="AL11" s="37">
        <f>AL12</f>
        <v>0</v>
      </c>
      <c r="AM11" s="8">
        <f aca="true" t="shared" si="16" ref="AM11:AP12">AM12</f>
        <v>0</v>
      </c>
      <c r="AN11" s="8">
        <f t="shared" si="16"/>
        <v>0</v>
      </c>
      <c r="AO11" s="8">
        <f t="shared" si="16"/>
        <v>0</v>
      </c>
      <c r="AP11" s="8">
        <f t="shared" si="16"/>
        <v>0</v>
      </c>
      <c r="AQ11" s="14">
        <f>AQ12</f>
        <v>563302</v>
      </c>
      <c r="AR11" s="14">
        <f>AR12</f>
        <v>0</v>
      </c>
      <c r="AS11" s="8">
        <f aca="true" t="shared" si="17" ref="AS11:AV12">AS12</f>
        <v>0</v>
      </c>
      <c r="AT11" s="8">
        <f t="shared" si="17"/>
        <v>0</v>
      </c>
      <c r="AU11" s="8">
        <f t="shared" si="17"/>
        <v>0</v>
      </c>
      <c r="AV11" s="8">
        <f t="shared" si="17"/>
        <v>0</v>
      </c>
      <c r="AW11" s="14">
        <f>AW12</f>
        <v>563302</v>
      </c>
      <c r="AX11" s="14">
        <f>AX12</f>
        <v>0</v>
      </c>
      <c r="AY11" s="31">
        <f aca="true" t="shared" si="18" ref="AY11:BB12">AY12</f>
        <v>0</v>
      </c>
      <c r="AZ11" s="31">
        <f t="shared" si="18"/>
        <v>0</v>
      </c>
      <c r="BA11" s="31">
        <f t="shared" si="18"/>
        <v>17560</v>
      </c>
      <c r="BB11" s="31">
        <f t="shared" si="18"/>
        <v>0</v>
      </c>
      <c r="BC11" s="37">
        <f>BC12</f>
        <v>580862</v>
      </c>
      <c r="BD11" s="37">
        <f>BD12</f>
        <v>0</v>
      </c>
      <c r="BE11" s="8">
        <f aca="true" t="shared" si="19" ref="BE11:BH12">BE12</f>
        <v>0</v>
      </c>
      <c r="BF11" s="8">
        <f t="shared" si="19"/>
        <v>0</v>
      </c>
      <c r="BG11" s="8">
        <f t="shared" si="19"/>
        <v>0</v>
      </c>
      <c r="BH11" s="8">
        <f t="shared" si="19"/>
        <v>0</v>
      </c>
      <c r="BI11" s="53">
        <f>BI12</f>
        <v>580862</v>
      </c>
      <c r="BJ11" s="53">
        <f>BJ12</f>
        <v>0</v>
      </c>
      <c r="BK11" s="8">
        <f aca="true" t="shared" si="20" ref="BK11:BN12">BK12</f>
        <v>0</v>
      </c>
      <c r="BL11" s="8">
        <f t="shared" si="20"/>
        <v>0</v>
      </c>
      <c r="BM11" s="8">
        <f t="shared" si="20"/>
        <v>0</v>
      </c>
      <c r="BN11" s="8">
        <f t="shared" si="20"/>
        <v>0</v>
      </c>
      <c r="BO11" s="14">
        <f>BO12</f>
        <v>580862</v>
      </c>
      <c r="BP11" s="14">
        <f aca="true" t="shared" si="21" ref="BP11:BR12">BP12</f>
        <v>0</v>
      </c>
      <c r="BQ11" s="14">
        <f t="shared" si="21"/>
        <v>424468</v>
      </c>
      <c r="BR11" s="14">
        <f t="shared" si="21"/>
        <v>0</v>
      </c>
      <c r="BS11" s="59">
        <f t="shared" si="2"/>
        <v>73.07553257055893</v>
      </c>
      <c r="BT11" s="59"/>
    </row>
    <row r="12" spans="1:72" ht="16.5">
      <c r="A12" s="25" t="s">
        <v>51</v>
      </c>
      <c r="B12" s="11">
        <f t="shared" si="5"/>
        <v>913</v>
      </c>
      <c r="C12" s="11" t="s">
        <v>7</v>
      </c>
      <c r="D12" s="11" t="s">
        <v>17</v>
      </c>
      <c r="E12" s="11" t="s">
        <v>52</v>
      </c>
      <c r="F12" s="11"/>
      <c r="G12" s="14">
        <f>G13</f>
        <v>563302</v>
      </c>
      <c r="H12" s="14">
        <f t="shared" si="12"/>
        <v>0</v>
      </c>
      <c r="I12" s="8">
        <f t="shared" si="12"/>
        <v>0</v>
      </c>
      <c r="J12" s="8">
        <f t="shared" si="12"/>
        <v>0</v>
      </c>
      <c r="K12" s="8">
        <f t="shared" si="12"/>
        <v>0</v>
      </c>
      <c r="L12" s="8">
        <f t="shared" si="12"/>
        <v>0</v>
      </c>
      <c r="M12" s="14">
        <f t="shared" si="12"/>
        <v>563302</v>
      </c>
      <c r="N12" s="14">
        <f t="shared" si="12"/>
        <v>0</v>
      </c>
      <c r="O12" s="8">
        <f t="shared" si="12"/>
        <v>0</v>
      </c>
      <c r="P12" s="8">
        <f t="shared" si="12"/>
        <v>0</v>
      </c>
      <c r="Q12" s="8">
        <f t="shared" si="12"/>
        <v>0</v>
      </c>
      <c r="R12" s="8">
        <f t="shared" si="12"/>
        <v>0</v>
      </c>
      <c r="S12" s="14">
        <f>S13</f>
        <v>563302</v>
      </c>
      <c r="T12" s="14">
        <f>T13</f>
        <v>0</v>
      </c>
      <c r="U12" s="8">
        <f t="shared" si="13"/>
        <v>0</v>
      </c>
      <c r="V12" s="8">
        <f t="shared" si="13"/>
        <v>0</v>
      </c>
      <c r="W12" s="8">
        <f t="shared" si="13"/>
        <v>0</v>
      </c>
      <c r="X12" s="8">
        <f t="shared" si="13"/>
        <v>0</v>
      </c>
      <c r="Y12" s="14">
        <f>Y13</f>
        <v>563302</v>
      </c>
      <c r="Z12" s="14">
        <f>Z13</f>
        <v>0</v>
      </c>
      <c r="AA12" s="8">
        <f t="shared" si="14"/>
        <v>0</v>
      </c>
      <c r="AB12" s="8">
        <f t="shared" si="14"/>
        <v>0</v>
      </c>
      <c r="AC12" s="8">
        <f t="shared" si="14"/>
        <v>0</v>
      </c>
      <c r="AD12" s="8">
        <f t="shared" si="14"/>
        <v>0</v>
      </c>
      <c r="AE12" s="14">
        <f>AE13</f>
        <v>563302</v>
      </c>
      <c r="AF12" s="14">
        <f>AF13</f>
        <v>0</v>
      </c>
      <c r="AG12" s="8">
        <f t="shared" si="15"/>
        <v>0</v>
      </c>
      <c r="AH12" s="8">
        <f t="shared" si="15"/>
        <v>0</v>
      </c>
      <c r="AI12" s="8">
        <f t="shared" si="15"/>
        <v>0</v>
      </c>
      <c r="AJ12" s="8">
        <f t="shared" si="15"/>
        <v>0</v>
      </c>
      <c r="AK12" s="37">
        <f>AK13</f>
        <v>563302</v>
      </c>
      <c r="AL12" s="37">
        <f>AL13</f>
        <v>0</v>
      </c>
      <c r="AM12" s="8">
        <f t="shared" si="16"/>
        <v>0</v>
      </c>
      <c r="AN12" s="8">
        <f t="shared" si="16"/>
        <v>0</v>
      </c>
      <c r="AO12" s="8">
        <f t="shared" si="16"/>
        <v>0</v>
      </c>
      <c r="AP12" s="8">
        <f t="shared" si="16"/>
        <v>0</v>
      </c>
      <c r="AQ12" s="14">
        <f>AQ13</f>
        <v>563302</v>
      </c>
      <c r="AR12" s="14">
        <f>AR13</f>
        <v>0</v>
      </c>
      <c r="AS12" s="8">
        <f t="shared" si="17"/>
        <v>0</v>
      </c>
      <c r="AT12" s="8">
        <f t="shared" si="17"/>
        <v>0</v>
      </c>
      <c r="AU12" s="8">
        <f t="shared" si="17"/>
        <v>0</v>
      </c>
      <c r="AV12" s="8">
        <f t="shared" si="17"/>
        <v>0</v>
      </c>
      <c r="AW12" s="14">
        <f>AW13</f>
        <v>563302</v>
      </c>
      <c r="AX12" s="14">
        <f>AX13</f>
        <v>0</v>
      </c>
      <c r="AY12" s="31">
        <f t="shared" si="18"/>
        <v>0</v>
      </c>
      <c r="AZ12" s="31">
        <f t="shared" si="18"/>
        <v>0</v>
      </c>
      <c r="BA12" s="31">
        <f t="shared" si="18"/>
        <v>17560</v>
      </c>
      <c r="BB12" s="31">
        <f t="shared" si="18"/>
        <v>0</v>
      </c>
      <c r="BC12" s="37">
        <f>BC13</f>
        <v>580862</v>
      </c>
      <c r="BD12" s="37">
        <f>BD13</f>
        <v>0</v>
      </c>
      <c r="BE12" s="8">
        <f t="shared" si="19"/>
        <v>0</v>
      </c>
      <c r="BF12" s="8">
        <f t="shared" si="19"/>
        <v>0</v>
      </c>
      <c r="BG12" s="8">
        <f t="shared" si="19"/>
        <v>0</v>
      </c>
      <c r="BH12" s="8">
        <f t="shared" si="19"/>
        <v>0</v>
      </c>
      <c r="BI12" s="53">
        <f>BI13</f>
        <v>580862</v>
      </c>
      <c r="BJ12" s="53">
        <f>BJ13</f>
        <v>0</v>
      </c>
      <c r="BK12" s="8">
        <f t="shared" si="20"/>
        <v>0</v>
      </c>
      <c r="BL12" s="8">
        <f t="shared" si="20"/>
        <v>0</v>
      </c>
      <c r="BM12" s="8">
        <f t="shared" si="20"/>
        <v>0</v>
      </c>
      <c r="BN12" s="8">
        <f t="shared" si="20"/>
        <v>0</v>
      </c>
      <c r="BO12" s="14">
        <f>BO13</f>
        <v>580862</v>
      </c>
      <c r="BP12" s="14">
        <f t="shared" si="21"/>
        <v>0</v>
      </c>
      <c r="BQ12" s="14">
        <f t="shared" si="21"/>
        <v>424468</v>
      </c>
      <c r="BR12" s="14">
        <f t="shared" si="21"/>
        <v>0</v>
      </c>
      <c r="BS12" s="59">
        <f t="shared" si="2"/>
        <v>73.07553257055893</v>
      </c>
      <c r="BT12" s="59"/>
    </row>
    <row r="13" spans="1:72" ht="33">
      <c r="A13" s="25" t="s">
        <v>11</v>
      </c>
      <c r="B13" s="11">
        <f t="shared" si="5"/>
        <v>913</v>
      </c>
      <c r="C13" s="11" t="s">
        <v>7</v>
      </c>
      <c r="D13" s="11" t="s">
        <v>17</v>
      </c>
      <c r="E13" s="11" t="s">
        <v>52</v>
      </c>
      <c r="F13" s="11" t="s">
        <v>12</v>
      </c>
      <c r="G13" s="12">
        <f>G14+G15</f>
        <v>563302</v>
      </c>
      <c r="H13" s="12">
        <f aca="true" t="shared" si="22" ref="H13:N13">H14+H15</f>
        <v>0</v>
      </c>
      <c r="I13" s="8">
        <f t="shared" si="22"/>
        <v>0</v>
      </c>
      <c r="J13" s="8">
        <f t="shared" si="22"/>
        <v>0</v>
      </c>
      <c r="K13" s="8">
        <f t="shared" si="22"/>
        <v>0</v>
      </c>
      <c r="L13" s="8">
        <f t="shared" si="22"/>
        <v>0</v>
      </c>
      <c r="M13" s="12">
        <f t="shared" si="22"/>
        <v>563302</v>
      </c>
      <c r="N13" s="12">
        <f t="shared" si="22"/>
        <v>0</v>
      </c>
      <c r="O13" s="8">
        <f aca="true" t="shared" si="23" ref="O13:T13">O14+O15</f>
        <v>0</v>
      </c>
      <c r="P13" s="8">
        <f t="shared" si="23"/>
        <v>0</v>
      </c>
      <c r="Q13" s="8">
        <f t="shared" si="23"/>
        <v>0</v>
      </c>
      <c r="R13" s="8">
        <f t="shared" si="23"/>
        <v>0</v>
      </c>
      <c r="S13" s="12">
        <f t="shared" si="23"/>
        <v>563302</v>
      </c>
      <c r="T13" s="12">
        <f t="shared" si="23"/>
        <v>0</v>
      </c>
      <c r="U13" s="8">
        <f aca="true" t="shared" si="24" ref="U13:Z13">U14+U15</f>
        <v>0</v>
      </c>
      <c r="V13" s="8">
        <f t="shared" si="24"/>
        <v>0</v>
      </c>
      <c r="W13" s="8">
        <f t="shared" si="24"/>
        <v>0</v>
      </c>
      <c r="X13" s="8">
        <f t="shared" si="24"/>
        <v>0</v>
      </c>
      <c r="Y13" s="12">
        <f t="shared" si="24"/>
        <v>563302</v>
      </c>
      <c r="Z13" s="12">
        <f t="shared" si="24"/>
        <v>0</v>
      </c>
      <c r="AA13" s="8">
        <f aca="true" t="shared" si="25" ref="AA13:AF13">AA14+AA15</f>
        <v>0</v>
      </c>
      <c r="AB13" s="8">
        <f t="shared" si="25"/>
        <v>0</v>
      </c>
      <c r="AC13" s="8">
        <f t="shared" si="25"/>
        <v>0</v>
      </c>
      <c r="AD13" s="8">
        <f t="shared" si="25"/>
        <v>0</v>
      </c>
      <c r="AE13" s="12">
        <f t="shared" si="25"/>
        <v>563302</v>
      </c>
      <c r="AF13" s="12">
        <f t="shared" si="25"/>
        <v>0</v>
      </c>
      <c r="AG13" s="8">
        <f aca="true" t="shared" si="26" ref="AG13:AL13">AG14+AG15</f>
        <v>0</v>
      </c>
      <c r="AH13" s="8">
        <f t="shared" si="26"/>
        <v>0</v>
      </c>
      <c r="AI13" s="8">
        <f t="shared" si="26"/>
        <v>0</v>
      </c>
      <c r="AJ13" s="8">
        <f t="shared" si="26"/>
        <v>0</v>
      </c>
      <c r="AK13" s="35">
        <f t="shared" si="26"/>
        <v>563302</v>
      </c>
      <c r="AL13" s="35">
        <f t="shared" si="26"/>
        <v>0</v>
      </c>
      <c r="AM13" s="8">
        <f aca="true" t="shared" si="27" ref="AM13:AR13">AM14+AM15</f>
        <v>0</v>
      </c>
      <c r="AN13" s="8">
        <f t="shared" si="27"/>
        <v>0</v>
      </c>
      <c r="AO13" s="8">
        <f t="shared" si="27"/>
        <v>0</v>
      </c>
      <c r="AP13" s="8">
        <f t="shared" si="27"/>
        <v>0</v>
      </c>
      <c r="AQ13" s="12">
        <f t="shared" si="27"/>
        <v>563302</v>
      </c>
      <c r="AR13" s="12">
        <f t="shared" si="27"/>
        <v>0</v>
      </c>
      <c r="AS13" s="8">
        <f aca="true" t="shared" si="28" ref="AS13:AX13">AS14+AS15</f>
        <v>0</v>
      </c>
      <c r="AT13" s="8">
        <f t="shared" si="28"/>
        <v>0</v>
      </c>
      <c r="AU13" s="8">
        <f t="shared" si="28"/>
        <v>0</v>
      </c>
      <c r="AV13" s="8">
        <f t="shared" si="28"/>
        <v>0</v>
      </c>
      <c r="AW13" s="12">
        <f t="shared" si="28"/>
        <v>563302</v>
      </c>
      <c r="AX13" s="12">
        <f t="shared" si="28"/>
        <v>0</v>
      </c>
      <c r="AY13" s="31">
        <f aca="true" t="shared" si="29" ref="AY13:BD13">AY14+AY15</f>
        <v>0</v>
      </c>
      <c r="AZ13" s="31">
        <f t="shared" si="29"/>
        <v>0</v>
      </c>
      <c r="BA13" s="31">
        <f t="shared" si="29"/>
        <v>17560</v>
      </c>
      <c r="BB13" s="31">
        <f t="shared" si="29"/>
        <v>0</v>
      </c>
      <c r="BC13" s="35">
        <f t="shared" si="29"/>
        <v>580862</v>
      </c>
      <c r="BD13" s="35">
        <f t="shared" si="29"/>
        <v>0</v>
      </c>
      <c r="BE13" s="8">
        <f aca="true" t="shared" si="30" ref="BE13:BJ13">BE14+BE15</f>
        <v>0</v>
      </c>
      <c r="BF13" s="8">
        <f t="shared" si="30"/>
        <v>0</v>
      </c>
      <c r="BG13" s="8">
        <f t="shared" si="30"/>
        <v>0</v>
      </c>
      <c r="BH13" s="8">
        <f t="shared" si="30"/>
        <v>0</v>
      </c>
      <c r="BI13" s="51">
        <f t="shared" si="30"/>
        <v>580862</v>
      </c>
      <c r="BJ13" s="51">
        <f t="shared" si="30"/>
        <v>0</v>
      </c>
      <c r="BK13" s="8">
        <f>BK14+BK15</f>
        <v>0</v>
      </c>
      <c r="BL13" s="8">
        <f>BL14+BL15</f>
        <v>0</v>
      </c>
      <c r="BM13" s="8">
        <f>BM14+BM15</f>
        <v>0</v>
      </c>
      <c r="BN13" s="8">
        <f>BN14+BN15</f>
        <v>0</v>
      </c>
      <c r="BO13" s="12">
        <f>BO14+BO15</f>
        <v>580862</v>
      </c>
      <c r="BP13" s="12">
        <f>BP14+BP15</f>
        <v>0</v>
      </c>
      <c r="BQ13" s="12">
        <f>BQ14+BQ15</f>
        <v>424468</v>
      </c>
      <c r="BR13" s="12">
        <f>BR14+BR15</f>
        <v>0</v>
      </c>
      <c r="BS13" s="59">
        <f t="shared" si="2"/>
        <v>73.07553257055893</v>
      </c>
      <c r="BT13" s="59"/>
    </row>
    <row r="14" spans="1:72" ht="16.5">
      <c r="A14" s="26" t="s">
        <v>13</v>
      </c>
      <c r="B14" s="11">
        <f t="shared" si="5"/>
        <v>913</v>
      </c>
      <c r="C14" s="11" t="s">
        <v>7</v>
      </c>
      <c r="D14" s="11" t="s">
        <v>17</v>
      </c>
      <c r="E14" s="11" t="s">
        <v>52</v>
      </c>
      <c r="F14" s="8">
        <v>610</v>
      </c>
      <c r="G14" s="8">
        <v>491511</v>
      </c>
      <c r="H14" s="8"/>
      <c r="I14" s="8"/>
      <c r="J14" s="8"/>
      <c r="K14" s="8"/>
      <c r="L14" s="8"/>
      <c r="M14" s="8">
        <f>G14+I14+J14+K14+L14</f>
        <v>491511</v>
      </c>
      <c r="N14" s="8">
        <f>H14+J14</f>
        <v>0</v>
      </c>
      <c r="O14" s="8"/>
      <c r="P14" s="8"/>
      <c r="Q14" s="8"/>
      <c r="R14" s="8"/>
      <c r="S14" s="8">
        <f>M14+O14+P14+Q14+R14</f>
        <v>491511</v>
      </c>
      <c r="T14" s="8">
        <f>N14+P14</f>
        <v>0</v>
      </c>
      <c r="U14" s="8"/>
      <c r="V14" s="8"/>
      <c r="W14" s="8"/>
      <c r="X14" s="8"/>
      <c r="Y14" s="8">
        <f>S14+U14+V14+W14+X14</f>
        <v>491511</v>
      </c>
      <c r="Z14" s="8">
        <f>T14+V14</f>
        <v>0</v>
      </c>
      <c r="AA14" s="8"/>
      <c r="AB14" s="8"/>
      <c r="AC14" s="8"/>
      <c r="AD14" s="8"/>
      <c r="AE14" s="8">
        <f>Y14+AA14+AB14+AC14+AD14</f>
        <v>491511</v>
      </c>
      <c r="AF14" s="8">
        <f>Z14+AB14</f>
        <v>0</v>
      </c>
      <c r="AG14" s="8"/>
      <c r="AH14" s="8"/>
      <c r="AI14" s="8"/>
      <c r="AJ14" s="8"/>
      <c r="AK14" s="31">
        <f>AE14+AG14+AH14+AI14+AJ14</f>
        <v>491511</v>
      </c>
      <c r="AL14" s="31">
        <f>AF14+AH14</f>
        <v>0</v>
      </c>
      <c r="AM14" s="8"/>
      <c r="AN14" s="8"/>
      <c r="AO14" s="8"/>
      <c r="AP14" s="8"/>
      <c r="AQ14" s="8">
        <f>AK14+AM14+AN14+AO14+AP14</f>
        <v>491511</v>
      </c>
      <c r="AR14" s="8">
        <f>AL14+AN14</f>
        <v>0</v>
      </c>
      <c r="AS14" s="8"/>
      <c r="AT14" s="8"/>
      <c r="AU14" s="8"/>
      <c r="AV14" s="8"/>
      <c r="AW14" s="8">
        <f>AQ14+AS14+AT14+AU14+AV14</f>
        <v>491511</v>
      </c>
      <c r="AX14" s="8">
        <f>AR14+AT14</f>
        <v>0</v>
      </c>
      <c r="AY14" s="31"/>
      <c r="AZ14" s="31"/>
      <c r="BA14" s="31">
        <v>16261</v>
      </c>
      <c r="BB14" s="31"/>
      <c r="BC14" s="31">
        <f>AW14+AY14+AZ14+BA14+BB14</f>
        <v>507772</v>
      </c>
      <c r="BD14" s="31">
        <f>AX14+AZ14</f>
        <v>0</v>
      </c>
      <c r="BE14" s="8"/>
      <c r="BF14" s="8"/>
      <c r="BG14" s="8"/>
      <c r="BH14" s="8"/>
      <c r="BI14" s="52">
        <f>BC14+BE14+BF14+BG14+BH14</f>
        <v>507772</v>
      </c>
      <c r="BJ14" s="52">
        <f>BD14+BF14</f>
        <v>0</v>
      </c>
      <c r="BK14" s="8"/>
      <c r="BL14" s="8"/>
      <c r="BM14" s="8"/>
      <c r="BN14" s="8"/>
      <c r="BO14" s="8">
        <f>BI14+BK14+BL14+BM14+BN14</f>
        <v>507772</v>
      </c>
      <c r="BP14" s="8">
        <f>BJ14+BL14</f>
        <v>0</v>
      </c>
      <c r="BQ14" s="14">
        <v>369890</v>
      </c>
      <c r="BR14" s="14"/>
      <c r="BS14" s="59">
        <f t="shared" si="2"/>
        <v>72.84568664676272</v>
      </c>
      <c r="BT14" s="59"/>
    </row>
    <row r="15" spans="1:72" ht="16.5">
      <c r="A15" s="26" t="s">
        <v>18</v>
      </c>
      <c r="B15" s="11">
        <f t="shared" si="5"/>
        <v>913</v>
      </c>
      <c r="C15" s="11" t="s">
        <v>7</v>
      </c>
      <c r="D15" s="11" t="s">
        <v>17</v>
      </c>
      <c r="E15" s="11" t="s">
        <v>52</v>
      </c>
      <c r="F15" s="8">
        <v>620</v>
      </c>
      <c r="G15" s="8">
        <v>71791</v>
      </c>
      <c r="H15" s="8"/>
      <c r="I15" s="8"/>
      <c r="J15" s="8"/>
      <c r="K15" s="8"/>
      <c r="L15" s="8"/>
      <c r="M15" s="8">
        <f>G15+I15+J15+K15+L15</f>
        <v>71791</v>
      </c>
      <c r="N15" s="8">
        <f>H15+J15</f>
        <v>0</v>
      </c>
      <c r="O15" s="8"/>
      <c r="P15" s="8"/>
      <c r="Q15" s="8"/>
      <c r="R15" s="8"/>
      <c r="S15" s="8">
        <f>M15+O15+P15+Q15+R15</f>
        <v>71791</v>
      </c>
      <c r="T15" s="8">
        <f>N15+P15</f>
        <v>0</v>
      </c>
      <c r="U15" s="8"/>
      <c r="V15" s="8"/>
      <c r="W15" s="8"/>
      <c r="X15" s="8"/>
      <c r="Y15" s="8">
        <f>S15+U15+V15+W15+X15</f>
        <v>71791</v>
      </c>
      <c r="Z15" s="8">
        <f>T15+V15</f>
        <v>0</v>
      </c>
      <c r="AA15" s="8"/>
      <c r="AB15" s="8"/>
      <c r="AC15" s="8"/>
      <c r="AD15" s="8"/>
      <c r="AE15" s="8">
        <f>Y15+AA15+AB15+AC15+AD15</f>
        <v>71791</v>
      </c>
      <c r="AF15" s="8">
        <f>Z15+AB15</f>
        <v>0</v>
      </c>
      <c r="AG15" s="8"/>
      <c r="AH15" s="8"/>
      <c r="AI15" s="8"/>
      <c r="AJ15" s="8"/>
      <c r="AK15" s="31">
        <f>AE15+AG15+AH15+AI15+AJ15</f>
        <v>71791</v>
      </c>
      <c r="AL15" s="31">
        <f>AF15+AH15</f>
        <v>0</v>
      </c>
      <c r="AM15" s="8"/>
      <c r="AN15" s="8"/>
      <c r="AO15" s="8"/>
      <c r="AP15" s="8"/>
      <c r="AQ15" s="8">
        <f>AK15+AM15+AN15+AO15+AP15</f>
        <v>71791</v>
      </c>
      <c r="AR15" s="8">
        <f>AL15+AN15</f>
        <v>0</v>
      </c>
      <c r="AS15" s="8"/>
      <c r="AT15" s="8"/>
      <c r="AU15" s="8"/>
      <c r="AV15" s="8"/>
      <c r="AW15" s="8">
        <f>AQ15+AS15+AT15+AU15+AV15</f>
        <v>71791</v>
      </c>
      <c r="AX15" s="8">
        <f>AR15+AT15</f>
        <v>0</v>
      </c>
      <c r="AY15" s="31"/>
      <c r="AZ15" s="31"/>
      <c r="BA15" s="31">
        <v>1299</v>
      </c>
      <c r="BB15" s="31"/>
      <c r="BC15" s="31">
        <f>AW15+AY15+AZ15+BA15+BB15</f>
        <v>73090</v>
      </c>
      <c r="BD15" s="31">
        <f>AX15+AZ15</f>
        <v>0</v>
      </c>
      <c r="BE15" s="8"/>
      <c r="BF15" s="8"/>
      <c r="BG15" s="8"/>
      <c r="BH15" s="8"/>
      <c r="BI15" s="52">
        <f>BC15+BE15+BF15+BG15+BH15</f>
        <v>73090</v>
      </c>
      <c r="BJ15" s="52">
        <f>BD15+BF15</f>
        <v>0</v>
      </c>
      <c r="BK15" s="8"/>
      <c r="BL15" s="8"/>
      <c r="BM15" s="8"/>
      <c r="BN15" s="8"/>
      <c r="BO15" s="8">
        <f>BI15+BK15+BL15+BM15+BN15</f>
        <v>73090</v>
      </c>
      <c r="BP15" s="8">
        <f>BJ15+BL15</f>
        <v>0</v>
      </c>
      <c r="BQ15" s="14">
        <v>54578</v>
      </c>
      <c r="BR15" s="14"/>
      <c r="BS15" s="59">
        <f t="shared" si="2"/>
        <v>74.6723217950472</v>
      </c>
      <c r="BT15" s="59"/>
    </row>
    <row r="16" spans="1:72" ht="16.5">
      <c r="A16" s="25" t="s">
        <v>14</v>
      </c>
      <c r="B16" s="11">
        <f>B13</f>
        <v>913</v>
      </c>
      <c r="C16" s="11" t="s">
        <v>7</v>
      </c>
      <c r="D16" s="11" t="s">
        <v>17</v>
      </c>
      <c r="E16" s="11" t="s">
        <v>41</v>
      </c>
      <c r="F16" s="11"/>
      <c r="G16" s="14">
        <f>G17</f>
        <v>80478</v>
      </c>
      <c r="H16" s="14">
        <f aca="true" t="shared" si="31" ref="H16:R17">H17</f>
        <v>0</v>
      </c>
      <c r="I16" s="8">
        <f t="shared" si="31"/>
        <v>0</v>
      </c>
      <c r="J16" s="8">
        <f t="shared" si="31"/>
        <v>0</v>
      </c>
      <c r="K16" s="8">
        <f t="shared" si="31"/>
        <v>0</v>
      </c>
      <c r="L16" s="8">
        <f t="shared" si="31"/>
        <v>0</v>
      </c>
      <c r="M16" s="14">
        <f t="shared" si="31"/>
        <v>80478</v>
      </c>
      <c r="N16" s="14">
        <f t="shared" si="31"/>
        <v>0</v>
      </c>
      <c r="O16" s="8">
        <f t="shared" si="31"/>
        <v>0</v>
      </c>
      <c r="P16" s="8">
        <f t="shared" si="31"/>
        <v>0</v>
      </c>
      <c r="Q16" s="8">
        <f t="shared" si="31"/>
        <v>0</v>
      </c>
      <c r="R16" s="8">
        <f t="shared" si="31"/>
        <v>0</v>
      </c>
      <c r="S16" s="14">
        <f>S17</f>
        <v>80478</v>
      </c>
      <c r="T16" s="14">
        <f>T17</f>
        <v>0</v>
      </c>
      <c r="U16" s="8">
        <f aca="true" t="shared" si="32" ref="U16:X17">U17</f>
        <v>0</v>
      </c>
      <c r="V16" s="8">
        <f t="shared" si="32"/>
        <v>0</v>
      </c>
      <c r="W16" s="8">
        <f t="shared" si="32"/>
        <v>0</v>
      </c>
      <c r="X16" s="8">
        <f t="shared" si="32"/>
        <v>0</v>
      </c>
      <c r="Y16" s="14">
        <f>Y17</f>
        <v>80478</v>
      </c>
      <c r="Z16" s="14">
        <f>Z17</f>
        <v>0</v>
      </c>
      <c r="AA16" s="8">
        <f aca="true" t="shared" si="33" ref="AA16:AD17">AA17</f>
        <v>0</v>
      </c>
      <c r="AB16" s="8">
        <f t="shared" si="33"/>
        <v>0</v>
      </c>
      <c r="AC16" s="8">
        <f t="shared" si="33"/>
        <v>0</v>
      </c>
      <c r="AD16" s="8">
        <f t="shared" si="33"/>
        <v>0</v>
      </c>
      <c r="AE16" s="14">
        <f>AE17</f>
        <v>80478</v>
      </c>
      <c r="AF16" s="14">
        <f>AF17</f>
        <v>0</v>
      </c>
      <c r="AG16" s="8">
        <f aca="true" t="shared" si="34" ref="AG16:AJ17">AG17</f>
        <v>129</v>
      </c>
      <c r="AH16" s="8">
        <f t="shared" si="34"/>
        <v>0</v>
      </c>
      <c r="AI16" s="8">
        <f t="shared" si="34"/>
        <v>0</v>
      </c>
      <c r="AJ16" s="8">
        <f t="shared" si="34"/>
        <v>0</v>
      </c>
      <c r="AK16" s="37">
        <f>AK17</f>
        <v>80607</v>
      </c>
      <c r="AL16" s="37">
        <f>AL17</f>
        <v>0</v>
      </c>
      <c r="AM16" s="8">
        <f aca="true" t="shared" si="35" ref="AM16:AP17">AM17</f>
        <v>0</v>
      </c>
      <c r="AN16" s="8">
        <f t="shared" si="35"/>
        <v>0</v>
      </c>
      <c r="AO16" s="8">
        <f t="shared" si="35"/>
        <v>0</v>
      </c>
      <c r="AP16" s="8">
        <f t="shared" si="35"/>
        <v>0</v>
      </c>
      <c r="AQ16" s="14">
        <f>AQ17</f>
        <v>80607</v>
      </c>
      <c r="AR16" s="14">
        <f>AR17</f>
        <v>0</v>
      </c>
      <c r="AS16" s="8">
        <f aca="true" t="shared" si="36" ref="AS16:AV17">AS17</f>
        <v>0</v>
      </c>
      <c r="AT16" s="8">
        <f t="shared" si="36"/>
        <v>0</v>
      </c>
      <c r="AU16" s="8">
        <f t="shared" si="36"/>
        <v>0</v>
      </c>
      <c r="AV16" s="8">
        <f t="shared" si="36"/>
        <v>0</v>
      </c>
      <c r="AW16" s="14">
        <f>AW17</f>
        <v>80607</v>
      </c>
      <c r="AX16" s="14">
        <f>AX17</f>
        <v>0</v>
      </c>
      <c r="AY16" s="31">
        <f aca="true" t="shared" si="37" ref="AY16:BB17">AY17</f>
        <v>0</v>
      </c>
      <c r="AZ16" s="31">
        <f t="shared" si="37"/>
        <v>0</v>
      </c>
      <c r="BA16" s="31">
        <f t="shared" si="37"/>
        <v>0</v>
      </c>
      <c r="BB16" s="31">
        <f t="shared" si="37"/>
        <v>0</v>
      </c>
      <c r="BC16" s="37">
        <f>BC17</f>
        <v>80607</v>
      </c>
      <c r="BD16" s="37">
        <f>BD17</f>
        <v>0</v>
      </c>
      <c r="BE16" s="8">
        <f aca="true" t="shared" si="38" ref="BE16:BH17">BE17</f>
        <v>0</v>
      </c>
      <c r="BF16" s="8">
        <f t="shared" si="38"/>
        <v>0</v>
      </c>
      <c r="BG16" s="8">
        <f t="shared" si="38"/>
        <v>2048</v>
      </c>
      <c r="BH16" s="8">
        <f t="shared" si="38"/>
        <v>0</v>
      </c>
      <c r="BI16" s="53">
        <f>BI17</f>
        <v>82655</v>
      </c>
      <c r="BJ16" s="53">
        <f>BJ17</f>
        <v>0</v>
      </c>
      <c r="BK16" s="8">
        <f aca="true" t="shared" si="39" ref="BK16:BN17">BK17</f>
        <v>0</v>
      </c>
      <c r="BL16" s="8">
        <f t="shared" si="39"/>
        <v>0</v>
      </c>
      <c r="BM16" s="8">
        <f t="shared" si="39"/>
        <v>0</v>
      </c>
      <c r="BN16" s="8">
        <f t="shared" si="39"/>
        <v>0</v>
      </c>
      <c r="BO16" s="14">
        <f>BO17</f>
        <v>82655</v>
      </c>
      <c r="BP16" s="14">
        <f aca="true" t="shared" si="40" ref="BP16:BR17">BP17</f>
        <v>0</v>
      </c>
      <c r="BQ16" s="14">
        <f t="shared" si="40"/>
        <v>45942</v>
      </c>
      <c r="BR16" s="14">
        <f t="shared" si="40"/>
        <v>0</v>
      </c>
      <c r="BS16" s="59">
        <f aca="true" t="shared" si="41" ref="BS16:BS79">BQ16/BO16*100</f>
        <v>55.58284435303369</v>
      </c>
      <c r="BT16" s="59"/>
    </row>
    <row r="17" spans="1:72" ht="16.5">
      <c r="A17" s="25" t="s">
        <v>53</v>
      </c>
      <c r="B17" s="11">
        <f>B16</f>
        <v>913</v>
      </c>
      <c r="C17" s="11" t="s">
        <v>7</v>
      </c>
      <c r="D17" s="11" t="s">
        <v>17</v>
      </c>
      <c r="E17" s="11" t="s">
        <v>54</v>
      </c>
      <c r="F17" s="11"/>
      <c r="G17" s="14">
        <f>G18</f>
        <v>80478</v>
      </c>
      <c r="H17" s="14">
        <f t="shared" si="31"/>
        <v>0</v>
      </c>
      <c r="I17" s="8">
        <f t="shared" si="31"/>
        <v>0</v>
      </c>
      <c r="J17" s="8">
        <f t="shared" si="31"/>
        <v>0</v>
      </c>
      <c r="K17" s="8">
        <f t="shared" si="31"/>
        <v>0</v>
      </c>
      <c r="L17" s="8">
        <f t="shared" si="31"/>
        <v>0</v>
      </c>
      <c r="M17" s="14">
        <f t="shared" si="31"/>
        <v>80478</v>
      </c>
      <c r="N17" s="14">
        <f t="shared" si="31"/>
        <v>0</v>
      </c>
      <c r="O17" s="8">
        <f t="shared" si="31"/>
        <v>0</v>
      </c>
      <c r="P17" s="8">
        <f t="shared" si="31"/>
        <v>0</v>
      </c>
      <c r="Q17" s="8">
        <f t="shared" si="31"/>
        <v>0</v>
      </c>
      <c r="R17" s="8">
        <f t="shared" si="31"/>
        <v>0</v>
      </c>
      <c r="S17" s="14">
        <f>S18</f>
        <v>80478</v>
      </c>
      <c r="T17" s="14">
        <f>T18</f>
        <v>0</v>
      </c>
      <c r="U17" s="8">
        <f t="shared" si="32"/>
        <v>0</v>
      </c>
      <c r="V17" s="8">
        <f t="shared" si="32"/>
        <v>0</v>
      </c>
      <c r="W17" s="8">
        <f t="shared" si="32"/>
        <v>0</v>
      </c>
      <c r="X17" s="8">
        <f t="shared" si="32"/>
        <v>0</v>
      </c>
      <c r="Y17" s="14">
        <f>Y18</f>
        <v>80478</v>
      </c>
      <c r="Z17" s="14">
        <f>Z18</f>
        <v>0</v>
      </c>
      <c r="AA17" s="8">
        <f t="shared" si="33"/>
        <v>0</v>
      </c>
      <c r="AB17" s="8">
        <f t="shared" si="33"/>
        <v>0</v>
      </c>
      <c r="AC17" s="8">
        <f t="shared" si="33"/>
        <v>0</v>
      </c>
      <c r="AD17" s="8">
        <f t="shared" si="33"/>
        <v>0</v>
      </c>
      <c r="AE17" s="14">
        <f>AE18</f>
        <v>80478</v>
      </c>
      <c r="AF17" s="14">
        <f>AF18</f>
        <v>0</v>
      </c>
      <c r="AG17" s="8">
        <f t="shared" si="34"/>
        <v>129</v>
      </c>
      <c r="AH17" s="8">
        <f t="shared" si="34"/>
        <v>0</v>
      </c>
      <c r="AI17" s="8">
        <f t="shared" si="34"/>
        <v>0</v>
      </c>
      <c r="AJ17" s="8">
        <f t="shared" si="34"/>
        <v>0</v>
      </c>
      <c r="AK17" s="37">
        <f>AK18</f>
        <v>80607</v>
      </c>
      <c r="AL17" s="37">
        <f>AL18</f>
        <v>0</v>
      </c>
      <c r="AM17" s="8">
        <f t="shared" si="35"/>
        <v>0</v>
      </c>
      <c r="AN17" s="8">
        <f t="shared" si="35"/>
        <v>0</v>
      </c>
      <c r="AO17" s="8">
        <f t="shared" si="35"/>
        <v>0</v>
      </c>
      <c r="AP17" s="8">
        <f t="shared" si="35"/>
        <v>0</v>
      </c>
      <c r="AQ17" s="14">
        <f>AQ18</f>
        <v>80607</v>
      </c>
      <c r="AR17" s="14">
        <f>AR18</f>
        <v>0</v>
      </c>
      <c r="AS17" s="8">
        <f t="shared" si="36"/>
        <v>0</v>
      </c>
      <c r="AT17" s="8">
        <f t="shared" si="36"/>
        <v>0</v>
      </c>
      <c r="AU17" s="8">
        <f t="shared" si="36"/>
        <v>0</v>
      </c>
      <c r="AV17" s="8">
        <f t="shared" si="36"/>
        <v>0</v>
      </c>
      <c r="AW17" s="14">
        <f>AW18</f>
        <v>80607</v>
      </c>
      <c r="AX17" s="14">
        <f>AX18</f>
        <v>0</v>
      </c>
      <c r="AY17" s="31">
        <f t="shared" si="37"/>
        <v>0</v>
      </c>
      <c r="AZ17" s="31">
        <f t="shared" si="37"/>
        <v>0</v>
      </c>
      <c r="BA17" s="31">
        <f t="shared" si="37"/>
        <v>0</v>
      </c>
      <c r="BB17" s="31">
        <f t="shared" si="37"/>
        <v>0</v>
      </c>
      <c r="BC17" s="37">
        <f>BC18</f>
        <v>80607</v>
      </c>
      <c r="BD17" s="37">
        <f>BD18</f>
        <v>0</v>
      </c>
      <c r="BE17" s="8">
        <f t="shared" si="38"/>
        <v>0</v>
      </c>
      <c r="BF17" s="8">
        <f t="shared" si="38"/>
        <v>0</v>
      </c>
      <c r="BG17" s="8">
        <f t="shared" si="38"/>
        <v>2048</v>
      </c>
      <c r="BH17" s="8">
        <f t="shared" si="38"/>
        <v>0</v>
      </c>
      <c r="BI17" s="53">
        <f>BI18</f>
        <v>82655</v>
      </c>
      <c r="BJ17" s="53">
        <f>BJ18</f>
        <v>0</v>
      </c>
      <c r="BK17" s="8">
        <f t="shared" si="39"/>
        <v>0</v>
      </c>
      <c r="BL17" s="8">
        <f t="shared" si="39"/>
        <v>0</v>
      </c>
      <c r="BM17" s="8">
        <f t="shared" si="39"/>
        <v>0</v>
      </c>
      <c r="BN17" s="8">
        <f t="shared" si="39"/>
        <v>0</v>
      </c>
      <c r="BO17" s="14">
        <f>BO18</f>
        <v>82655</v>
      </c>
      <c r="BP17" s="14">
        <f t="shared" si="40"/>
        <v>0</v>
      </c>
      <c r="BQ17" s="14">
        <f t="shared" si="40"/>
        <v>45942</v>
      </c>
      <c r="BR17" s="14">
        <f t="shared" si="40"/>
        <v>0</v>
      </c>
      <c r="BS17" s="59">
        <f t="shared" si="41"/>
        <v>55.58284435303369</v>
      </c>
      <c r="BT17" s="59"/>
    </row>
    <row r="18" spans="1:72" ht="33">
      <c r="A18" s="25" t="s">
        <v>11</v>
      </c>
      <c r="B18" s="11">
        <f>B17</f>
        <v>913</v>
      </c>
      <c r="C18" s="11" t="s">
        <v>7</v>
      </c>
      <c r="D18" s="11" t="s">
        <v>17</v>
      </c>
      <c r="E18" s="11" t="s">
        <v>54</v>
      </c>
      <c r="F18" s="11" t="s">
        <v>12</v>
      </c>
      <c r="G18" s="12">
        <f>G19+G20</f>
        <v>80478</v>
      </c>
      <c r="H18" s="12">
        <f aca="true" t="shared" si="42" ref="H18:N18">H19+H20</f>
        <v>0</v>
      </c>
      <c r="I18" s="8">
        <f t="shared" si="42"/>
        <v>0</v>
      </c>
      <c r="J18" s="8">
        <f t="shared" si="42"/>
        <v>0</v>
      </c>
      <c r="K18" s="8">
        <f t="shared" si="42"/>
        <v>0</v>
      </c>
      <c r="L18" s="8">
        <f t="shared" si="42"/>
        <v>0</v>
      </c>
      <c r="M18" s="12">
        <f t="shared" si="42"/>
        <v>80478</v>
      </c>
      <c r="N18" s="12">
        <f t="shared" si="42"/>
        <v>0</v>
      </c>
      <c r="O18" s="8">
        <f aca="true" t="shared" si="43" ref="O18:T18">O19+O20</f>
        <v>0</v>
      </c>
      <c r="P18" s="8">
        <f t="shared" si="43"/>
        <v>0</v>
      </c>
      <c r="Q18" s="8">
        <f t="shared" si="43"/>
        <v>0</v>
      </c>
      <c r="R18" s="8">
        <f t="shared" si="43"/>
        <v>0</v>
      </c>
      <c r="S18" s="12">
        <f t="shared" si="43"/>
        <v>80478</v>
      </c>
      <c r="T18" s="12">
        <f t="shared" si="43"/>
        <v>0</v>
      </c>
      <c r="U18" s="8">
        <f aca="true" t="shared" si="44" ref="U18:Z18">U19+U20</f>
        <v>0</v>
      </c>
      <c r="V18" s="8">
        <f t="shared" si="44"/>
        <v>0</v>
      </c>
      <c r="W18" s="8">
        <f t="shared" si="44"/>
        <v>0</v>
      </c>
      <c r="X18" s="8">
        <f t="shared" si="44"/>
        <v>0</v>
      </c>
      <c r="Y18" s="12">
        <f t="shared" si="44"/>
        <v>80478</v>
      </c>
      <c r="Z18" s="12">
        <f t="shared" si="44"/>
        <v>0</v>
      </c>
      <c r="AA18" s="8">
        <f aca="true" t="shared" si="45" ref="AA18:AF18">AA19+AA20</f>
        <v>0</v>
      </c>
      <c r="AB18" s="8">
        <f t="shared" si="45"/>
        <v>0</v>
      </c>
      <c r="AC18" s="8">
        <f t="shared" si="45"/>
        <v>0</v>
      </c>
      <c r="AD18" s="8">
        <f t="shared" si="45"/>
        <v>0</v>
      </c>
      <c r="AE18" s="12">
        <f t="shared" si="45"/>
        <v>80478</v>
      </c>
      <c r="AF18" s="12">
        <f t="shared" si="45"/>
        <v>0</v>
      </c>
      <c r="AG18" s="8">
        <f aca="true" t="shared" si="46" ref="AG18:AL18">AG19+AG20</f>
        <v>129</v>
      </c>
      <c r="AH18" s="8">
        <f t="shared" si="46"/>
        <v>0</v>
      </c>
      <c r="AI18" s="8">
        <f t="shared" si="46"/>
        <v>0</v>
      </c>
      <c r="AJ18" s="8">
        <f t="shared" si="46"/>
        <v>0</v>
      </c>
      <c r="AK18" s="35">
        <f t="shared" si="46"/>
        <v>80607</v>
      </c>
      <c r="AL18" s="35">
        <f t="shared" si="46"/>
        <v>0</v>
      </c>
      <c r="AM18" s="8">
        <f aca="true" t="shared" si="47" ref="AM18:AR18">AM19+AM20</f>
        <v>0</v>
      </c>
      <c r="AN18" s="8">
        <f t="shared" si="47"/>
        <v>0</v>
      </c>
      <c r="AO18" s="8">
        <f t="shared" si="47"/>
        <v>0</v>
      </c>
      <c r="AP18" s="8">
        <f t="shared" si="47"/>
        <v>0</v>
      </c>
      <c r="AQ18" s="12">
        <f t="shared" si="47"/>
        <v>80607</v>
      </c>
      <c r="AR18" s="12">
        <f t="shared" si="47"/>
        <v>0</v>
      </c>
      <c r="AS18" s="8">
        <f aca="true" t="shared" si="48" ref="AS18:AX18">AS19+AS20</f>
        <v>0</v>
      </c>
      <c r="AT18" s="8">
        <f t="shared" si="48"/>
        <v>0</v>
      </c>
      <c r="AU18" s="8">
        <f t="shared" si="48"/>
        <v>0</v>
      </c>
      <c r="AV18" s="8">
        <f t="shared" si="48"/>
        <v>0</v>
      </c>
      <c r="AW18" s="12">
        <f t="shared" si="48"/>
        <v>80607</v>
      </c>
      <c r="AX18" s="12">
        <f t="shared" si="48"/>
        <v>0</v>
      </c>
      <c r="AY18" s="31">
        <f aca="true" t="shared" si="49" ref="AY18:BD18">AY19+AY20</f>
        <v>0</v>
      </c>
      <c r="AZ18" s="31">
        <f t="shared" si="49"/>
        <v>0</v>
      </c>
      <c r="BA18" s="31">
        <f t="shared" si="49"/>
        <v>0</v>
      </c>
      <c r="BB18" s="31">
        <f t="shared" si="49"/>
        <v>0</v>
      </c>
      <c r="BC18" s="35">
        <f t="shared" si="49"/>
        <v>80607</v>
      </c>
      <c r="BD18" s="35">
        <f t="shared" si="49"/>
        <v>0</v>
      </c>
      <c r="BE18" s="8">
        <f aca="true" t="shared" si="50" ref="BE18:BJ18">BE19+BE20</f>
        <v>0</v>
      </c>
      <c r="BF18" s="8">
        <f t="shared" si="50"/>
        <v>0</v>
      </c>
      <c r="BG18" s="8">
        <f t="shared" si="50"/>
        <v>2048</v>
      </c>
      <c r="BH18" s="8">
        <f t="shared" si="50"/>
        <v>0</v>
      </c>
      <c r="BI18" s="51">
        <f t="shared" si="50"/>
        <v>82655</v>
      </c>
      <c r="BJ18" s="51">
        <f t="shared" si="50"/>
        <v>0</v>
      </c>
      <c r="BK18" s="8">
        <f>BK19+BK20</f>
        <v>0</v>
      </c>
      <c r="BL18" s="8">
        <f>BL19+BL20</f>
        <v>0</v>
      </c>
      <c r="BM18" s="8">
        <f>BM19+BM20</f>
        <v>0</v>
      </c>
      <c r="BN18" s="8">
        <f>BN19+BN20</f>
        <v>0</v>
      </c>
      <c r="BO18" s="12">
        <f>BO19+BO20</f>
        <v>82655</v>
      </c>
      <c r="BP18" s="12">
        <f>BP19+BP20</f>
        <v>0</v>
      </c>
      <c r="BQ18" s="12">
        <f>BQ19+BQ20</f>
        <v>45942</v>
      </c>
      <c r="BR18" s="12">
        <f>BR19+BR20</f>
        <v>0</v>
      </c>
      <c r="BS18" s="59">
        <f t="shared" si="41"/>
        <v>55.58284435303369</v>
      </c>
      <c r="BT18" s="59"/>
    </row>
    <row r="19" spans="1:72" ht="16.5">
      <c r="A19" s="26" t="s">
        <v>13</v>
      </c>
      <c r="B19" s="11">
        <f>B18</f>
        <v>913</v>
      </c>
      <c r="C19" s="11" t="s">
        <v>7</v>
      </c>
      <c r="D19" s="11" t="s">
        <v>17</v>
      </c>
      <c r="E19" s="11" t="s">
        <v>54</v>
      </c>
      <c r="F19" s="8">
        <v>610</v>
      </c>
      <c r="G19" s="8">
        <f>73238+3847</f>
        <v>77085</v>
      </c>
      <c r="H19" s="8"/>
      <c r="I19" s="8"/>
      <c r="J19" s="8"/>
      <c r="K19" s="8"/>
      <c r="L19" s="8"/>
      <c r="M19" s="8">
        <f>G19+I19+J19+K19+L19</f>
        <v>77085</v>
      </c>
      <c r="N19" s="8">
        <f>H19+J19</f>
        <v>0</v>
      </c>
      <c r="O19" s="8"/>
      <c r="P19" s="8"/>
      <c r="Q19" s="8"/>
      <c r="R19" s="8"/>
      <c r="S19" s="8">
        <f>M19+O19+P19+Q19+R19</f>
        <v>77085</v>
      </c>
      <c r="T19" s="8">
        <f>N19+P19</f>
        <v>0</v>
      </c>
      <c r="U19" s="8"/>
      <c r="V19" s="8"/>
      <c r="W19" s="8"/>
      <c r="X19" s="8"/>
      <c r="Y19" s="8">
        <f>S19+U19+V19+W19+X19</f>
        <v>77085</v>
      </c>
      <c r="Z19" s="8">
        <f>T19+V19</f>
        <v>0</v>
      </c>
      <c r="AA19" s="8"/>
      <c r="AB19" s="8"/>
      <c r="AC19" s="8"/>
      <c r="AD19" s="8"/>
      <c r="AE19" s="8">
        <f>Y19+AA19+AB19+AC19+AD19</f>
        <v>77085</v>
      </c>
      <c r="AF19" s="8">
        <f>Z19+AB19</f>
        <v>0</v>
      </c>
      <c r="AG19" s="8">
        <f>129+59</f>
        <v>188</v>
      </c>
      <c r="AH19" s="8"/>
      <c r="AI19" s="8"/>
      <c r="AJ19" s="8"/>
      <c r="AK19" s="31">
        <f>AE19+AG19+AH19+AI19+AJ19</f>
        <v>77273</v>
      </c>
      <c r="AL19" s="31">
        <f>AF19+AH19</f>
        <v>0</v>
      </c>
      <c r="AM19" s="8"/>
      <c r="AN19" s="8"/>
      <c r="AO19" s="8"/>
      <c r="AP19" s="8"/>
      <c r="AQ19" s="8">
        <f>AK19+AM19+AN19+AO19+AP19</f>
        <v>77273</v>
      </c>
      <c r="AR19" s="8">
        <f>AL19+AN19</f>
        <v>0</v>
      </c>
      <c r="AS19" s="8"/>
      <c r="AT19" s="8"/>
      <c r="AU19" s="8"/>
      <c r="AV19" s="8"/>
      <c r="AW19" s="8">
        <f>AQ19+AS19+AT19+AU19+AV19</f>
        <v>77273</v>
      </c>
      <c r="AX19" s="8">
        <f>AR19+AT19</f>
        <v>0</v>
      </c>
      <c r="AY19" s="31"/>
      <c r="AZ19" s="31"/>
      <c r="BA19" s="31"/>
      <c r="BB19" s="31"/>
      <c r="BC19" s="31">
        <f>AW19+AY19+AZ19+BA19+BB19</f>
        <v>77273</v>
      </c>
      <c r="BD19" s="31">
        <f>AX19+AZ19</f>
        <v>0</v>
      </c>
      <c r="BE19" s="8"/>
      <c r="BF19" s="8"/>
      <c r="BG19" s="8">
        <v>2048</v>
      </c>
      <c r="BH19" s="8"/>
      <c r="BI19" s="52">
        <f>BC19+BE19+BF19+BG19+BH19</f>
        <v>79321</v>
      </c>
      <c r="BJ19" s="52">
        <f>BD19+BF19</f>
        <v>0</v>
      </c>
      <c r="BK19" s="8"/>
      <c r="BL19" s="8"/>
      <c r="BM19" s="8"/>
      <c r="BN19" s="8"/>
      <c r="BO19" s="8">
        <f>BI19+BK19+BL19+BM19+BN19</f>
        <v>79321</v>
      </c>
      <c r="BP19" s="8">
        <f>BJ19+BL19</f>
        <v>0</v>
      </c>
      <c r="BQ19" s="14">
        <v>44513</v>
      </c>
      <c r="BR19" s="14"/>
      <c r="BS19" s="59">
        <f t="shared" si="41"/>
        <v>56.11754768598479</v>
      </c>
      <c r="BT19" s="59"/>
    </row>
    <row r="20" spans="1:72" ht="16.5">
      <c r="A20" s="26" t="s">
        <v>18</v>
      </c>
      <c r="B20" s="11">
        <f>B16</f>
        <v>913</v>
      </c>
      <c r="C20" s="11" t="s">
        <v>7</v>
      </c>
      <c r="D20" s="11" t="s">
        <v>17</v>
      </c>
      <c r="E20" s="11" t="s">
        <v>54</v>
      </c>
      <c r="F20" s="8">
        <v>620</v>
      </c>
      <c r="G20" s="8">
        <f>3163+230</f>
        <v>3393</v>
      </c>
      <c r="H20" s="8"/>
      <c r="I20" s="8"/>
      <c r="J20" s="8"/>
      <c r="K20" s="8"/>
      <c r="L20" s="8"/>
      <c r="M20" s="8">
        <f>G20+I20+J20+K20+L20</f>
        <v>3393</v>
      </c>
      <c r="N20" s="8">
        <f>H20+J20</f>
        <v>0</v>
      </c>
      <c r="O20" s="8"/>
      <c r="P20" s="8"/>
      <c r="Q20" s="8"/>
      <c r="R20" s="8"/>
      <c r="S20" s="8">
        <f>M20+O20+P20+Q20+R20</f>
        <v>3393</v>
      </c>
      <c r="T20" s="8">
        <f>N20+P20</f>
        <v>0</v>
      </c>
      <c r="U20" s="8"/>
      <c r="V20" s="8"/>
      <c r="W20" s="8"/>
      <c r="X20" s="8"/>
      <c r="Y20" s="8">
        <f>S20+U20+V20+W20+X20</f>
        <v>3393</v>
      </c>
      <c r="Z20" s="8">
        <f>T20+V20</f>
        <v>0</v>
      </c>
      <c r="AA20" s="8"/>
      <c r="AB20" s="8"/>
      <c r="AC20" s="8"/>
      <c r="AD20" s="8"/>
      <c r="AE20" s="8">
        <f>Y20+AA20+AB20+AC20+AD20</f>
        <v>3393</v>
      </c>
      <c r="AF20" s="8">
        <f>Z20+AB20</f>
        <v>0</v>
      </c>
      <c r="AG20" s="8">
        <v>-59</v>
      </c>
      <c r="AH20" s="8"/>
      <c r="AI20" s="8"/>
      <c r="AJ20" s="8"/>
      <c r="AK20" s="31">
        <f>AE20+AG20+AH20+AI20+AJ20</f>
        <v>3334</v>
      </c>
      <c r="AL20" s="31">
        <f>AF20+AH20</f>
        <v>0</v>
      </c>
      <c r="AM20" s="8"/>
      <c r="AN20" s="8"/>
      <c r="AO20" s="8"/>
      <c r="AP20" s="8"/>
      <c r="AQ20" s="8">
        <f>AK20+AM20+AN20+AO20+AP20</f>
        <v>3334</v>
      </c>
      <c r="AR20" s="8">
        <f>AL20+AN20</f>
        <v>0</v>
      </c>
      <c r="AS20" s="8"/>
      <c r="AT20" s="8"/>
      <c r="AU20" s="8"/>
      <c r="AV20" s="8"/>
      <c r="AW20" s="8">
        <f>AQ20+AS20+AT20+AU20+AV20</f>
        <v>3334</v>
      </c>
      <c r="AX20" s="8">
        <f>AR20+AT20</f>
        <v>0</v>
      </c>
      <c r="AY20" s="31"/>
      <c r="AZ20" s="31"/>
      <c r="BA20" s="31"/>
      <c r="BB20" s="31"/>
      <c r="BC20" s="31">
        <f>AW20+AY20+AZ20+BA20+BB20</f>
        <v>3334</v>
      </c>
      <c r="BD20" s="31">
        <f>AX20+AZ20</f>
        <v>0</v>
      </c>
      <c r="BE20" s="8"/>
      <c r="BF20" s="8"/>
      <c r="BG20" s="8"/>
      <c r="BH20" s="8"/>
      <c r="BI20" s="52">
        <f>BC20+BE20+BF20+BG20+BH20</f>
        <v>3334</v>
      </c>
      <c r="BJ20" s="52">
        <f>BD20+BF20</f>
        <v>0</v>
      </c>
      <c r="BK20" s="8"/>
      <c r="BL20" s="8"/>
      <c r="BM20" s="8"/>
      <c r="BN20" s="8"/>
      <c r="BO20" s="8">
        <f>BI20+BK20+BL20+BM20+BN20</f>
        <v>3334</v>
      </c>
      <c r="BP20" s="8">
        <f>BJ20+BL20</f>
        <v>0</v>
      </c>
      <c r="BQ20" s="14">
        <v>1429</v>
      </c>
      <c r="BR20" s="14"/>
      <c r="BS20" s="59">
        <f t="shared" si="41"/>
        <v>42.86142771445711</v>
      </c>
      <c r="BT20" s="59"/>
    </row>
    <row r="21" spans="1:72" ht="16.5">
      <c r="A21" s="25" t="s">
        <v>37</v>
      </c>
      <c r="B21" s="11" t="s">
        <v>55</v>
      </c>
      <c r="C21" s="11" t="s">
        <v>7</v>
      </c>
      <c r="D21" s="11" t="s">
        <v>17</v>
      </c>
      <c r="E21" s="11" t="s">
        <v>56</v>
      </c>
      <c r="F21" s="11"/>
      <c r="G21" s="12">
        <f aca="true" t="shared" si="51" ref="G21:R23">G22</f>
        <v>217045</v>
      </c>
      <c r="H21" s="12">
        <f t="shared" si="51"/>
        <v>0</v>
      </c>
      <c r="I21" s="8">
        <f t="shared" si="51"/>
        <v>0</v>
      </c>
      <c r="J21" s="8">
        <f t="shared" si="51"/>
        <v>0</v>
      </c>
      <c r="K21" s="8">
        <f t="shared" si="51"/>
        <v>0</v>
      </c>
      <c r="L21" s="8">
        <f t="shared" si="51"/>
        <v>0</v>
      </c>
      <c r="M21" s="12">
        <f t="shared" si="51"/>
        <v>217045</v>
      </c>
      <c r="N21" s="12">
        <f t="shared" si="51"/>
        <v>0</v>
      </c>
      <c r="O21" s="8">
        <f t="shared" si="51"/>
        <v>0</v>
      </c>
      <c r="P21" s="8">
        <f t="shared" si="51"/>
        <v>0</v>
      </c>
      <c r="Q21" s="8">
        <f t="shared" si="51"/>
        <v>0</v>
      </c>
      <c r="R21" s="8">
        <f t="shared" si="51"/>
        <v>0</v>
      </c>
      <c r="S21" s="12">
        <f aca="true" t="shared" si="52" ref="S21:AH23">S22</f>
        <v>217045</v>
      </c>
      <c r="T21" s="12">
        <f t="shared" si="52"/>
        <v>0</v>
      </c>
      <c r="U21" s="8">
        <f t="shared" si="52"/>
        <v>0</v>
      </c>
      <c r="V21" s="8">
        <f t="shared" si="52"/>
        <v>0</v>
      </c>
      <c r="W21" s="8">
        <f t="shared" si="52"/>
        <v>0</v>
      </c>
      <c r="X21" s="8">
        <f t="shared" si="52"/>
        <v>0</v>
      </c>
      <c r="Y21" s="12">
        <f t="shared" si="52"/>
        <v>217045</v>
      </c>
      <c r="Z21" s="12">
        <f t="shared" si="52"/>
        <v>0</v>
      </c>
      <c r="AA21" s="8">
        <f t="shared" si="52"/>
        <v>0</v>
      </c>
      <c r="AB21" s="8">
        <f t="shared" si="52"/>
        <v>0</v>
      </c>
      <c r="AC21" s="8">
        <f t="shared" si="52"/>
        <v>0</v>
      </c>
      <c r="AD21" s="8">
        <f t="shared" si="52"/>
        <v>0</v>
      </c>
      <c r="AE21" s="12">
        <f t="shared" si="52"/>
        <v>217045</v>
      </c>
      <c r="AF21" s="12">
        <f t="shared" si="52"/>
        <v>0</v>
      </c>
      <c r="AG21" s="8">
        <f t="shared" si="52"/>
        <v>0</v>
      </c>
      <c r="AH21" s="8">
        <f t="shared" si="52"/>
        <v>0</v>
      </c>
      <c r="AI21" s="8">
        <f aca="true" t="shared" si="53" ref="AG21:AV23">AI22</f>
        <v>0</v>
      </c>
      <c r="AJ21" s="8">
        <f t="shared" si="53"/>
        <v>0</v>
      </c>
      <c r="AK21" s="35">
        <f t="shared" si="53"/>
        <v>217045</v>
      </c>
      <c r="AL21" s="35">
        <f t="shared" si="53"/>
        <v>0</v>
      </c>
      <c r="AM21" s="8">
        <f t="shared" si="53"/>
        <v>0</v>
      </c>
      <c r="AN21" s="8">
        <f t="shared" si="53"/>
        <v>0</v>
      </c>
      <c r="AO21" s="8">
        <f t="shared" si="53"/>
        <v>0</v>
      </c>
      <c r="AP21" s="8">
        <f t="shared" si="53"/>
        <v>0</v>
      </c>
      <c r="AQ21" s="12">
        <f t="shared" si="53"/>
        <v>217045</v>
      </c>
      <c r="AR21" s="12">
        <f t="shared" si="53"/>
        <v>0</v>
      </c>
      <c r="AS21" s="8">
        <f t="shared" si="53"/>
        <v>0</v>
      </c>
      <c r="AT21" s="8">
        <f t="shared" si="53"/>
        <v>89083</v>
      </c>
      <c r="AU21" s="8">
        <f t="shared" si="53"/>
        <v>72250</v>
      </c>
      <c r="AV21" s="8">
        <f t="shared" si="53"/>
        <v>0</v>
      </c>
      <c r="AW21" s="12">
        <f aca="true" t="shared" si="54" ref="AS21:BH23">AW22</f>
        <v>378378</v>
      </c>
      <c r="AX21" s="12">
        <f t="shared" si="54"/>
        <v>89083</v>
      </c>
      <c r="AY21" s="31">
        <f t="shared" si="54"/>
        <v>0</v>
      </c>
      <c r="AZ21" s="31">
        <f t="shared" si="54"/>
        <v>-89083</v>
      </c>
      <c r="BA21" s="31">
        <f t="shared" si="54"/>
        <v>0</v>
      </c>
      <c r="BB21" s="31">
        <f t="shared" si="54"/>
        <v>0</v>
      </c>
      <c r="BC21" s="35">
        <f t="shared" si="54"/>
        <v>289295</v>
      </c>
      <c r="BD21" s="35">
        <f t="shared" si="54"/>
        <v>0</v>
      </c>
      <c r="BE21" s="8">
        <f t="shared" si="54"/>
        <v>0</v>
      </c>
      <c r="BF21" s="8">
        <f t="shared" si="54"/>
        <v>0</v>
      </c>
      <c r="BG21" s="8">
        <f t="shared" si="54"/>
        <v>0</v>
      </c>
      <c r="BH21" s="8">
        <f t="shared" si="54"/>
        <v>0</v>
      </c>
      <c r="BI21" s="51">
        <f aca="true" t="shared" si="55" ref="BE21:BR23">BI22</f>
        <v>289295</v>
      </c>
      <c r="BJ21" s="51">
        <f t="shared" si="55"/>
        <v>0</v>
      </c>
      <c r="BK21" s="8">
        <f t="shared" si="55"/>
        <v>0</v>
      </c>
      <c r="BL21" s="8">
        <f t="shared" si="55"/>
        <v>0</v>
      </c>
      <c r="BM21" s="8">
        <f t="shared" si="55"/>
        <v>0</v>
      </c>
      <c r="BN21" s="8">
        <f t="shared" si="55"/>
        <v>0</v>
      </c>
      <c r="BO21" s="12">
        <f t="shared" si="55"/>
        <v>289295</v>
      </c>
      <c r="BP21" s="12">
        <f t="shared" si="55"/>
        <v>0</v>
      </c>
      <c r="BQ21" s="12">
        <f t="shared" si="55"/>
        <v>180233</v>
      </c>
      <c r="BR21" s="12">
        <f t="shared" si="55"/>
        <v>0</v>
      </c>
      <c r="BS21" s="59">
        <f t="shared" si="41"/>
        <v>62.300765654435786</v>
      </c>
      <c r="BT21" s="59"/>
    </row>
    <row r="22" spans="1:72" ht="33">
      <c r="A22" s="25" t="s">
        <v>57</v>
      </c>
      <c r="B22" s="11" t="s">
        <v>55</v>
      </c>
      <c r="C22" s="11" t="s">
        <v>7</v>
      </c>
      <c r="D22" s="11" t="s">
        <v>17</v>
      </c>
      <c r="E22" s="11" t="s">
        <v>58</v>
      </c>
      <c r="F22" s="11"/>
      <c r="G22" s="12">
        <f t="shared" si="51"/>
        <v>217045</v>
      </c>
      <c r="H22" s="12">
        <f t="shared" si="51"/>
        <v>0</v>
      </c>
      <c r="I22" s="8">
        <f t="shared" si="51"/>
        <v>0</v>
      </c>
      <c r="J22" s="8">
        <f t="shared" si="51"/>
        <v>0</v>
      </c>
      <c r="K22" s="8">
        <f t="shared" si="51"/>
        <v>0</v>
      </c>
      <c r="L22" s="8">
        <f t="shared" si="51"/>
        <v>0</v>
      </c>
      <c r="M22" s="12">
        <f t="shared" si="51"/>
        <v>217045</v>
      </c>
      <c r="N22" s="12">
        <f t="shared" si="51"/>
        <v>0</v>
      </c>
      <c r="O22" s="8">
        <f t="shared" si="51"/>
        <v>0</v>
      </c>
      <c r="P22" s="8">
        <f t="shared" si="51"/>
        <v>0</v>
      </c>
      <c r="Q22" s="8">
        <f t="shared" si="51"/>
        <v>0</v>
      </c>
      <c r="R22" s="8">
        <f t="shared" si="51"/>
        <v>0</v>
      </c>
      <c r="S22" s="12">
        <f t="shared" si="52"/>
        <v>217045</v>
      </c>
      <c r="T22" s="12">
        <f t="shared" si="52"/>
        <v>0</v>
      </c>
      <c r="U22" s="8">
        <f t="shared" si="52"/>
        <v>0</v>
      </c>
      <c r="V22" s="8">
        <f t="shared" si="52"/>
        <v>0</v>
      </c>
      <c r="W22" s="8">
        <f t="shared" si="52"/>
        <v>0</v>
      </c>
      <c r="X22" s="8">
        <f t="shared" si="52"/>
        <v>0</v>
      </c>
      <c r="Y22" s="12">
        <f t="shared" si="52"/>
        <v>217045</v>
      </c>
      <c r="Z22" s="12">
        <f t="shared" si="52"/>
        <v>0</v>
      </c>
      <c r="AA22" s="8">
        <f t="shared" si="52"/>
        <v>0</v>
      </c>
      <c r="AB22" s="8">
        <f t="shared" si="52"/>
        <v>0</v>
      </c>
      <c r="AC22" s="8">
        <f t="shared" si="52"/>
        <v>0</v>
      </c>
      <c r="AD22" s="8">
        <f t="shared" si="52"/>
        <v>0</v>
      </c>
      <c r="AE22" s="12">
        <f t="shared" si="52"/>
        <v>217045</v>
      </c>
      <c r="AF22" s="12">
        <f t="shared" si="52"/>
        <v>0</v>
      </c>
      <c r="AG22" s="8">
        <f t="shared" si="53"/>
        <v>0</v>
      </c>
      <c r="AH22" s="8">
        <f t="shared" si="53"/>
        <v>0</v>
      </c>
      <c r="AI22" s="8">
        <f t="shared" si="53"/>
        <v>0</v>
      </c>
      <c r="AJ22" s="8">
        <f t="shared" si="53"/>
        <v>0</v>
      </c>
      <c r="AK22" s="35">
        <f t="shared" si="53"/>
        <v>217045</v>
      </c>
      <c r="AL22" s="35">
        <f t="shared" si="53"/>
        <v>0</v>
      </c>
      <c r="AM22" s="8">
        <f t="shared" si="53"/>
        <v>0</v>
      </c>
      <c r="AN22" s="8">
        <f t="shared" si="53"/>
        <v>0</v>
      </c>
      <c r="AO22" s="8">
        <f t="shared" si="53"/>
        <v>0</v>
      </c>
      <c r="AP22" s="8">
        <f t="shared" si="53"/>
        <v>0</v>
      </c>
      <c r="AQ22" s="12">
        <f t="shared" si="53"/>
        <v>217045</v>
      </c>
      <c r="AR22" s="12">
        <f t="shared" si="53"/>
        <v>0</v>
      </c>
      <c r="AS22" s="8">
        <f t="shared" si="54"/>
        <v>0</v>
      </c>
      <c r="AT22" s="8">
        <f t="shared" si="54"/>
        <v>89083</v>
      </c>
      <c r="AU22" s="8">
        <f t="shared" si="54"/>
        <v>72250</v>
      </c>
      <c r="AV22" s="8">
        <f t="shared" si="54"/>
        <v>0</v>
      </c>
      <c r="AW22" s="12">
        <f t="shared" si="54"/>
        <v>378378</v>
      </c>
      <c r="AX22" s="12">
        <f t="shared" si="54"/>
        <v>89083</v>
      </c>
      <c r="AY22" s="31">
        <f t="shared" si="54"/>
        <v>0</v>
      </c>
      <c r="AZ22" s="31">
        <f t="shared" si="54"/>
        <v>-89083</v>
      </c>
      <c r="BA22" s="31">
        <f t="shared" si="54"/>
        <v>0</v>
      </c>
      <c r="BB22" s="31">
        <f t="shared" si="54"/>
        <v>0</v>
      </c>
      <c r="BC22" s="35">
        <f t="shared" si="54"/>
        <v>289295</v>
      </c>
      <c r="BD22" s="35">
        <f t="shared" si="54"/>
        <v>0</v>
      </c>
      <c r="BE22" s="8">
        <f t="shared" si="55"/>
        <v>0</v>
      </c>
      <c r="BF22" s="8">
        <f t="shared" si="55"/>
        <v>0</v>
      </c>
      <c r="BG22" s="8">
        <f t="shared" si="55"/>
        <v>0</v>
      </c>
      <c r="BH22" s="8">
        <f t="shared" si="55"/>
        <v>0</v>
      </c>
      <c r="BI22" s="51">
        <f t="shared" si="55"/>
        <v>289295</v>
      </c>
      <c r="BJ22" s="51">
        <f t="shared" si="55"/>
        <v>0</v>
      </c>
      <c r="BK22" s="8">
        <f t="shared" si="55"/>
        <v>0</v>
      </c>
      <c r="BL22" s="8">
        <f t="shared" si="55"/>
        <v>0</v>
      </c>
      <c r="BM22" s="8">
        <f t="shared" si="55"/>
        <v>0</v>
      </c>
      <c r="BN22" s="8">
        <f t="shared" si="55"/>
        <v>0</v>
      </c>
      <c r="BO22" s="12">
        <f t="shared" si="55"/>
        <v>289295</v>
      </c>
      <c r="BP22" s="12">
        <f t="shared" si="55"/>
        <v>0</v>
      </c>
      <c r="BQ22" s="12">
        <f t="shared" si="55"/>
        <v>180233</v>
      </c>
      <c r="BR22" s="12">
        <f t="shared" si="55"/>
        <v>0</v>
      </c>
      <c r="BS22" s="59">
        <f t="shared" si="41"/>
        <v>62.300765654435786</v>
      </c>
      <c r="BT22" s="59"/>
    </row>
    <row r="23" spans="1:72" ht="33">
      <c r="A23" s="25" t="s">
        <v>11</v>
      </c>
      <c r="B23" s="11" t="str">
        <f>B21</f>
        <v>913</v>
      </c>
      <c r="C23" s="11" t="s">
        <v>7</v>
      </c>
      <c r="D23" s="11" t="s">
        <v>17</v>
      </c>
      <c r="E23" s="11" t="s">
        <v>58</v>
      </c>
      <c r="F23" s="11" t="s">
        <v>12</v>
      </c>
      <c r="G23" s="12">
        <f t="shared" si="51"/>
        <v>217045</v>
      </c>
      <c r="H23" s="12">
        <f t="shared" si="51"/>
        <v>0</v>
      </c>
      <c r="I23" s="8">
        <f t="shared" si="51"/>
        <v>0</v>
      </c>
      <c r="J23" s="8">
        <f t="shared" si="51"/>
        <v>0</v>
      </c>
      <c r="K23" s="8">
        <f t="shared" si="51"/>
        <v>0</v>
      </c>
      <c r="L23" s="8">
        <f t="shared" si="51"/>
        <v>0</v>
      </c>
      <c r="M23" s="12">
        <f t="shared" si="51"/>
        <v>217045</v>
      </c>
      <c r="N23" s="12">
        <f t="shared" si="51"/>
        <v>0</v>
      </c>
      <c r="O23" s="8">
        <f t="shared" si="51"/>
        <v>0</v>
      </c>
      <c r="P23" s="8">
        <f t="shared" si="51"/>
        <v>0</v>
      </c>
      <c r="Q23" s="8">
        <f t="shared" si="51"/>
        <v>0</v>
      </c>
      <c r="R23" s="8">
        <f t="shared" si="51"/>
        <v>0</v>
      </c>
      <c r="S23" s="12">
        <f t="shared" si="52"/>
        <v>217045</v>
      </c>
      <c r="T23" s="12">
        <f t="shared" si="52"/>
        <v>0</v>
      </c>
      <c r="U23" s="8">
        <f t="shared" si="52"/>
        <v>0</v>
      </c>
      <c r="V23" s="8">
        <f t="shared" si="52"/>
        <v>0</v>
      </c>
      <c r="W23" s="8">
        <f t="shared" si="52"/>
        <v>0</v>
      </c>
      <c r="X23" s="8">
        <f t="shared" si="52"/>
        <v>0</v>
      </c>
      <c r="Y23" s="12">
        <f t="shared" si="52"/>
        <v>217045</v>
      </c>
      <c r="Z23" s="12">
        <f t="shared" si="52"/>
        <v>0</v>
      </c>
      <c r="AA23" s="8">
        <f t="shared" si="52"/>
        <v>0</v>
      </c>
      <c r="AB23" s="8">
        <f t="shared" si="52"/>
        <v>0</v>
      </c>
      <c r="AC23" s="8">
        <f t="shared" si="52"/>
        <v>0</v>
      </c>
      <c r="AD23" s="8">
        <f t="shared" si="52"/>
        <v>0</v>
      </c>
      <c r="AE23" s="12">
        <f t="shared" si="52"/>
        <v>217045</v>
      </c>
      <c r="AF23" s="12">
        <f t="shared" si="52"/>
        <v>0</v>
      </c>
      <c r="AG23" s="8">
        <f t="shared" si="53"/>
        <v>0</v>
      </c>
      <c r="AH23" s="8">
        <f t="shared" si="53"/>
        <v>0</v>
      </c>
      <c r="AI23" s="8">
        <f t="shared" si="53"/>
        <v>0</v>
      </c>
      <c r="AJ23" s="8">
        <f t="shared" si="53"/>
        <v>0</v>
      </c>
      <c r="AK23" s="35">
        <f t="shared" si="53"/>
        <v>217045</v>
      </c>
      <c r="AL23" s="35">
        <f t="shared" si="53"/>
        <v>0</v>
      </c>
      <c r="AM23" s="8">
        <f t="shared" si="53"/>
        <v>0</v>
      </c>
      <c r="AN23" s="8">
        <f t="shared" si="53"/>
        <v>0</v>
      </c>
      <c r="AO23" s="8">
        <f t="shared" si="53"/>
        <v>0</v>
      </c>
      <c r="AP23" s="8">
        <f t="shared" si="53"/>
        <v>0</v>
      </c>
      <c r="AQ23" s="12">
        <f t="shared" si="53"/>
        <v>217045</v>
      </c>
      <c r="AR23" s="12">
        <f t="shared" si="53"/>
        <v>0</v>
      </c>
      <c r="AS23" s="8">
        <f t="shared" si="54"/>
        <v>0</v>
      </c>
      <c r="AT23" s="8">
        <f t="shared" si="54"/>
        <v>89083</v>
      </c>
      <c r="AU23" s="8">
        <f t="shared" si="54"/>
        <v>72250</v>
      </c>
      <c r="AV23" s="8">
        <f t="shared" si="54"/>
        <v>0</v>
      </c>
      <c r="AW23" s="12">
        <f t="shared" si="54"/>
        <v>378378</v>
      </c>
      <c r="AX23" s="12">
        <f t="shared" si="54"/>
        <v>89083</v>
      </c>
      <c r="AY23" s="31">
        <f t="shared" si="54"/>
        <v>0</v>
      </c>
      <c r="AZ23" s="31">
        <f t="shared" si="54"/>
        <v>-89083</v>
      </c>
      <c r="BA23" s="31">
        <f t="shared" si="54"/>
        <v>0</v>
      </c>
      <c r="BB23" s="31">
        <f t="shared" si="54"/>
        <v>0</v>
      </c>
      <c r="BC23" s="35">
        <f t="shared" si="54"/>
        <v>289295</v>
      </c>
      <c r="BD23" s="35">
        <f t="shared" si="54"/>
        <v>0</v>
      </c>
      <c r="BE23" s="8">
        <f t="shared" si="55"/>
        <v>0</v>
      </c>
      <c r="BF23" s="8">
        <f t="shared" si="55"/>
        <v>0</v>
      </c>
      <c r="BG23" s="8">
        <f t="shared" si="55"/>
        <v>0</v>
      </c>
      <c r="BH23" s="8">
        <f t="shared" si="55"/>
        <v>0</v>
      </c>
      <c r="BI23" s="51">
        <f t="shared" si="55"/>
        <v>289295</v>
      </c>
      <c r="BJ23" s="51">
        <f t="shared" si="55"/>
        <v>0</v>
      </c>
      <c r="BK23" s="8">
        <f t="shared" si="55"/>
        <v>0</v>
      </c>
      <c r="BL23" s="8">
        <f t="shared" si="55"/>
        <v>0</v>
      </c>
      <c r="BM23" s="8">
        <f t="shared" si="55"/>
        <v>0</v>
      </c>
      <c r="BN23" s="8">
        <f t="shared" si="55"/>
        <v>0</v>
      </c>
      <c r="BO23" s="12">
        <f t="shared" si="55"/>
        <v>289295</v>
      </c>
      <c r="BP23" s="12">
        <f t="shared" si="55"/>
        <v>0</v>
      </c>
      <c r="BQ23" s="12">
        <f t="shared" si="55"/>
        <v>180233</v>
      </c>
      <c r="BR23" s="12">
        <f t="shared" si="55"/>
        <v>0</v>
      </c>
      <c r="BS23" s="59">
        <f t="shared" si="41"/>
        <v>62.300765654435786</v>
      </c>
      <c r="BT23" s="59"/>
    </row>
    <row r="24" spans="1:72" ht="36" customHeight="1">
      <c r="A24" s="25" t="s">
        <v>35</v>
      </c>
      <c r="B24" s="11" t="str">
        <f>B22</f>
        <v>913</v>
      </c>
      <c r="C24" s="11" t="s">
        <v>7</v>
      </c>
      <c r="D24" s="11" t="s">
        <v>17</v>
      </c>
      <c r="E24" s="11" t="s">
        <v>58</v>
      </c>
      <c r="F24" s="8">
        <v>630</v>
      </c>
      <c r="G24" s="8">
        <f>254295-37250</f>
        <v>217045</v>
      </c>
      <c r="H24" s="8"/>
      <c r="I24" s="8"/>
      <c r="J24" s="8"/>
      <c r="K24" s="8"/>
      <c r="L24" s="8"/>
      <c r="M24" s="8">
        <f>G24+I24+J24+K24+L24</f>
        <v>217045</v>
      </c>
      <c r="N24" s="8">
        <f>H24+J24</f>
        <v>0</v>
      </c>
      <c r="O24" s="8"/>
      <c r="P24" s="8"/>
      <c r="Q24" s="8"/>
      <c r="R24" s="8"/>
      <c r="S24" s="8">
        <f>M24+O24+P24+Q24+R24</f>
        <v>217045</v>
      </c>
      <c r="T24" s="8">
        <f>N24+P24</f>
        <v>0</v>
      </c>
      <c r="U24" s="8"/>
      <c r="V24" s="8"/>
      <c r="W24" s="8"/>
      <c r="X24" s="8"/>
      <c r="Y24" s="8">
        <f>S24+U24+V24+W24+X24</f>
        <v>217045</v>
      </c>
      <c r="Z24" s="8">
        <f>T24+V24</f>
        <v>0</v>
      </c>
      <c r="AA24" s="8"/>
      <c r="AB24" s="8"/>
      <c r="AC24" s="8"/>
      <c r="AD24" s="8"/>
      <c r="AE24" s="8">
        <f>Y24+AA24+AB24+AC24+AD24</f>
        <v>217045</v>
      </c>
      <c r="AF24" s="8">
        <f>Z24+AB24</f>
        <v>0</v>
      </c>
      <c r="AG24" s="8"/>
      <c r="AH24" s="8"/>
      <c r="AI24" s="31">
        <f>72250-72250</f>
        <v>0</v>
      </c>
      <c r="AJ24" s="8"/>
      <c r="AK24" s="31">
        <f>AE24+AG24+AH24+AI24+AJ24</f>
        <v>217045</v>
      </c>
      <c r="AL24" s="31">
        <f>AF24+AH24</f>
        <v>0</v>
      </c>
      <c r="AM24" s="8"/>
      <c r="AN24" s="8"/>
      <c r="AO24" s="8">
        <f>72250-72250</f>
        <v>0</v>
      </c>
      <c r="AP24" s="8"/>
      <c r="AQ24" s="8">
        <f>AK24+AM24+AN24+AO24+AP24</f>
        <v>217045</v>
      </c>
      <c r="AR24" s="8">
        <f>AL24+AN24</f>
        <v>0</v>
      </c>
      <c r="AS24" s="8"/>
      <c r="AT24" s="8">
        <v>89083</v>
      </c>
      <c r="AU24" s="8">
        <f>72250</f>
        <v>72250</v>
      </c>
      <c r="AV24" s="8"/>
      <c r="AW24" s="8">
        <f>AQ24+AS24+AT24+AU24+AV24</f>
        <v>378378</v>
      </c>
      <c r="AX24" s="8">
        <f>AR24+AT24</f>
        <v>89083</v>
      </c>
      <c r="AY24" s="31"/>
      <c r="AZ24" s="31">
        <v>-89083</v>
      </c>
      <c r="BA24" s="31"/>
      <c r="BB24" s="31"/>
      <c r="BC24" s="31">
        <f>AW24+AY24+AZ24+BA24+BB24</f>
        <v>289295</v>
      </c>
      <c r="BD24" s="31">
        <f>AX24+AZ24</f>
        <v>0</v>
      </c>
      <c r="BE24" s="8"/>
      <c r="BF24" s="8"/>
      <c r="BG24" s="8"/>
      <c r="BH24" s="8"/>
      <c r="BI24" s="52">
        <f>BC24+BE24+BF24+BG24+BH24</f>
        <v>289295</v>
      </c>
      <c r="BJ24" s="52">
        <f>BD24+BF24</f>
        <v>0</v>
      </c>
      <c r="BK24" s="8"/>
      <c r="BL24" s="8"/>
      <c r="BM24" s="8"/>
      <c r="BN24" s="8"/>
      <c r="BO24" s="8">
        <f>BI24+BK24+BL24+BM24+BN24</f>
        <v>289295</v>
      </c>
      <c r="BP24" s="8">
        <f>BJ24+BL24</f>
        <v>0</v>
      </c>
      <c r="BQ24" s="14">
        <v>180233</v>
      </c>
      <c r="BR24" s="14"/>
      <c r="BS24" s="59">
        <f t="shared" si="41"/>
        <v>62.300765654435786</v>
      </c>
      <c r="BT24" s="59"/>
    </row>
    <row r="25" spans="1:72" ht="36" customHeight="1">
      <c r="A25" s="25" t="s">
        <v>85</v>
      </c>
      <c r="B25" s="11">
        <v>913</v>
      </c>
      <c r="C25" s="11" t="s">
        <v>7</v>
      </c>
      <c r="D25" s="11" t="s">
        <v>17</v>
      </c>
      <c r="E25" s="11" t="s">
        <v>87</v>
      </c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31">
        <f>AY26</f>
        <v>0</v>
      </c>
      <c r="AZ25" s="31">
        <f aca="true" t="shared" si="56" ref="AZ25:BP27">AZ26</f>
        <v>89083</v>
      </c>
      <c r="BA25" s="31">
        <f t="shared" si="56"/>
        <v>0</v>
      </c>
      <c r="BB25" s="31">
        <f t="shared" si="56"/>
        <v>0</v>
      </c>
      <c r="BC25" s="31">
        <f t="shared" si="56"/>
        <v>89083</v>
      </c>
      <c r="BD25" s="31">
        <f t="shared" si="56"/>
        <v>89083</v>
      </c>
      <c r="BE25" s="8">
        <f>BE26</f>
        <v>0</v>
      </c>
      <c r="BF25" s="8">
        <f t="shared" si="56"/>
        <v>0</v>
      </c>
      <c r="BG25" s="8">
        <f t="shared" si="56"/>
        <v>0</v>
      </c>
      <c r="BH25" s="8">
        <f t="shared" si="56"/>
        <v>0</v>
      </c>
      <c r="BI25" s="52">
        <f t="shared" si="56"/>
        <v>89083</v>
      </c>
      <c r="BJ25" s="52">
        <f t="shared" si="56"/>
        <v>89083</v>
      </c>
      <c r="BK25" s="8">
        <f>BK26</f>
        <v>0</v>
      </c>
      <c r="BL25" s="8">
        <f t="shared" si="56"/>
        <v>0</v>
      </c>
      <c r="BM25" s="8">
        <f t="shared" si="56"/>
        <v>0</v>
      </c>
      <c r="BN25" s="8">
        <f t="shared" si="56"/>
        <v>0</v>
      </c>
      <c r="BO25" s="8">
        <f t="shared" si="56"/>
        <v>89083</v>
      </c>
      <c r="BP25" s="8">
        <f t="shared" si="56"/>
        <v>89083</v>
      </c>
      <c r="BQ25" s="8">
        <f>BQ26</f>
        <v>59389</v>
      </c>
      <c r="BR25" s="8">
        <f>BR26</f>
        <v>59389</v>
      </c>
      <c r="BS25" s="59">
        <f t="shared" si="41"/>
        <v>66.66704084954482</v>
      </c>
      <c r="BT25" s="59">
        <f aca="true" t="shared" si="57" ref="BT25:BT79">BR25/BP25*100</f>
        <v>66.66704084954482</v>
      </c>
    </row>
    <row r="26" spans="1:72" ht="33" customHeight="1">
      <c r="A26" s="26" t="s">
        <v>86</v>
      </c>
      <c r="B26" s="11">
        <v>913</v>
      </c>
      <c r="C26" s="11" t="s">
        <v>7</v>
      </c>
      <c r="D26" s="11" t="s">
        <v>17</v>
      </c>
      <c r="E26" s="11" t="s">
        <v>90</v>
      </c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31">
        <f>AY27</f>
        <v>0</v>
      </c>
      <c r="AZ26" s="31">
        <f t="shared" si="56"/>
        <v>89083</v>
      </c>
      <c r="BA26" s="31">
        <f t="shared" si="56"/>
        <v>0</v>
      </c>
      <c r="BB26" s="31">
        <f t="shared" si="56"/>
        <v>0</v>
      </c>
      <c r="BC26" s="31">
        <f t="shared" si="56"/>
        <v>89083</v>
      </c>
      <c r="BD26" s="31">
        <f t="shared" si="56"/>
        <v>89083</v>
      </c>
      <c r="BE26" s="8">
        <f>BE27</f>
        <v>0</v>
      </c>
      <c r="BF26" s="8">
        <f t="shared" si="56"/>
        <v>0</v>
      </c>
      <c r="BG26" s="8">
        <f t="shared" si="56"/>
        <v>0</v>
      </c>
      <c r="BH26" s="8">
        <f t="shared" si="56"/>
        <v>0</v>
      </c>
      <c r="BI26" s="52">
        <f t="shared" si="56"/>
        <v>89083</v>
      </c>
      <c r="BJ26" s="52">
        <f t="shared" si="56"/>
        <v>89083</v>
      </c>
      <c r="BK26" s="8">
        <f>BK27</f>
        <v>0</v>
      </c>
      <c r="BL26" s="8">
        <f aca="true" t="shared" si="58" ref="BL26:BR27">BL27</f>
        <v>0</v>
      </c>
      <c r="BM26" s="8">
        <f t="shared" si="58"/>
        <v>0</v>
      </c>
      <c r="BN26" s="8">
        <f t="shared" si="58"/>
        <v>0</v>
      </c>
      <c r="BO26" s="8">
        <f t="shared" si="58"/>
        <v>89083</v>
      </c>
      <c r="BP26" s="8">
        <f t="shared" si="58"/>
        <v>89083</v>
      </c>
      <c r="BQ26" s="8">
        <f t="shared" si="58"/>
        <v>59389</v>
      </c>
      <c r="BR26" s="8">
        <f t="shared" si="58"/>
        <v>59389</v>
      </c>
      <c r="BS26" s="59">
        <f t="shared" si="41"/>
        <v>66.66704084954482</v>
      </c>
      <c r="BT26" s="59">
        <f t="shared" si="57"/>
        <v>66.66704084954482</v>
      </c>
    </row>
    <row r="27" spans="1:72" ht="36" customHeight="1">
      <c r="A27" s="25" t="s">
        <v>11</v>
      </c>
      <c r="B27" s="11">
        <v>913</v>
      </c>
      <c r="C27" s="11" t="s">
        <v>7</v>
      </c>
      <c r="D27" s="11" t="s">
        <v>17</v>
      </c>
      <c r="E27" s="11" t="s">
        <v>90</v>
      </c>
      <c r="F27" s="11" t="s">
        <v>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31">
        <f>AY28</f>
        <v>0</v>
      </c>
      <c r="AZ27" s="31">
        <f t="shared" si="56"/>
        <v>89083</v>
      </c>
      <c r="BA27" s="31">
        <f t="shared" si="56"/>
        <v>0</v>
      </c>
      <c r="BB27" s="31">
        <f t="shared" si="56"/>
        <v>0</v>
      </c>
      <c r="BC27" s="31">
        <f t="shared" si="56"/>
        <v>89083</v>
      </c>
      <c r="BD27" s="31">
        <f t="shared" si="56"/>
        <v>89083</v>
      </c>
      <c r="BE27" s="8">
        <f>BE28</f>
        <v>0</v>
      </c>
      <c r="BF27" s="8">
        <f t="shared" si="56"/>
        <v>0</v>
      </c>
      <c r="BG27" s="8">
        <f t="shared" si="56"/>
        <v>0</v>
      </c>
      <c r="BH27" s="8">
        <f t="shared" si="56"/>
        <v>0</v>
      </c>
      <c r="BI27" s="52">
        <f t="shared" si="56"/>
        <v>89083</v>
      </c>
      <c r="BJ27" s="52">
        <f t="shared" si="56"/>
        <v>89083</v>
      </c>
      <c r="BK27" s="8">
        <f>BK28</f>
        <v>0</v>
      </c>
      <c r="BL27" s="8">
        <f t="shared" si="58"/>
        <v>0</v>
      </c>
      <c r="BM27" s="8">
        <f t="shared" si="58"/>
        <v>0</v>
      </c>
      <c r="BN27" s="8">
        <f t="shared" si="58"/>
        <v>0</v>
      </c>
      <c r="BO27" s="8">
        <f t="shared" si="58"/>
        <v>89083</v>
      </c>
      <c r="BP27" s="8">
        <f t="shared" si="58"/>
        <v>89083</v>
      </c>
      <c r="BQ27" s="8">
        <f t="shared" si="58"/>
        <v>59389</v>
      </c>
      <c r="BR27" s="8">
        <f t="shared" si="58"/>
        <v>59389</v>
      </c>
      <c r="BS27" s="59">
        <f t="shared" si="41"/>
        <v>66.66704084954482</v>
      </c>
      <c r="BT27" s="59">
        <f t="shared" si="57"/>
        <v>66.66704084954482</v>
      </c>
    </row>
    <row r="28" spans="1:72" ht="33" customHeight="1">
      <c r="A28" s="25" t="s">
        <v>35</v>
      </c>
      <c r="B28" s="11">
        <v>913</v>
      </c>
      <c r="C28" s="11" t="s">
        <v>7</v>
      </c>
      <c r="D28" s="11" t="s">
        <v>17</v>
      </c>
      <c r="E28" s="11" t="s">
        <v>90</v>
      </c>
      <c r="F28" s="11" t="s">
        <v>36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31"/>
      <c r="AZ28" s="31">
        <v>89083</v>
      </c>
      <c r="BA28" s="31"/>
      <c r="BB28" s="31"/>
      <c r="BC28" s="31">
        <f>AW28+AY28+AZ28+BA28+BB28</f>
        <v>89083</v>
      </c>
      <c r="BD28" s="31">
        <f>AX28+AZ28</f>
        <v>89083</v>
      </c>
      <c r="BE28" s="8"/>
      <c r="BF28" s="8"/>
      <c r="BG28" s="8"/>
      <c r="BH28" s="8"/>
      <c r="BI28" s="52">
        <f>BC28+BE28+BF28+BG28+BH28</f>
        <v>89083</v>
      </c>
      <c r="BJ28" s="52">
        <f>BD28+BF28</f>
        <v>89083</v>
      </c>
      <c r="BK28" s="8"/>
      <c r="BL28" s="8"/>
      <c r="BM28" s="8"/>
      <c r="BN28" s="8"/>
      <c r="BO28" s="8">
        <f>BI28+BK28+BL28+BM28+BN28</f>
        <v>89083</v>
      </c>
      <c r="BP28" s="8">
        <f>BJ28+BL28</f>
        <v>89083</v>
      </c>
      <c r="BQ28" s="14">
        <v>59389</v>
      </c>
      <c r="BR28" s="14">
        <v>59389</v>
      </c>
      <c r="BS28" s="59">
        <f t="shared" si="41"/>
        <v>66.66704084954482</v>
      </c>
      <c r="BT28" s="59">
        <f t="shared" si="57"/>
        <v>66.66704084954482</v>
      </c>
    </row>
    <row r="29" spans="1:72" ht="16.5">
      <c r="A29" s="25" t="s">
        <v>104</v>
      </c>
      <c r="B29" s="18" t="s">
        <v>55</v>
      </c>
      <c r="C29" s="11" t="s">
        <v>7</v>
      </c>
      <c r="D29" s="11" t="s">
        <v>17</v>
      </c>
      <c r="E29" s="11" t="s">
        <v>112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>
        <f aca="true" t="shared" si="59" ref="AB29:AL29">AB30+AB34</f>
        <v>1504487</v>
      </c>
      <c r="AC29" s="8">
        <f t="shared" si="59"/>
        <v>0</v>
      </c>
      <c r="AD29" s="8">
        <f t="shared" si="59"/>
        <v>0</v>
      </c>
      <c r="AE29" s="8">
        <f t="shared" si="59"/>
        <v>1504487</v>
      </c>
      <c r="AF29" s="8">
        <f t="shared" si="59"/>
        <v>1504487</v>
      </c>
      <c r="AG29" s="8">
        <f t="shared" si="59"/>
        <v>0</v>
      </c>
      <c r="AH29" s="8">
        <f t="shared" si="59"/>
        <v>0</v>
      </c>
      <c r="AI29" s="8">
        <f t="shared" si="59"/>
        <v>0</v>
      </c>
      <c r="AJ29" s="8">
        <f t="shared" si="59"/>
        <v>0</v>
      </c>
      <c r="AK29" s="31">
        <f t="shared" si="59"/>
        <v>1504487</v>
      </c>
      <c r="AL29" s="31">
        <f t="shared" si="59"/>
        <v>1504487</v>
      </c>
      <c r="AM29" s="8">
        <f aca="true" t="shared" si="60" ref="AM29:AR29">AM30+AM34</f>
        <v>0</v>
      </c>
      <c r="AN29" s="8">
        <f t="shared" si="60"/>
        <v>0</v>
      </c>
      <c r="AO29" s="8">
        <f t="shared" si="60"/>
        <v>0</v>
      </c>
      <c r="AP29" s="8">
        <f t="shared" si="60"/>
        <v>0</v>
      </c>
      <c r="AQ29" s="8">
        <f t="shared" si="60"/>
        <v>1504487</v>
      </c>
      <c r="AR29" s="8">
        <f t="shared" si="60"/>
        <v>1504487</v>
      </c>
      <c r="AS29" s="8">
        <f aca="true" t="shared" si="61" ref="AS29:AX29">AS30+AS34</f>
        <v>0</v>
      </c>
      <c r="AT29" s="8">
        <f t="shared" si="61"/>
        <v>0</v>
      </c>
      <c r="AU29" s="8">
        <f t="shared" si="61"/>
        <v>0</v>
      </c>
      <c r="AV29" s="8">
        <f t="shared" si="61"/>
        <v>0</v>
      </c>
      <c r="AW29" s="8">
        <f t="shared" si="61"/>
        <v>1504487</v>
      </c>
      <c r="AX29" s="8">
        <f t="shared" si="61"/>
        <v>1504487</v>
      </c>
      <c r="AY29" s="31">
        <f aca="true" t="shared" si="62" ref="AY29:BD29">AY30+AY34</f>
        <v>0</v>
      </c>
      <c r="AZ29" s="31">
        <f t="shared" si="62"/>
        <v>0</v>
      </c>
      <c r="BA29" s="31">
        <f t="shared" si="62"/>
        <v>0</v>
      </c>
      <c r="BB29" s="31">
        <f t="shared" si="62"/>
        <v>0</v>
      </c>
      <c r="BC29" s="31">
        <f t="shared" si="62"/>
        <v>1504487</v>
      </c>
      <c r="BD29" s="31">
        <f t="shared" si="62"/>
        <v>1504487</v>
      </c>
      <c r="BE29" s="8">
        <f aca="true" t="shared" si="63" ref="BE29:BJ29">BE30+BE34</f>
        <v>0</v>
      </c>
      <c r="BF29" s="8">
        <f t="shared" si="63"/>
        <v>0</v>
      </c>
      <c r="BG29" s="8">
        <f t="shared" si="63"/>
        <v>0</v>
      </c>
      <c r="BH29" s="8">
        <f t="shared" si="63"/>
        <v>0</v>
      </c>
      <c r="BI29" s="52">
        <f t="shared" si="63"/>
        <v>1504487</v>
      </c>
      <c r="BJ29" s="52">
        <f t="shared" si="63"/>
        <v>1504487</v>
      </c>
      <c r="BK29" s="8">
        <f aca="true" t="shared" si="64" ref="BK29:BP29">BK30+BK34</f>
        <v>0</v>
      </c>
      <c r="BL29" s="8">
        <f t="shared" si="64"/>
        <v>1505</v>
      </c>
      <c r="BM29" s="8">
        <f t="shared" si="64"/>
        <v>0</v>
      </c>
      <c r="BN29" s="8">
        <f t="shared" si="64"/>
        <v>0</v>
      </c>
      <c r="BO29" s="8">
        <f t="shared" si="64"/>
        <v>1505992</v>
      </c>
      <c r="BP29" s="8">
        <f t="shared" si="64"/>
        <v>1505992</v>
      </c>
      <c r="BQ29" s="8">
        <f>BQ30+BQ34</f>
        <v>1028142</v>
      </c>
      <c r="BR29" s="8">
        <f>BR30+BR34</f>
        <v>1028142</v>
      </c>
      <c r="BS29" s="59">
        <f t="shared" si="41"/>
        <v>68.27008377202534</v>
      </c>
      <c r="BT29" s="59">
        <f t="shared" si="57"/>
        <v>68.27008377202534</v>
      </c>
    </row>
    <row r="30" spans="1:72" ht="54.75" customHeight="1">
      <c r="A30" s="25" t="s">
        <v>108</v>
      </c>
      <c r="B30" s="18" t="s">
        <v>55</v>
      </c>
      <c r="C30" s="11" t="s">
        <v>7</v>
      </c>
      <c r="D30" s="11" t="s">
        <v>17</v>
      </c>
      <c r="E30" s="11" t="s">
        <v>109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f>AB31</f>
        <v>1322499</v>
      </c>
      <c r="AC30" s="8">
        <f>AC31</f>
        <v>0</v>
      </c>
      <c r="AD30" s="8">
        <f>AD31</f>
        <v>0</v>
      </c>
      <c r="AE30" s="8">
        <f>AE31</f>
        <v>1322499</v>
      </c>
      <c r="AF30" s="8">
        <f>AF31</f>
        <v>1322499</v>
      </c>
      <c r="AG30" s="8"/>
      <c r="AH30" s="8">
        <f>AH31</f>
        <v>0</v>
      </c>
      <c r="AI30" s="8">
        <f>AI31</f>
        <v>0</v>
      </c>
      <c r="AJ30" s="8">
        <f>AJ31</f>
        <v>0</v>
      </c>
      <c r="AK30" s="31">
        <f>AK31</f>
        <v>1322499</v>
      </c>
      <c r="AL30" s="31">
        <f>AL31</f>
        <v>1322499</v>
      </c>
      <c r="AM30" s="8"/>
      <c r="AN30" s="8">
        <f>AN31</f>
        <v>0</v>
      </c>
      <c r="AO30" s="8">
        <f>AO31</f>
        <v>0</v>
      </c>
      <c r="AP30" s="8">
        <f>AP31</f>
        <v>0</v>
      </c>
      <c r="AQ30" s="8">
        <f>AQ31</f>
        <v>1322499</v>
      </c>
      <c r="AR30" s="8">
        <f>AR31</f>
        <v>1322499</v>
      </c>
      <c r="AS30" s="8"/>
      <c r="AT30" s="8">
        <f>AT31</f>
        <v>0</v>
      </c>
      <c r="AU30" s="8">
        <f>AU31</f>
        <v>0</v>
      </c>
      <c r="AV30" s="8">
        <f>AV31</f>
        <v>0</v>
      </c>
      <c r="AW30" s="8">
        <f>AW31</f>
        <v>1322499</v>
      </c>
      <c r="AX30" s="8">
        <f>AX31</f>
        <v>1322499</v>
      </c>
      <c r="AY30" s="31"/>
      <c r="AZ30" s="31">
        <f>AZ31</f>
        <v>0</v>
      </c>
      <c r="BA30" s="31">
        <f>BA31</f>
        <v>0</v>
      </c>
      <c r="BB30" s="31">
        <f>BB31</f>
        <v>0</v>
      </c>
      <c r="BC30" s="31">
        <f>BC31</f>
        <v>1322499</v>
      </c>
      <c r="BD30" s="31">
        <f>BD31</f>
        <v>1322499</v>
      </c>
      <c r="BE30" s="8"/>
      <c r="BF30" s="8">
        <f>BF31</f>
        <v>0</v>
      </c>
      <c r="BG30" s="8">
        <f>BG31</f>
        <v>0</v>
      </c>
      <c r="BH30" s="8">
        <f>BH31</f>
        <v>0</v>
      </c>
      <c r="BI30" s="52">
        <f>BI31</f>
        <v>1322499</v>
      </c>
      <c r="BJ30" s="52">
        <f>BJ31</f>
        <v>1322499</v>
      </c>
      <c r="BK30" s="8"/>
      <c r="BL30" s="8">
        <f>BL31</f>
        <v>0</v>
      </c>
      <c r="BM30" s="8">
        <f>BM31</f>
        <v>0</v>
      </c>
      <c r="BN30" s="8">
        <f>BN31</f>
        <v>0</v>
      </c>
      <c r="BO30" s="8">
        <f>BO31</f>
        <v>1322499</v>
      </c>
      <c r="BP30" s="8">
        <f>BP31</f>
        <v>1322499</v>
      </c>
      <c r="BQ30" s="8">
        <f>BQ31</f>
        <v>912737</v>
      </c>
      <c r="BR30" s="8">
        <f>BR31</f>
        <v>912737</v>
      </c>
      <c r="BS30" s="59">
        <f t="shared" si="41"/>
        <v>69.01608243182037</v>
      </c>
      <c r="BT30" s="59">
        <f t="shared" si="57"/>
        <v>69.01608243182037</v>
      </c>
    </row>
    <row r="31" spans="1:72" ht="33">
      <c r="A31" s="25" t="s">
        <v>11</v>
      </c>
      <c r="B31" s="18" t="s">
        <v>55</v>
      </c>
      <c r="C31" s="11" t="s">
        <v>7</v>
      </c>
      <c r="D31" s="11" t="s">
        <v>17</v>
      </c>
      <c r="E31" s="11" t="s">
        <v>109</v>
      </c>
      <c r="F31" s="8">
        <v>600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>
        <f>AB32+AB33</f>
        <v>1322499</v>
      </c>
      <c r="AC31" s="8">
        <f>AC32+AC33</f>
        <v>0</v>
      </c>
      <c r="AD31" s="8">
        <f>AD32+AD33</f>
        <v>0</v>
      </c>
      <c r="AE31" s="8">
        <f>AE32+AE33</f>
        <v>1322499</v>
      </c>
      <c r="AF31" s="8">
        <f>AF32+AF33</f>
        <v>1322499</v>
      </c>
      <c r="AG31" s="8"/>
      <c r="AH31" s="8">
        <f>AH32+AH33</f>
        <v>0</v>
      </c>
      <c r="AI31" s="8">
        <f>AI32+AI33</f>
        <v>0</v>
      </c>
      <c r="AJ31" s="8">
        <f>AJ32+AJ33</f>
        <v>0</v>
      </c>
      <c r="AK31" s="31">
        <f>AK32+AK33</f>
        <v>1322499</v>
      </c>
      <c r="AL31" s="31">
        <f>AL32+AL33</f>
        <v>1322499</v>
      </c>
      <c r="AM31" s="8"/>
      <c r="AN31" s="8">
        <f>AN32+AN33</f>
        <v>0</v>
      </c>
      <c r="AO31" s="8">
        <f>AO32+AO33</f>
        <v>0</v>
      </c>
      <c r="AP31" s="8">
        <f>AP32+AP33</f>
        <v>0</v>
      </c>
      <c r="AQ31" s="8">
        <f>AQ32+AQ33</f>
        <v>1322499</v>
      </c>
      <c r="AR31" s="8">
        <f>AR32+AR33</f>
        <v>1322499</v>
      </c>
      <c r="AS31" s="8"/>
      <c r="AT31" s="8">
        <f>AT32+AT33</f>
        <v>0</v>
      </c>
      <c r="AU31" s="8">
        <f>AU32+AU33</f>
        <v>0</v>
      </c>
      <c r="AV31" s="8">
        <f>AV32+AV33</f>
        <v>0</v>
      </c>
      <c r="AW31" s="8">
        <f>AW32+AW33</f>
        <v>1322499</v>
      </c>
      <c r="AX31" s="8">
        <f>AX32+AX33</f>
        <v>1322499</v>
      </c>
      <c r="AY31" s="31"/>
      <c r="AZ31" s="31">
        <f>AZ32+AZ33</f>
        <v>0</v>
      </c>
      <c r="BA31" s="31">
        <f>BA32+BA33</f>
        <v>0</v>
      </c>
      <c r="BB31" s="31">
        <f>BB32+BB33</f>
        <v>0</v>
      </c>
      <c r="BC31" s="31">
        <f>BC32+BC33</f>
        <v>1322499</v>
      </c>
      <c r="BD31" s="31">
        <f>BD32+BD33</f>
        <v>1322499</v>
      </c>
      <c r="BE31" s="8"/>
      <c r="BF31" s="8">
        <f>BF32+BF33</f>
        <v>0</v>
      </c>
      <c r="BG31" s="8">
        <f>BG32+BG33</f>
        <v>0</v>
      </c>
      <c r="BH31" s="8">
        <f>BH32+BH33</f>
        <v>0</v>
      </c>
      <c r="BI31" s="52">
        <f>BI32+BI33</f>
        <v>1322499</v>
      </c>
      <c r="BJ31" s="52">
        <f>BJ32+BJ33</f>
        <v>1322499</v>
      </c>
      <c r="BK31" s="8"/>
      <c r="BL31" s="8">
        <f>BL32+BL33</f>
        <v>0</v>
      </c>
      <c r="BM31" s="8">
        <f>BM32+BM33</f>
        <v>0</v>
      </c>
      <c r="BN31" s="8">
        <f>BN32+BN33</f>
        <v>0</v>
      </c>
      <c r="BO31" s="8">
        <f>BO32+BO33</f>
        <v>1322499</v>
      </c>
      <c r="BP31" s="8">
        <f>BP32+BP33</f>
        <v>1322499</v>
      </c>
      <c r="BQ31" s="8">
        <f>BQ32+BQ33</f>
        <v>912737</v>
      </c>
      <c r="BR31" s="8">
        <f>BR32+BR33</f>
        <v>912737</v>
      </c>
      <c r="BS31" s="59">
        <f t="shared" si="41"/>
        <v>69.01608243182037</v>
      </c>
      <c r="BT31" s="59">
        <f t="shared" si="57"/>
        <v>69.01608243182037</v>
      </c>
    </row>
    <row r="32" spans="1:72" ht="16.5">
      <c r="A32" s="26" t="s">
        <v>13</v>
      </c>
      <c r="B32" s="18" t="s">
        <v>55</v>
      </c>
      <c r="C32" s="11" t="s">
        <v>7</v>
      </c>
      <c r="D32" s="11" t="s">
        <v>17</v>
      </c>
      <c r="E32" s="11" t="s">
        <v>109</v>
      </c>
      <c r="F32" s="8">
        <v>610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1219348</v>
      </c>
      <c r="AC32" s="8"/>
      <c r="AD32" s="8"/>
      <c r="AE32" s="8">
        <f>Y32+AB32</f>
        <v>1219348</v>
      </c>
      <c r="AF32" s="8">
        <f>Z32+AB32</f>
        <v>1219348</v>
      </c>
      <c r="AG32" s="8"/>
      <c r="AH32" s="8"/>
      <c r="AI32" s="8"/>
      <c r="AJ32" s="8"/>
      <c r="AK32" s="31">
        <f>AE32+AG32+AH32+AI32+AJ32</f>
        <v>1219348</v>
      </c>
      <c r="AL32" s="31">
        <f>AF32+AH32</f>
        <v>1219348</v>
      </c>
      <c r="AM32" s="8"/>
      <c r="AN32" s="8"/>
      <c r="AO32" s="8"/>
      <c r="AP32" s="8"/>
      <c r="AQ32" s="8">
        <f>AK32+AM32+AN32+AO32+AP32</f>
        <v>1219348</v>
      </c>
      <c r="AR32" s="8">
        <f>AL32+AN32</f>
        <v>1219348</v>
      </c>
      <c r="AS32" s="8"/>
      <c r="AT32" s="8"/>
      <c r="AU32" s="8"/>
      <c r="AV32" s="8"/>
      <c r="AW32" s="8">
        <f>AQ32+AS32+AT32+AU32+AV32</f>
        <v>1219348</v>
      </c>
      <c r="AX32" s="8">
        <f>AR32+AT32</f>
        <v>1219348</v>
      </c>
      <c r="AY32" s="31"/>
      <c r="AZ32" s="31"/>
      <c r="BA32" s="31"/>
      <c r="BB32" s="31"/>
      <c r="BC32" s="31">
        <f>AW32+AY32+AZ32+BA32+BB32</f>
        <v>1219348</v>
      </c>
      <c r="BD32" s="31">
        <f>AX32+AZ32</f>
        <v>1219348</v>
      </c>
      <c r="BE32" s="8"/>
      <c r="BF32" s="8"/>
      <c r="BG32" s="8"/>
      <c r="BH32" s="8"/>
      <c r="BI32" s="52">
        <f>BC32+BE32+BF32+BG32+BH32</f>
        <v>1219348</v>
      </c>
      <c r="BJ32" s="52">
        <f>BD32+BF32</f>
        <v>1219348</v>
      </c>
      <c r="BK32" s="8"/>
      <c r="BL32" s="8"/>
      <c r="BM32" s="8"/>
      <c r="BN32" s="8"/>
      <c r="BO32" s="8">
        <f>BI32+BK32+BL32+BM32+BN32</f>
        <v>1219348</v>
      </c>
      <c r="BP32" s="8">
        <f>BJ32+BL32</f>
        <v>1219348</v>
      </c>
      <c r="BQ32" s="14">
        <v>847450</v>
      </c>
      <c r="BR32" s="14">
        <v>847450</v>
      </c>
      <c r="BS32" s="59">
        <f t="shared" si="41"/>
        <v>69.50025751467177</v>
      </c>
      <c r="BT32" s="59">
        <f t="shared" si="57"/>
        <v>69.50025751467177</v>
      </c>
    </row>
    <row r="33" spans="1:72" ht="16.5">
      <c r="A33" s="26" t="s">
        <v>18</v>
      </c>
      <c r="B33" s="18" t="s">
        <v>55</v>
      </c>
      <c r="C33" s="11" t="s">
        <v>7</v>
      </c>
      <c r="D33" s="11" t="s">
        <v>17</v>
      </c>
      <c r="E33" s="11" t="s">
        <v>109</v>
      </c>
      <c r="F33" s="8">
        <v>620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>
        <v>103151</v>
      </c>
      <c r="AC33" s="8"/>
      <c r="AD33" s="8"/>
      <c r="AE33" s="8">
        <f>Y33+AB33</f>
        <v>103151</v>
      </c>
      <c r="AF33" s="8">
        <f>Z33+AB33</f>
        <v>103151</v>
      </c>
      <c r="AG33" s="8"/>
      <c r="AH33" s="8"/>
      <c r="AI33" s="8"/>
      <c r="AJ33" s="8"/>
      <c r="AK33" s="31">
        <f>AE33+AG33+AH33+AI33+AJ33</f>
        <v>103151</v>
      </c>
      <c r="AL33" s="31">
        <f>AF33+AH33</f>
        <v>103151</v>
      </c>
      <c r="AM33" s="8"/>
      <c r="AN33" s="8"/>
      <c r="AO33" s="8"/>
      <c r="AP33" s="8"/>
      <c r="AQ33" s="8">
        <f>AK33+AM33+AN33+AO33+AP33</f>
        <v>103151</v>
      </c>
      <c r="AR33" s="8">
        <f>AL33+AN33</f>
        <v>103151</v>
      </c>
      <c r="AS33" s="8"/>
      <c r="AT33" s="8"/>
      <c r="AU33" s="8"/>
      <c r="AV33" s="8"/>
      <c r="AW33" s="8">
        <f>AQ33+AS33+AT33+AU33+AV33</f>
        <v>103151</v>
      </c>
      <c r="AX33" s="8">
        <f>AR33+AT33</f>
        <v>103151</v>
      </c>
      <c r="AY33" s="31"/>
      <c r="AZ33" s="31"/>
      <c r="BA33" s="31"/>
      <c r="BB33" s="31"/>
      <c r="BC33" s="31">
        <f>AW33+AY33+AZ33+BA33+BB33</f>
        <v>103151</v>
      </c>
      <c r="BD33" s="31">
        <f>AX33+AZ33</f>
        <v>103151</v>
      </c>
      <c r="BE33" s="8"/>
      <c r="BF33" s="8"/>
      <c r="BG33" s="8"/>
      <c r="BH33" s="8"/>
      <c r="BI33" s="52">
        <f>BC33+BE33+BF33+BG33+BH33</f>
        <v>103151</v>
      </c>
      <c r="BJ33" s="52">
        <f>BD33+BF33</f>
        <v>103151</v>
      </c>
      <c r="BK33" s="8"/>
      <c r="BL33" s="8"/>
      <c r="BM33" s="8"/>
      <c r="BN33" s="8"/>
      <c r="BO33" s="8">
        <f>BI33+BK33+BL33+BM33+BN33</f>
        <v>103151</v>
      </c>
      <c r="BP33" s="8">
        <f>BJ33+BL33</f>
        <v>103151</v>
      </c>
      <c r="BQ33" s="14">
        <v>65287</v>
      </c>
      <c r="BR33" s="14">
        <v>65287</v>
      </c>
      <c r="BS33" s="59">
        <f t="shared" si="41"/>
        <v>63.292648641312255</v>
      </c>
      <c r="BT33" s="59">
        <f t="shared" si="57"/>
        <v>63.292648641312255</v>
      </c>
    </row>
    <row r="34" spans="1:72" ht="103.5" customHeight="1">
      <c r="A34" s="26" t="s">
        <v>110</v>
      </c>
      <c r="B34" s="18" t="s">
        <v>55</v>
      </c>
      <c r="C34" s="11" t="s">
        <v>7</v>
      </c>
      <c r="D34" s="11" t="s">
        <v>17</v>
      </c>
      <c r="E34" s="11" t="s">
        <v>111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>
        <f>AB35</f>
        <v>181988</v>
      </c>
      <c r="AC34" s="8">
        <f>AC35</f>
        <v>0</v>
      </c>
      <c r="AD34" s="8">
        <f>AD35</f>
        <v>0</v>
      </c>
      <c r="AE34" s="8">
        <f>AE35</f>
        <v>181988</v>
      </c>
      <c r="AF34" s="8">
        <f>AF35</f>
        <v>181988</v>
      </c>
      <c r="AG34" s="8"/>
      <c r="AH34" s="8">
        <f>AH35</f>
        <v>0</v>
      </c>
      <c r="AI34" s="8">
        <f>AI35</f>
        <v>0</v>
      </c>
      <c r="AJ34" s="8">
        <f>AJ35</f>
        <v>0</v>
      </c>
      <c r="AK34" s="31">
        <f>AK35</f>
        <v>181988</v>
      </c>
      <c r="AL34" s="31">
        <f>AL35</f>
        <v>181988</v>
      </c>
      <c r="AM34" s="8"/>
      <c r="AN34" s="8">
        <f>AN35</f>
        <v>0</v>
      </c>
      <c r="AO34" s="8">
        <f>AO35</f>
        <v>0</v>
      </c>
      <c r="AP34" s="8">
        <f>AP35</f>
        <v>0</v>
      </c>
      <c r="AQ34" s="8">
        <f>AQ35</f>
        <v>181988</v>
      </c>
      <c r="AR34" s="8">
        <f>AR35</f>
        <v>181988</v>
      </c>
      <c r="AS34" s="8"/>
      <c r="AT34" s="8">
        <f>AT35</f>
        <v>0</v>
      </c>
      <c r="AU34" s="8">
        <f>AU35</f>
        <v>0</v>
      </c>
      <c r="AV34" s="8">
        <f>AV35</f>
        <v>0</v>
      </c>
      <c r="AW34" s="8">
        <f>AW35</f>
        <v>181988</v>
      </c>
      <c r="AX34" s="8">
        <f>AX35</f>
        <v>181988</v>
      </c>
      <c r="AY34" s="31"/>
      <c r="AZ34" s="31">
        <f>AZ35</f>
        <v>0</v>
      </c>
      <c r="BA34" s="31">
        <f>BA35</f>
        <v>0</v>
      </c>
      <c r="BB34" s="31">
        <f>BB35</f>
        <v>0</v>
      </c>
      <c r="BC34" s="31">
        <f>BC35</f>
        <v>181988</v>
      </c>
      <c r="BD34" s="31">
        <f>BD35</f>
        <v>181988</v>
      </c>
      <c r="BE34" s="8"/>
      <c r="BF34" s="8">
        <f>BF35</f>
        <v>0</v>
      </c>
      <c r="BG34" s="8">
        <f>BG35</f>
        <v>0</v>
      </c>
      <c r="BH34" s="8">
        <f>BH35</f>
        <v>0</v>
      </c>
      <c r="BI34" s="52">
        <f>BI35</f>
        <v>181988</v>
      </c>
      <c r="BJ34" s="52">
        <f>BJ35</f>
        <v>181988</v>
      </c>
      <c r="BK34" s="8"/>
      <c r="BL34" s="8">
        <f>BL35</f>
        <v>1505</v>
      </c>
      <c r="BM34" s="8">
        <f>BM35</f>
        <v>0</v>
      </c>
      <c r="BN34" s="8">
        <f>BN35</f>
        <v>0</v>
      </c>
      <c r="BO34" s="8">
        <f>BO35</f>
        <v>183493</v>
      </c>
      <c r="BP34" s="8">
        <f>BP35</f>
        <v>183493</v>
      </c>
      <c r="BQ34" s="8">
        <f>BQ35</f>
        <v>115405</v>
      </c>
      <c r="BR34" s="8">
        <f>BR35</f>
        <v>115405</v>
      </c>
      <c r="BS34" s="59">
        <f t="shared" si="41"/>
        <v>62.893407377938125</v>
      </c>
      <c r="BT34" s="59">
        <f t="shared" si="57"/>
        <v>62.893407377938125</v>
      </c>
    </row>
    <row r="35" spans="1:72" ht="33">
      <c r="A35" s="25" t="s">
        <v>11</v>
      </c>
      <c r="B35" s="18" t="s">
        <v>55</v>
      </c>
      <c r="C35" s="11" t="s">
        <v>7</v>
      </c>
      <c r="D35" s="11" t="s">
        <v>17</v>
      </c>
      <c r="E35" s="11" t="s">
        <v>111</v>
      </c>
      <c r="F35" s="8">
        <v>600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f>AB36+AB37</f>
        <v>181988</v>
      </c>
      <c r="AC35" s="8">
        <f>AC36+AC37</f>
        <v>0</v>
      </c>
      <c r="AD35" s="8">
        <f>AD36+AD37</f>
        <v>0</v>
      </c>
      <c r="AE35" s="8">
        <f>AE36+AE37</f>
        <v>181988</v>
      </c>
      <c r="AF35" s="8">
        <f>AF36+AF37</f>
        <v>181988</v>
      </c>
      <c r="AG35" s="8"/>
      <c r="AH35" s="8">
        <f>AH36+AH37</f>
        <v>0</v>
      </c>
      <c r="AI35" s="8">
        <f>AI36+AI37</f>
        <v>0</v>
      </c>
      <c r="AJ35" s="8">
        <f>AJ36+AJ37</f>
        <v>0</v>
      </c>
      <c r="AK35" s="31">
        <f>AK36+AK37</f>
        <v>181988</v>
      </c>
      <c r="AL35" s="31">
        <f>AL36+AL37</f>
        <v>181988</v>
      </c>
      <c r="AM35" s="8"/>
      <c r="AN35" s="8">
        <f>AN36+AN37</f>
        <v>0</v>
      </c>
      <c r="AO35" s="8">
        <f>AO36+AO37</f>
        <v>0</v>
      </c>
      <c r="AP35" s="8">
        <f>AP36+AP37</f>
        <v>0</v>
      </c>
      <c r="AQ35" s="8">
        <f>AQ36+AQ37</f>
        <v>181988</v>
      </c>
      <c r="AR35" s="8">
        <f>AR36+AR37</f>
        <v>181988</v>
      </c>
      <c r="AS35" s="8"/>
      <c r="AT35" s="8">
        <f>AT36+AT37</f>
        <v>0</v>
      </c>
      <c r="AU35" s="8">
        <f>AU36+AU37</f>
        <v>0</v>
      </c>
      <c r="AV35" s="8">
        <f>AV36+AV37</f>
        <v>0</v>
      </c>
      <c r="AW35" s="8">
        <f>AW36+AW37</f>
        <v>181988</v>
      </c>
      <c r="AX35" s="8">
        <f>AX36+AX37</f>
        <v>181988</v>
      </c>
      <c r="AY35" s="31"/>
      <c r="AZ35" s="31">
        <f>AZ36+AZ37</f>
        <v>0</v>
      </c>
      <c r="BA35" s="31">
        <f>BA36+BA37</f>
        <v>0</v>
      </c>
      <c r="BB35" s="31">
        <f>BB36+BB37</f>
        <v>0</v>
      </c>
      <c r="BC35" s="31">
        <f>BC36+BC37</f>
        <v>181988</v>
      </c>
      <c r="BD35" s="31">
        <f>BD36+BD37</f>
        <v>181988</v>
      </c>
      <c r="BE35" s="8"/>
      <c r="BF35" s="8">
        <f>BF36+BF37</f>
        <v>0</v>
      </c>
      <c r="BG35" s="8">
        <f>BG36+BG37</f>
        <v>0</v>
      </c>
      <c r="BH35" s="8">
        <f>BH36+BH37</f>
        <v>0</v>
      </c>
      <c r="BI35" s="52">
        <f>BI36+BI37</f>
        <v>181988</v>
      </c>
      <c r="BJ35" s="52">
        <f>BJ36+BJ37</f>
        <v>181988</v>
      </c>
      <c r="BK35" s="8"/>
      <c r="BL35" s="8">
        <f>BL36+BL37</f>
        <v>1505</v>
      </c>
      <c r="BM35" s="8">
        <f>BM36+BM37</f>
        <v>0</v>
      </c>
      <c r="BN35" s="8">
        <f>BN36+BN37</f>
        <v>0</v>
      </c>
      <c r="BO35" s="8">
        <f>BO36+BO37</f>
        <v>183493</v>
      </c>
      <c r="BP35" s="8">
        <f>BP36+BP37</f>
        <v>183493</v>
      </c>
      <c r="BQ35" s="8">
        <f>BQ36+BQ37</f>
        <v>115405</v>
      </c>
      <c r="BR35" s="8">
        <f>BR36+BR37</f>
        <v>115405</v>
      </c>
      <c r="BS35" s="59">
        <f t="shared" si="41"/>
        <v>62.893407377938125</v>
      </c>
      <c r="BT35" s="59">
        <f t="shared" si="57"/>
        <v>62.893407377938125</v>
      </c>
    </row>
    <row r="36" spans="1:72" ht="16.5">
      <c r="A36" s="26" t="s">
        <v>13</v>
      </c>
      <c r="B36" s="18" t="s">
        <v>55</v>
      </c>
      <c r="C36" s="11" t="s">
        <v>7</v>
      </c>
      <c r="D36" s="11" t="s">
        <v>17</v>
      </c>
      <c r="E36" s="11" t="s">
        <v>111</v>
      </c>
      <c r="F36" s="8">
        <v>610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>
        <v>168745</v>
      </c>
      <c r="AC36" s="8"/>
      <c r="AD36" s="8"/>
      <c r="AE36" s="8">
        <f>AB36</f>
        <v>168745</v>
      </c>
      <c r="AF36" s="8">
        <f>AB36</f>
        <v>168745</v>
      </c>
      <c r="AG36" s="8"/>
      <c r="AH36" s="8"/>
      <c r="AI36" s="8"/>
      <c r="AJ36" s="8"/>
      <c r="AK36" s="31">
        <f>AE36+AG36+AH36+AI36+AJ36</f>
        <v>168745</v>
      </c>
      <c r="AL36" s="31">
        <f>AF36+AH36</f>
        <v>168745</v>
      </c>
      <c r="AM36" s="8"/>
      <c r="AN36" s="8"/>
      <c r="AO36" s="8"/>
      <c r="AP36" s="8"/>
      <c r="AQ36" s="8">
        <f>AK36+AM36+AN36+AO36+AP36</f>
        <v>168745</v>
      </c>
      <c r="AR36" s="8">
        <f>AL36+AN36</f>
        <v>168745</v>
      </c>
      <c r="AS36" s="8"/>
      <c r="AT36" s="8"/>
      <c r="AU36" s="8"/>
      <c r="AV36" s="8"/>
      <c r="AW36" s="8">
        <f>AQ36+AS36+AT36+AU36+AV36</f>
        <v>168745</v>
      </c>
      <c r="AX36" s="8">
        <f>AR36+AT36</f>
        <v>168745</v>
      </c>
      <c r="AY36" s="31"/>
      <c r="AZ36" s="31"/>
      <c r="BA36" s="31"/>
      <c r="BB36" s="31"/>
      <c r="BC36" s="31">
        <f>AW36+AY36+AZ36+BA36+BB36</f>
        <v>168745</v>
      </c>
      <c r="BD36" s="31">
        <f>AX36+AZ36</f>
        <v>168745</v>
      </c>
      <c r="BE36" s="8"/>
      <c r="BF36" s="8"/>
      <c r="BG36" s="8"/>
      <c r="BH36" s="8"/>
      <c r="BI36" s="52">
        <f>BC36+BE36+BF36+BG36+BH36</f>
        <v>168745</v>
      </c>
      <c r="BJ36" s="52">
        <f>BD36+BF36</f>
        <v>168745</v>
      </c>
      <c r="BK36" s="8"/>
      <c r="BL36" s="8">
        <v>755</v>
      </c>
      <c r="BM36" s="8"/>
      <c r="BN36" s="8"/>
      <c r="BO36" s="8">
        <f>BI36+BK36+BL36+BM36+BN36</f>
        <v>169500</v>
      </c>
      <c r="BP36" s="8">
        <f>BJ36+BL36</f>
        <v>169500</v>
      </c>
      <c r="BQ36" s="14">
        <v>107040</v>
      </c>
      <c r="BR36" s="14">
        <v>107040</v>
      </c>
      <c r="BS36" s="59">
        <f t="shared" si="41"/>
        <v>63.1504424778761</v>
      </c>
      <c r="BT36" s="59">
        <f t="shared" si="57"/>
        <v>63.1504424778761</v>
      </c>
    </row>
    <row r="37" spans="1:72" ht="16.5">
      <c r="A37" s="26" t="s">
        <v>18</v>
      </c>
      <c r="B37" s="18" t="s">
        <v>55</v>
      </c>
      <c r="C37" s="11" t="s">
        <v>7</v>
      </c>
      <c r="D37" s="11" t="s">
        <v>17</v>
      </c>
      <c r="E37" s="11" t="s">
        <v>111</v>
      </c>
      <c r="F37" s="8">
        <v>620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>
        <v>13243</v>
      </c>
      <c r="AC37" s="8"/>
      <c r="AD37" s="8"/>
      <c r="AE37" s="8">
        <f>AB37</f>
        <v>13243</v>
      </c>
      <c r="AF37" s="8">
        <f>AB37</f>
        <v>13243</v>
      </c>
      <c r="AG37" s="8"/>
      <c r="AH37" s="8"/>
      <c r="AI37" s="8"/>
      <c r="AJ37" s="8"/>
      <c r="AK37" s="31">
        <f>AE37+AG37+AH37+AI37+AJ37</f>
        <v>13243</v>
      </c>
      <c r="AL37" s="31">
        <f>AF37+AH37</f>
        <v>13243</v>
      </c>
      <c r="AM37" s="8"/>
      <c r="AN37" s="8"/>
      <c r="AO37" s="8"/>
      <c r="AP37" s="8"/>
      <c r="AQ37" s="8">
        <f>AK37+AM37+AN37+AO37+AP37</f>
        <v>13243</v>
      </c>
      <c r="AR37" s="8">
        <f>AL37+AN37</f>
        <v>13243</v>
      </c>
      <c r="AS37" s="8"/>
      <c r="AT37" s="8"/>
      <c r="AU37" s="8"/>
      <c r="AV37" s="8"/>
      <c r="AW37" s="8">
        <f>AQ37+AS37+AT37+AU37+AV37</f>
        <v>13243</v>
      </c>
      <c r="AX37" s="8">
        <f>AR37+AT37</f>
        <v>13243</v>
      </c>
      <c r="AY37" s="31"/>
      <c r="AZ37" s="31"/>
      <c r="BA37" s="31"/>
      <c r="BB37" s="31"/>
      <c r="BC37" s="31">
        <f>AW37+AY37+AZ37+BA37+BB37</f>
        <v>13243</v>
      </c>
      <c r="BD37" s="31">
        <f>AX37+AZ37</f>
        <v>13243</v>
      </c>
      <c r="BE37" s="8"/>
      <c r="BF37" s="8"/>
      <c r="BG37" s="8"/>
      <c r="BH37" s="8"/>
      <c r="BI37" s="52">
        <f>BC37+BE37+BF37+BG37+BH37</f>
        <v>13243</v>
      </c>
      <c r="BJ37" s="52">
        <f>BD37+BF37</f>
        <v>13243</v>
      </c>
      <c r="BK37" s="8"/>
      <c r="BL37" s="8">
        <v>750</v>
      </c>
      <c r="BM37" s="8"/>
      <c r="BN37" s="8"/>
      <c r="BO37" s="8">
        <f>BI37+BK37+BL37+BM37+BN37</f>
        <v>13993</v>
      </c>
      <c r="BP37" s="8">
        <f>BJ37+BL37</f>
        <v>13993</v>
      </c>
      <c r="BQ37" s="14">
        <v>8365</v>
      </c>
      <c r="BR37" s="14">
        <v>8365</v>
      </c>
      <c r="BS37" s="59">
        <f t="shared" si="41"/>
        <v>59.77988994497249</v>
      </c>
      <c r="BT37" s="59">
        <f t="shared" si="57"/>
        <v>59.77988994497249</v>
      </c>
    </row>
    <row r="38" spans="1:72" ht="49.5">
      <c r="A38" s="26" t="s">
        <v>129</v>
      </c>
      <c r="B38" s="18" t="s">
        <v>55</v>
      </c>
      <c r="C38" s="15" t="s">
        <v>7</v>
      </c>
      <c r="D38" s="11" t="s">
        <v>17</v>
      </c>
      <c r="E38" s="29" t="s">
        <v>130</v>
      </c>
      <c r="F38" s="1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>
        <f>AG39</f>
        <v>0</v>
      </c>
      <c r="AH38" s="8">
        <f aca="true" t="shared" si="65" ref="AH38:AW39">AH39</f>
        <v>0</v>
      </c>
      <c r="AI38" s="8">
        <f t="shared" si="65"/>
        <v>1828</v>
      </c>
      <c r="AJ38" s="8">
        <f t="shared" si="65"/>
        <v>0</v>
      </c>
      <c r="AK38" s="31">
        <f t="shared" si="65"/>
        <v>1828</v>
      </c>
      <c r="AL38" s="31">
        <f t="shared" si="65"/>
        <v>0</v>
      </c>
      <c r="AM38" s="8">
        <f>AM39</f>
        <v>0</v>
      </c>
      <c r="AN38" s="8">
        <f t="shared" si="65"/>
        <v>0</v>
      </c>
      <c r="AO38" s="8">
        <f t="shared" si="65"/>
        <v>0</v>
      </c>
      <c r="AP38" s="8">
        <f t="shared" si="65"/>
        <v>0</v>
      </c>
      <c r="AQ38" s="8">
        <f t="shared" si="65"/>
        <v>1828</v>
      </c>
      <c r="AR38" s="8">
        <f t="shared" si="65"/>
        <v>0</v>
      </c>
      <c r="AS38" s="8">
        <f>AS39</f>
        <v>0</v>
      </c>
      <c r="AT38" s="8">
        <f t="shared" si="65"/>
        <v>0</v>
      </c>
      <c r="AU38" s="8">
        <f t="shared" si="65"/>
        <v>0</v>
      </c>
      <c r="AV38" s="8">
        <f t="shared" si="65"/>
        <v>0</v>
      </c>
      <c r="AW38" s="8">
        <f t="shared" si="65"/>
        <v>1828</v>
      </c>
      <c r="AX38" s="8">
        <f aca="true" t="shared" si="66" ref="AT38:AX39">AX39</f>
        <v>0</v>
      </c>
      <c r="AY38" s="31">
        <f>AY39</f>
        <v>0</v>
      </c>
      <c r="AZ38" s="31">
        <f aca="true" t="shared" si="67" ref="AZ38:BP39">AZ39</f>
        <v>0</v>
      </c>
      <c r="BA38" s="31">
        <f t="shared" si="67"/>
        <v>0</v>
      </c>
      <c r="BB38" s="31">
        <f t="shared" si="67"/>
        <v>0</v>
      </c>
      <c r="BC38" s="31">
        <f t="shared" si="67"/>
        <v>1828</v>
      </c>
      <c r="BD38" s="31">
        <f t="shared" si="67"/>
        <v>0</v>
      </c>
      <c r="BE38" s="8">
        <f>BE39</f>
        <v>0</v>
      </c>
      <c r="BF38" s="8">
        <f t="shared" si="67"/>
        <v>0</v>
      </c>
      <c r="BG38" s="8">
        <f t="shared" si="67"/>
        <v>0</v>
      </c>
      <c r="BH38" s="8">
        <f t="shared" si="67"/>
        <v>0</v>
      </c>
      <c r="BI38" s="52">
        <f t="shared" si="67"/>
        <v>1828</v>
      </c>
      <c r="BJ38" s="52">
        <f t="shared" si="67"/>
        <v>0</v>
      </c>
      <c r="BK38" s="8">
        <f>BK39</f>
        <v>0</v>
      </c>
      <c r="BL38" s="8">
        <f t="shared" si="67"/>
        <v>0</v>
      </c>
      <c r="BM38" s="8">
        <f t="shared" si="67"/>
        <v>0</v>
      </c>
      <c r="BN38" s="8">
        <f t="shared" si="67"/>
        <v>0</v>
      </c>
      <c r="BO38" s="8">
        <f t="shared" si="67"/>
        <v>1828</v>
      </c>
      <c r="BP38" s="8">
        <f t="shared" si="67"/>
        <v>0</v>
      </c>
      <c r="BQ38" s="8">
        <f>BQ39</f>
        <v>1525</v>
      </c>
      <c r="BR38" s="8">
        <f>BR39</f>
        <v>0</v>
      </c>
      <c r="BS38" s="59">
        <f t="shared" si="41"/>
        <v>83.42450765864332</v>
      </c>
      <c r="BT38" s="59"/>
    </row>
    <row r="39" spans="1:72" ht="33">
      <c r="A39" s="25" t="s">
        <v>11</v>
      </c>
      <c r="B39" s="18" t="s">
        <v>55</v>
      </c>
      <c r="C39" s="15" t="s">
        <v>7</v>
      </c>
      <c r="D39" s="11" t="s">
        <v>17</v>
      </c>
      <c r="E39" s="29" t="s">
        <v>130</v>
      </c>
      <c r="F39" s="11" t="s">
        <v>12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>
        <f>AG40</f>
        <v>0</v>
      </c>
      <c r="AH39" s="8">
        <f t="shared" si="65"/>
        <v>0</v>
      </c>
      <c r="AI39" s="8">
        <f t="shared" si="65"/>
        <v>1828</v>
      </c>
      <c r="AJ39" s="8">
        <f t="shared" si="65"/>
        <v>0</v>
      </c>
      <c r="AK39" s="31">
        <f t="shared" si="65"/>
        <v>1828</v>
      </c>
      <c r="AL39" s="31">
        <f t="shared" si="65"/>
        <v>0</v>
      </c>
      <c r="AM39" s="8">
        <f>AM40</f>
        <v>0</v>
      </c>
      <c r="AN39" s="8">
        <f t="shared" si="65"/>
        <v>0</v>
      </c>
      <c r="AO39" s="8">
        <f t="shared" si="65"/>
        <v>0</v>
      </c>
      <c r="AP39" s="8">
        <f t="shared" si="65"/>
        <v>0</v>
      </c>
      <c r="AQ39" s="8">
        <f t="shared" si="65"/>
        <v>1828</v>
      </c>
      <c r="AR39" s="8">
        <f t="shared" si="65"/>
        <v>0</v>
      </c>
      <c r="AS39" s="8">
        <f>AS40</f>
        <v>0</v>
      </c>
      <c r="AT39" s="8">
        <f t="shared" si="66"/>
        <v>0</v>
      </c>
      <c r="AU39" s="8">
        <f t="shared" si="66"/>
        <v>0</v>
      </c>
      <c r="AV39" s="8">
        <f t="shared" si="66"/>
        <v>0</v>
      </c>
      <c r="AW39" s="8">
        <f t="shared" si="66"/>
        <v>1828</v>
      </c>
      <c r="AX39" s="8">
        <f t="shared" si="66"/>
        <v>0</v>
      </c>
      <c r="AY39" s="31">
        <f>AY40</f>
        <v>0</v>
      </c>
      <c r="AZ39" s="31">
        <f t="shared" si="67"/>
        <v>0</v>
      </c>
      <c r="BA39" s="31">
        <f t="shared" si="67"/>
        <v>0</v>
      </c>
      <c r="BB39" s="31">
        <f t="shared" si="67"/>
        <v>0</v>
      </c>
      <c r="BC39" s="31">
        <f t="shared" si="67"/>
        <v>1828</v>
      </c>
      <c r="BD39" s="31">
        <f t="shared" si="67"/>
        <v>0</v>
      </c>
      <c r="BE39" s="8">
        <f>BE40</f>
        <v>0</v>
      </c>
      <c r="BF39" s="8">
        <f t="shared" si="67"/>
        <v>0</v>
      </c>
      <c r="BG39" s="8">
        <f t="shared" si="67"/>
        <v>0</v>
      </c>
      <c r="BH39" s="8">
        <f t="shared" si="67"/>
        <v>0</v>
      </c>
      <c r="BI39" s="52">
        <f t="shared" si="67"/>
        <v>1828</v>
      </c>
      <c r="BJ39" s="52">
        <f t="shared" si="67"/>
        <v>0</v>
      </c>
      <c r="BK39" s="8">
        <f>BK40</f>
        <v>0</v>
      </c>
      <c r="BL39" s="8">
        <f aca="true" t="shared" si="68" ref="BL39:BR39">BL40</f>
        <v>0</v>
      </c>
      <c r="BM39" s="8">
        <f t="shared" si="68"/>
        <v>0</v>
      </c>
      <c r="BN39" s="8">
        <f t="shared" si="68"/>
        <v>0</v>
      </c>
      <c r="BO39" s="8">
        <f t="shared" si="68"/>
        <v>1828</v>
      </c>
      <c r="BP39" s="8">
        <f t="shared" si="68"/>
        <v>0</v>
      </c>
      <c r="BQ39" s="8">
        <f t="shared" si="68"/>
        <v>1525</v>
      </c>
      <c r="BR39" s="8">
        <f t="shared" si="68"/>
        <v>0</v>
      </c>
      <c r="BS39" s="59">
        <f t="shared" si="41"/>
        <v>83.42450765864332</v>
      </c>
      <c r="BT39" s="59"/>
    </row>
    <row r="40" spans="1:72" ht="16.5">
      <c r="A40" s="26" t="s">
        <v>13</v>
      </c>
      <c r="B40" s="18" t="s">
        <v>55</v>
      </c>
      <c r="C40" s="15" t="s">
        <v>7</v>
      </c>
      <c r="D40" s="11" t="s">
        <v>17</v>
      </c>
      <c r="E40" s="29" t="s">
        <v>130</v>
      </c>
      <c r="F40" s="11" t="s">
        <v>21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>
        <v>1828</v>
      </c>
      <c r="AJ40" s="8"/>
      <c r="AK40" s="31">
        <f>AE40+AG40+AH40+AI40+AJ40</f>
        <v>1828</v>
      </c>
      <c r="AL40" s="31">
        <f>AF40+AH40</f>
        <v>0</v>
      </c>
      <c r="AM40" s="8"/>
      <c r="AN40" s="8"/>
      <c r="AO40" s="8"/>
      <c r="AP40" s="8"/>
      <c r="AQ40" s="8">
        <f>AK40+AM40+AN40+AO40+AP40</f>
        <v>1828</v>
      </c>
      <c r="AR40" s="8">
        <f>AL40+AN40</f>
        <v>0</v>
      </c>
      <c r="AS40" s="8"/>
      <c r="AT40" s="8"/>
      <c r="AU40" s="8"/>
      <c r="AV40" s="8"/>
      <c r="AW40" s="8">
        <f>AQ40+AS40+AT40+AU40+AV40</f>
        <v>1828</v>
      </c>
      <c r="AX40" s="8">
        <f>AR40+AT40</f>
        <v>0</v>
      </c>
      <c r="AY40" s="31"/>
      <c r="AZ40" s="31"/>
      <c r="BA40" s="31"/>
      <c r="BB40" s="31"/>
      <c r="BC40" s="31">
        <f>AW40+AY40+AZ40+BA40+BB40</f>
        <v>1828</v>
      </c>
      <c r="BD40" s="31">
        <f>AX40+AZ40</f>
        <v>0</v>
      </c>
      <c r="BE40" s="8"/>
      <c r="BF40" s="8"/>
      <c r="BG40" s="8"/>
      <c r="BH40" s="8"/>
      <c r="BI40" s="52">
        <f>BC40+BE40+BF40+BG40+BH40</f>
        <v>1828</v>
      </c>
      <c r="BJ40" s="52">
        <f>BD40+BF40</f>
        <v>0</v>
      </c>
      <c r="BK40" s="8"/>
      <c r="BL40" s="8"/>
      <c r="BM40" s="8"/>
      <c r="BN40" s="8"/>
      <c r="BO40" s="8">
        <f>BI40+BK40+BL40+BM40+BN40</f>
        <v>1828</v>
      </c>
      <c r="BP40" s="8">
        <f>BJ40+BL40</f>
        <v>0</v>
      </c>
      <c r="BQ40" s="14">
        <v>1525</v>
      </c>
      <c r="BR40" s="14"/>
      <c r="BS40" s="59">
        <f t="shared" si="41"/>
        <v>83.42450765864332</v>
      </c>
      <c r="BT40" s="59"/>
    </row>
    <row r="41" spans="1:72" ht="49.5">
      <c r="A41" s="26" t="s">
        <v>129</v>
      </c>
      <c r="B41" s="18" t="s">
        <v>55</v>
      </c>
      <c r="C41" s="15" t="s">
        <v>7</v>
      </c>
      <c r="D41" s="11" t="s">
        <v>17</v>
      </c>
      <c r="E41" s="29" t="s">
        <v>148</v>
      </c>
      <c r="F41" s="11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>
        <f>BE42</f>
        <v>0</v>
      </c>
      <c r="BF41" s="8">
        <f aca="true" t="shared" si="69" ref="BF41:BR42">BF42</f>
        <v>5482</v>
      </c>
      <c r="BG41" s="8">
        <f t="shared" si="69"/>
        <v>0</v>
      </c>
      <c r="BH41" s="8">
        <f t="shared" si="69"/>
        <v>0</v>
      </c>
      <c r="BI41" s="52">
        <f t="shared" si="69"/>
        <v>5482</v>
      </c>
      <c r="BJ41" s="52">
        <f t="shared" si="69"/>
        <v>5482</v>
      </c>
      <c r="BK41" s="8">
        <f>BK42</f>
        <v>0</v>
      </c>
      <c r="BL41" s="8">
        <f t="shared" si="69"/>
        <v>0</v>
      </c>
      <c r="BM41" s="8">
        <f t="shared" si="69"/>
        <v>0</v>
      </c>
      <c r="BN41" s="8">
        <f t="shared" si="69"/>
        <v>0</v>
      </c>
      <c r="BO41" s="8">
        <f t="shared" si="69"/>
        <v>5482</v>
      </c>
      <c r="BP41" s="8">
        <f t="shared" si="69"/>
        <v>5482</v>
      </c>
      <c r="BQ41" s="8">
        <f t="shared" si="69"/>
        <v>0</v>
      </c>
      <c r="BR41" s="8">
        <f t="shared" si="69"/>
        <v>0</v>
      </c>
      <c r="BS41" s="59">
        <f t="shared" si="41"/>
        <v>0</v>
      </c>
      <c r="BT41" s="59">
        <f t="shared" si="57"/>
        <v>0</v>
      </c>
    </row>
    <row r="42" spans="1:72" ht="33">
      <c r="A42" s="25" t="s">
        <v>11</v>
      </c>
      <c r="B42" s="18" t="s">
        <v>55</v>
      </c>
      <c r="C42" s="15" t="s">
        <v>7</v>
      </c>
      <c r="D42" s="11" t="s">
        <v>17</v>
      </c>
      <c r="E42" s="29" t="s">
        <v>148</v>
      </c>
      <c r="F42" s="11" t="s">
        <v>12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>
        <f>BE43</f>
        <v>0</v>
      </c>
      <c r="BF42" s="8">
        <f t="shared" si="69"/>
        <v>5482</v>
      </c>
      <c r="BG42" s="8">
        <f t="shared" si="69"/>
        <v>0</v>
      </c>
      <c r="BH42" s="8">
        <f t="shared" si="69"/>
        <v>0</v>
      </c>
      <c r="BI42" s="52">
        <f t="shared" si="69"/>
        <v>5482</v>
      </c>
      <c r="BJ42" s="52">
        <f t="shared" si="69"/>
        <v>5482</v>
      </c>
      <c r="BK42" s="8">
        <f>BK43</f>
        <v>0</v>
      </c>
      <c r="BL42" s="8">
        <f t="shared" si="69"/>
        <v>0</v>
      </c>
      <c r="BM42" s="8">
        <f t="shared" si="69"/>
        <v>0</v>
      </c>
      <c r="BN42" s="8">
        <f t="shared" si="69"/>
        <v>0</v>
      </c>
      <c r="BO42" s="8">
        <f t="shared" si="69"/>
        <v>5482</v>
      </c>
      <c r="BP42" s="8">
        <f t="shared" si="69"/>
        <v>5482</v>
      </c>
      <c r="BQ42" s="8">
        <f t="shared" si="69"/>
        <v>0</v>
      </c>
      <c r="BR42" s="8">
        <f t="shared" si="69"/>
        <v>0</v>
      </c>
      <c r="BS42" s="59">
        <f t="shared" si="41"/>
        <v>0</v>
      </c>
      <c r="BT42" s="59">
        <f t="shared" si="57"/>
        <v>0</v>
      </c>
    </row>
    <row r="43" spans="1:72" ht="16.5">
      <c r="A43" s="26" t="s">
        <v>13</v>
      </c>
      <c r="B43" s="18" t="s">
        <v>55</v>
      </c>
      <c r="C43" s="15" t="s">
        <v>7</v>
      </c>
      <c r="D43" s="11" t="s">
        <v>17</v>
      </c>
      <c r="E43" s="29" t="s">
        <v>148</v>
      </c>
      <c r="F43" s="11" t="s">
        <v>21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>
        <v>5482</v>
      </c>
      <c r="BG43" s="8"/>
      <c r="BH43" s="8"/>
      <c r="BI43" s="52">
        <f>BC43+BE43+BF43+BG43+BH43</f>
        <v>5482</v>
      </c>
      <c r="BJ43" s="52">
        <f>BD43+BF43</f>
        <v>5482</v>
      </c>
      <c r="BK43" s="8"/>
      <c r="BL43" s="8"/>
      <c r="BM43" s="8"/>
      <c r="BN43" s="8"/>
      <c r="BO43" s="8">
        <f>BI43+BK43+BL43+BM43+BN43</f>
        <v>5482</v>
      </c>
      <c r="BP43" s="8">
        <f>BJ43+BL43</f>
        <v>5482</v>
      </c>
      <c r="BQ43" s="14"/>
      <c r="BR43" s="14"/>
      <c r="BS43" s="59">
        <f t="shared" si="41"/>
        <v>0</v>
      </c>
      <c r="BT43" s="59">
        <f t="shared" si="57"/>
        <v>0</v>
      </c>
    </row>
    <row r="44" spans="1:72" ht="16.5">
      <c r="A44" s="26"/>
      <c r="B44" s="18"/>
      <c r="C44" s="11"/>
      <c r="D44" s="11"/>
      <c r="E44" s="1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31"/>
      <c r="AL44" s="31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31"/>
      <c r="AZ44" s="31"/>
      <c r="BA44" s="31"/>
      <c r="BB44" s="31"/>
      <c r="BC44" s="31"/>
      <c r="BD44" s="31"/>
      <c r="BE44" s="8"/>
      <c r="BF44" s="8"/>
      <c r="BG44" s="8"/>
      <c r="BH44" s="8"/>
      <c r="BI44" s="52"/>
      <c r="BJ44" s="52"/>
      <c r="BK44" s="8"/>
      <c r="BL44" s="8"/>
      <c r="BM44" s="8"/>
      <c r="BN44" s="8"/>
      <c r="BO44" s="8"/>
      <c r="BP44" s="8"/>
      <c r="BQ44" s="14"/>
      <c r="BR44" s="14"/>
      <c r="BS44" s="59"/>
      <c r="BT44" s="59"/>
    </row>
    <row r="45" spans="1:72" ht="18.75">
      <c r="A45" s="24" t="s">
        <v>6</v>
      </c>
      <c r="B45" s="9" t="s">
        <v>55</v>
      </c>
      <c r="C45" s="9" t="s">
        <v>7</v>
      </c>
      <c r="D45" s="9" t="s">
        <v>8</v>
      </c>
      <c r="E45" s="9"/>
      <c r="F45" s="9"/>
      <c r="G45" s="10">
        <f>G46</f>
        <v>678232</v>
      </c>
      <c r="H45" s="10">
        <f aca="true" t="shared" si="70" ref="H45:R45">H46</f>
        <v>0</v>
      </c>
      <c r="I45" s="8">
        <f t="shared" si="70"/>
        <v>0</v>
      </c>
      <c r="J45" s="8">
        <f t="shared" si="70"/>
        <v>0</v>
      </c>
      <c r="K45" s="8">
        <f t="shared" si="70"/>
        <v>0</v>
      </c>
      <c r="L45" s="8">
        <f t="shared" si="70"/>
        <v>0</v>
      </c>
      <c r="M45" s="10">
        <f t="shared" si="70"/>
        <v>678232</v>
      </c>
      <c r="N45" s="10">
        <f t="shared" si="70"/>
        <v>0</v>
      </c>
      <c r="O45" s="8">
        <f t="shared" si="70"/>
        <v>0</v>
      </c>
      <c r="P45" s="8">
        <f t="shared" si="70"/>
        <v>0</v>
      </c>
      <c r="Q45" s="8">
        <f t="shared" si="70"/>
        <v>0</v>
      </c>
      <c r="R45" s="8">
        <f t="shared" si="70"/>
        <v>0</v>
      </c>
      <c r="S45" s="10">
        <f aca="true" t="shared" si="71" ref="S45:AL45">S46</f>
        <v>678232</v>
      </c>
      <c r="T45" s="10">
        <f t="shared" si="71"/>
        <v>0</v>
      </c>
      <c r="U45" s="8">
        <f t="shared" si="71"/>
        <v>0</v>
      </c>
      <c r="V45" s="8">
        <f t="shared" si="71"/>
        <v>0</v>
      </c>
      <c r="W45" s="8">
        <f t="shared" si="71"/>
        <v>0</v>
      </c>
      <c r="X45" s="8">
        <f t="shared" si="71"/>
        <v>0</v>
      </c>
      <c r="Y45" s="10">
        <f t="shared" si="71"/>
        <v>678232</v>
      </c>
      <c r="Z45" s="10">
        <f t="shared" si="71"/>
        <v>0</v>
      </c>
      <c r="AA45" s="8">
        <f t="shared" si="71"/>
        <v>0</v>
      </c>
      <c r="AB45" s="10">
        <f t="shared" si="71"/>
        <v>2157180</v>
      </c>
      <c r="AC45" s="8">
        <f t="shared" si="71"/>
        <v>0</v>
      </c>
      <c r="AD45" s="8">
        <f t="shared" si="71"/>
        <v>0</v>
      </c>
      <c r="AE45" s="10">
        <f t="shared" si="71"/>
        <v>2835412</v>
      </c>
      <c r="AF45" s="10">
        <f t="shared" si="71"/>
        <v>2157180</v>
      </c>
      <c r="AG45" s="8">
        <f t="shared" si="71"/>
        <v>-306</v>
      </c>
      <c r="AH45" s="13">
        <f t="shared" si="71"/>
        <v>0</v>
      </c>
      <c r="AI45" s="8">
        <f t="shared" si="71"/>
        <v>0</v>
      </c>
      <c r="AJ45" s="8">
        <f t="shared" si="71"/>
        <v>0</v>
      </c>
      <c r="AK45" s="34">
        <f t="shared" si="71"/>
        <v>2835106</v>
      </c>
      <c r="AL45" s="34">
        <f t="shared" si="71"/>
        <v>2157180</v>
      </c>
      <c r="AM45" s="10">
        <f>AM46+AM73</f>
        <v>60247</v>
      </c>
      <c r="AN45" s="10">
        <f>AN46+AN73</f>
        <v>0</v>
      </c>
      <c r="AO45" s="10">
        <f>AO46+AO73</f>
        <v>0</v>
      </c>
      <c r="AP45" s="10">
        <f>AP46+AP73</f>
        <v>0</v>
      </c>
      <c r="AQ45" s="10">
        <f>AQ46+AQ73</f>
        <v>2895353</v>
      </c>
      <c r="AR45" s="10">
        <f>AR46+AR73</f>
        <v>2157180</v>
      </c>
      <c r="AS45" s="10">
        <f>AS46+AS73</f>
        <v>0</v>
      </c>
      <c r="AT45" s="10">
        <f>AT46+AT73</f>
        <v>0</v>
      </c>
      <c r="AU45" s="10">
        <f>AU46+AU73</f>
        <v>5000</v>
      </c>
      <c r="AV45" s="10">
        <f>AV46+AV73</f>
        <v>0</v>
      </c>
      <c r="AW45" s="10">
        <f>AW46+AW73</f>
        <v>2900353</v>
      </c>
      <c r="AX45" s="10">
        <f>AX46+AX73</f>
        <v>2157180</v>
      </c>
      <c r="AY45" s="34">
        <f>AY46+AY73</f>
        <v>-5000</v>
      </c>
      <c r="AZ45" s="34">
        <f>AZ46+AZ73</f>
        <v>0</v>
      </c>
      <c r="BA45" s="34">
        <f>BA46+BA73</f>
        <v>26804</v>
      </c>
      <c r="BB45" s="34">
        <f>BB46+BB73</f>
        <v>0</v>
      </c>
      <c r="BC45" s="34">
        <f>BC46+BC73</f>
        <v>2922157</v>
      </c>
      <c r="BD45" s="34">
        <f>BD46+BD73</f>
        <v>2157180</v>
      </c>
      <c r="BE45" s="10">
        <f>BE46+BE73</f>
        <v>0</v>
      </c>
      <c r="BF45" s="10">
        <f>BF46+BF73</f>
        <v>0</v>
      </c>
      <c r="BG45" s="10">
        <f>BG46+BG73</f>
        <v>6406</v>
      </c>
      <c r="BH45" s="10">
        <f>BH46+BH73</f>
        <v>0</v>
      </c>
      <c r="BI45" s="50">
        <f>BI46+BI73</f>
        <v>2928563</v>
      </c>
      <c r="BJ45" s="50">
        <f>BJ46+BJ73</f>
        <v>2157180</v>
      </c>
      <c r="BK45" s="10">
        <f>BK46+BK73</f>
        <v>0</v>
      </c>
      <c r="BL45" s="10">
        <f>BL46+BL73</f>
        <v>291</v>
      </c>
      <c r="BM45" s="10">
        <f>BM46+BM73</f>
        <v>0</v>
      </c>
      <c r="BN45" s="10">
        <f>BN46+BN73</f>
        <v>0</v>
      </c>
      <c r="BO45" s="10">
        <f>BO46+BO73</f>
        <v>2928854</v>
      </c>
      <c r="BP45" s="10">
        <f>BP46+BP73</f>
        <v>2157471</v>
      </c>
      <c r="BQ45" s="10">
        <f>BQ46+BQ73</f>
        <v>2049880</v>
      </c>
      <c r="BR45" s="10">
        <f>BR46+BR73</f>
        <v>1513158</v>
      </c>
      <c r="BS45" s="61">
        <f t="shared" si="41"/>
        <v>69.98914933963933</v>
      </c>
      <c r="BT45" s="61">
        <f t="shared" si="57"/>
        <v>70.1357283597323</v>
      </c>
    </row>
    <row r="46" spans="1:72" ht="43.5" customHeight="1">
      <c r="A46" s="22" t="s">
        <v>95</v>
      </c>
      <c r="B46" s="11">
        <v>913</v>
      </c>
      <c r="C46" s="11" t="s">
        <v>7</v>
      </c>
      <c r="D46" s="11" t="s">
        <v>8</v>
      </c>
      <c r="E46" s="11" t="s">
        <v>40</v>
      </c>
      <c r="F46" s="11"/>
      <c r="G46" s="14">
        <f>G47+G51+G55</f>
        <v>678232</v>
      </c>
      <c r="H46" s="14">
        <f aca="true" t="shared" si="72" ref="H46:N46">H47+H51+H55</f>
        <v>0</v>
      </c>
      <c r="I46" s="8">
        <f t="shared" si="72"/>
        <v>0</v>
      </c>
      <c r="J46" s="8">
        <f t="shared" si="72"/>
        <v>0</v>
      </c>
      <c r="K46" s="8">
        <f t="shared" si="72"/>
        <v>0</v>
      </c>
      <c r="L46" s="8">
        <f t="shared" si="72"/>
        <v>0</v>
      </c>
      <c r="M46" s="14">
        <f t="shared" si="72"/>
        <v>678232</v>
      </c>
      <c r="N46" s="14">
        <f t="shared" si="72"/>
        <v>0</v>
      </c>
      <c r="O46" s="8">
        <f aca="true" t="shared" si="73" ref="O46:T46">O47+O51+O55</f>
        <v>0</v>
      </c>
      <c r="P46" s="8">
        <f t="shared" si="73"/>
        <v>0</v>
      </c>
      <c r="Q46" s="8">
        <f t="shared" si="73"/>
        <v>0</v>
      </c>
      <c r="R46" s="8">
        <f t="shared" si="73"/>
        <v>0</v>
      </c>
      <c r="S46" s="14">
        <f t="shared" si="73"/>
        <v>678232</v>
      </c>
      <c r="T46" s="14">
        <f t="shared" si="73"/>
        <v>0</v>
      </c>
      <c r="U46" s="8">
        <f aca="true" t="shared" si="74" ref="U46:Z46">U47+U51+U55</f>
        <v>0</v>
      </c>
      <c r="V46" s="8">
        <f t="shared" si="74"/>
        <v>0</v>
      </c>
      <c r="W46" s="8">
        <f t="shared" si="74"/>
        <v>0</v>
      </c>
      <c r="X46" s="8">
        <f t="shared" si="74"/>
        <v>0</v>
      </c>
      <c r="Y46" s="14">
        <f t="shared" si="74"/>
        <v>678232</v>
      </c>
      <c r="Z46" s="14">
        <f t="shared" si="74"/>
        <v>0</v>
      </c>
      <c r="AA46" s="8">
        <f>AA47+AA51+AA55</f>
        <v>0</v>
      </c>
      <c r="AB46" s="8">
        <f>AB47+AB51+AB55+AB59</f>
        <v>2157180</v>
      </c>
      <c r="AC46" s="8">
        <f>AC47+AC51+AC55+AC59</f>
        <v>0</v>
      </c>
      <c r="AD46" s="8">
        <f>AD47+AD51+AD55+AD59</f>
        <v>0</v>
      </c>
      <c r="AE46" s="8">
        <f>AE47+AE51+AE55+AE59</f>
        <v>2835412</v>
      </c>
      <c r="AF46" s="8">
        <f>AF47+AF51+AF55+AF59</f>
        <v>2157180</v>
      </c>
      <c r="AG46" s="8">
        <f>AG47+AG51+AG55</f>
        <v>-306</v>
      </c>
      <c r="AH46" s="8">
        <f>AH47+AH51+AH55+AH59</f>
        <v>0</v>
      </c>
      <c r="AI46" s="8">
        <f>AI47+AI51+AI55+AI59</f>
        <v>0</v>
      </c>
      <c r="AJ46" s="8">
        <f>AJ47+AJ51+AJ55+AJ59</f>
        <v>0</v>
      </c>
      <c r="AK46" s="31">
        <f>AK47+AK51+AK55+AK59</f>
        <v>2835106</v>
      </c>
      <c r="AL46" s="31">
        <f>AL47+AL51+AL55+AL59</f>
        <v>2157180</v>
      </c>
      <c r="AM46" s="8">
        <f>AM47+AM51+AM55</f>
        <v>0</v>
      </c>
      <c r="AN46" s="8">
        <f>AN47+AN51+AN55+AN59</f>
        <v>0</v>
      </c>
      <c r="AO46" s="8">
        <f>AO47+AO51+AO55+AO59</f>
        <v>0</v>
      </c>
      <c r="AP46" s="8">
        <f>AP47+AP51+AP55+AP59</f>
        <v>0</v>
      </c>
      <c r="AQ46" s="8">
        <f>AQ47+AQ51+AQ55+AQ59</f>
        <v>2835106</v>
      </c>
      <c r="AR46" s="8">
        <f>AR47+AR51+AR55+AR59</f>
        <v>2157180</v>
      </c>
      <c r="AS46" s="8">
        <f>AS47+AS51+AS55</f>
        <v>0</v>
      </c>
      <c r="AT46" s="8">
        <f>AT47+AT51+AT55+AT59</f>
        <v>0</v>
      </c>
      <c r="AU46" s="8">
        <f>AU47+AU51+AU55+AU59</f>
        <v>0</v>
      </c>
      <c r="AV46" s="8">
        <f>AV47+AV51+AV55+AV59</f>
        <v>0</v>
      </c>
      <c r="AW46" s="8">
        <f>AW47+AW51+AW55+AW59</f>
        <v>2835106</v>
      </c>
      <c r="AX46" s="8">
        <f>AX47+AX51+AX55+AX59</f>
        <v>2157180</v>
      </c>
      <c r="AY46" s="31">
        <f>AY47+AY51+AY55</f>
        <v>0</v>
      </c>
      <c r="AZ46" s="31">
        <f>AZ47+AZ51+AZ55+AZ59</f>
        <v>0</v>
      </c>
      <c r="BA46" s="31">
        <f>BA47+BA51+BA55+BA59</f>
        <v>26804</v>
      </c>
      <c r="BB46" s="31">
        <f>BB47+BB51+BB55+BB59</f>
        <v>0</v>
      </c>
      <c r="BC46" s="31">
        <f>BC47+BC51+BC55+BC59</f>
        <v>2861910</v>
      </c>
      <c r="BD46" s="31">
        <f>BD47+BD51+BD55+BD59</f>
        <v>2157180</v>
      </c>
      <c r="BE46" s="8">
        <f>BE47+BE51+BE55</f>
        <v>0</v>
      </c>
      <c r="BF46" s="8">
        <f>BF47+BF51+BF55+BF59</f>
        <v>0</v>
      </c>
      <c r="BG46" s="8">
        <f>BG47+BG51+BG55+BG59</f>
        <v>6406</v>
      </c>
      <c r="BH46" s="8">
        <f>BH47+BH51+BH55+BH59</f>
        <v>0</v>
      </c>
      <c r="BI46" s="52">
        <f>BI47+BI51+BI55+BI59</f>
        <v>2868316</v>
      </c>
      <c r="BJ46" s="52">
        <f>BJ47+BJ51+BJ55+BJ59</f>
        <v>2157180</v>
      </c>
      <c r="BK46" s="8">
        <f>BK47+BK51+BK55</f>
        <v>0</v>
      </c>
      <c r="BL46" s="8">
        <f>BL47+BL51+BL55+BL59</f>
        <v>291</v>
      </c>
      <c r="BM46" s="8">
        <f>BM47+BM51+BM55+BM59</f>
        <v>0</v>
      </c>
      <c r="BN46" s="8">
        <f>BN47+BN51+BN55+BN59</f>
        <v>0</v>
      </c>
      <c r="BO46" s="8">
        <f>BO47+BO51+BO55+BO59</f>
        <v>2868607</v>
      </c>
      <c r="BP46" s="8">
        <f>BP47+BP51+BP55+BP59</f>
        <v>2157471</v>
      </c>
      <c r="BQ46" s="8">
        <f>BQ47+BQ51+BQ55+BQ59</f>
        <v>2049634</v>
      </c>
      <c r="BR46" s="8">
        <f>BR47+BR51+BR55+BR59</f>
        <v>1513158</v>
      </c>
      <c r="BS46" s="59">
        <f t="shared" si="41"/>
        <v>71.4504984475043</v>
      </c>
      <c r="BT46" s="59">
        <f t="shared" si="57"/>
        <v>70.1357283597323</v>
      </c>
    </row>
    <row r="47" spans="1:72" ht="33">
      <c r="A47" s="25" t="s">
        <v>9</v>
      </c>
      <c r="B47" s="11">
        <f>B46</f>
        <v>913</v>
      </c>
      <c r="C47" s="11" t="s">
        <v>7</v>
      </c>
      <c r="D47" s="11" t="s">
        <v>8</v>
      </c>
      <c r="E47" s="11" t="s">
        <v>50</v>
      </c>
      <c r="F47" s="11"/>
      <c r="G47" s="14">
        <f aca="true" t="shared" si="75" ref="G47:R49">G48</f>
        <v>628094</v>
      </c>
      <c r="H47" s="14">
        <f t="shared" si="75"/>
        <v>0</v>
      </c>
      <c r="I47" s="8">
        <f t="shared" si="75"/>
        <v>0</v>
      </c>
      <c r="J47" s="8">
        <f t="shared" si="75"/>
        <v>0</v>
      </c>
      <c r="K47" s="8">
        <f t="shared" si="75"/>
        <v>0</v>
      </c>
      <c r="L47" s="8">
        <f t="shared" si="75"/>
        <v>0</v>
      </c>
      <c r="M47" s="14">
        <f t="shared" si="75"/>
        <v>628094</v>
      </c>
      <c r="N47" s="14">
        <f t="shared" si="75"/>
        <v>0</v>
      </c>
      <c r="O47" s="8">
        <f t="shared" si="75"/>
        <v>0</v>
      </c>
      <c r="P47" s="8">
        <f t="shared" si="75"/>
        <v>0</v>
      </c>
      <c r="Q47" s="8">
        <f t="shared" si="75"/>
        <v>0</v>
      </c>
      <c r="R47" s="8">
        <f t="shared" si="75"/>
        <v>0</v>
      </c>
      <c r="S47" s="14">
        <f aca="true" t="shared" si="76" ref="S47:AH49">S48</f>
        <v>628094</v>
      </c>
      <c r="T47" s="14">
        <f t="shared" si="76"/>
        <v>0</v>
      </c>
      <c r="U47" s="8">
        <f t="shared" si="76"/>
        <v>0</v>
      </c>
      <c r="V47" s="8">
        <f t="shared" si="76"/>
        <v>0</v>
      </c>
      <c r="W47" s="8">
        <f t="shared" si="76"/>
        <v>0</v>
      </c>
      <c r="X47" s="8">
        <f t="shared" si="76"/>
        <v>0</v>
      </c>
      <c r="Y47" s="14">
        <f t="shared" si="76"/>
        <v>628094</v>
      </c>
      <c r="Z47" s="14">
        <f t="shared" si="76"/>
        <v>0</v>
      </c>
      <c r="AA47" s="8">
        <f t="shared" si="76"/>
        <v>0</v>
      </c>
      <c r="AB47" s="8">
        <f t="shared" si="76"/>
        <v>0</v>
      </c>
      <c r="AC47" s="8">
        <f t="shared" si="76"/>
        <v>0</v>
      </c>
      <c r="AD47" s="8">
        <f t="shared" si="76"/>
        <v>0</v>
      </c>
      <c r="AE47" s="14">
        <f t="shared" si="76"/>
        <v>628094</v>
      </c>
      <c r="AF47" s="14">
        <f t="shared" si="76"/>
        <v>0</v>
      </c>
      <c r="AG47" s="8">
        <f t="shared" si="76"/>
        <v>0</v>
      </c>
      <c r="AH47" s="8">
        <f t="shared" si="76"/>
        <v>0</v>
      </c>
      <c r="AI47" s="8">
        <f aca="true" t="shared" si="77" ref="AG47:AV49">AI48</f>
        <v>0</v>
      </c>
      <c r="AJ47" s="8">
        <f t="shared" si="77"/>
        <v>0</v>
      </c>
      <c r="AK47" s="37">
        <f t="shared" si="77"/>
        <v>628094</v>
      </c>
      <c r="AL47" s="37">
        <f t="shared" si="77"/>
        <v>0</v>
      </c>
      <c r="AM47" s="8">
        <f t="shared" si="77"/>
        <v>0</v>
      </c>
      <c r="AN47" s="8">
        <f t="shared" si="77"/>
        <v>0</v>
      </c>
      <c r="AO47" s="8">
        <f t="shared" si="77"/>
        <v>0</v>
      </c>
      <c r="AP47" s="8">
        <f t="shared" si="77"/>
        <v>0</v>
      </c>
      <c r="AQ47" s="14">
        <f t="shared" si="77"/>
        <v>628094</v>
      </c>
      <c r="AR47" s="14">
        <f t="shared" si="77"/>
        <v>0</v>
      </c>
      <c r="AS47" s="8">
        <f t="shared" si="77"/>
        <v>0</v>
      </c>
      <c r="AT47" s="8">
        <f t="shared" si="77"/>
        <v>0</v>
      </c>
      <c r="AU47" s="8">
        <f t="shared" si="77"/>
        <v>0</v>
      </c>
      <c r="AV47" s="8">
        <f t="shared" si="77"/>
        <v>0</v>
      </c>
      <c r="AW47" s="14">
        <f aca="true" t="shared" si="78" ref="AS47:BH49">AW48</f>
        <v>628094</v>
      </c>
      <c r="AX47" s="14">
        <f t="shared" si="78"/>
        <v>0</v>
      </c>
      <c r="AY47" s="31">
        <f t="shared" si="78"/>
        <v>0</v>
      </c>
      <c r="AZ47" s="31">
        <f t="shared" si="78"/>
        <v>0</v>
      </c>
      <c r="BA47" s="31">
        <f t="shared" si="78"/>
        <v>26804</v>
      </c>
      <c r="BB47" s="31">
        <f t="shared" si="78"/>
        <v>0</v>
      </c>
      <c r="BC47" s="37">
        <f t="shared" si="78"/>
        <v>654898</v>
      </c>
      <c r="BD47" s="37">
        <f t="shared" si="78"/>
        <v>0</v>
      </c>
      <c r="BE47" s="8">
        <f t="shared" si="78"/>
        <v>0</v>
      </c>
      <c r="BF47" s="8">
        <f t="shared" si="78"/>
        <v>0</v>
      </c>
      <c r="BG47" s="8">
        <f t="shared" si="78"/>
        <v>0</v>
      </c>
      <c r="BH47" s="8">
        <f t="shared" si="78"/>
        <v>0</v>
      </c>
      <c r="BI47" s="53">
        <f aca="true" t="shared" si="79" ref="BE47:BR49">BI48</f>
        <v>654898</v>
      </c>
      <c r="BJ47" s="53">
        <f t="shared" si="79"/>
        <v>0</v>
      </c>
      <c r="BK47" s="8">
        <f t="shared" si="79"/>
        <v>0</v>
      </c>
      <c r="BL47" s="8">
        <f t="shared" si="79"/>
        <v>0</v>
      </c>
      <c r="BM47" s="8">
        <f t="shared" si="79"/>
        <v>0</v>
      </c>
      <c r="BN47" s="8">
        <f t="shared" si="79"/>
        <v>0</v>
      </c>
      <c r="BO47" s="14">
        <f t="shared" si="79"/>
        <v>654898</v>
      </c>
      <c r="BP47" s="14">
        <f t="shared" si="79"/>
        <v>0</v>
      </c>
      <c r="BQ47" s="14">
        <f t="shared" si="79"/>
        <v>513696</v>
      </c>
      <c r="BR47" s="14">
        <f t="shared" si="79"/>
        <v>0</v>
      </c>
      <c r="BS47" s="59">
        <f t="shared" si="41"/>
        <v>78.4390851705151</v>
      </c>
      <c r="BT47" s="59"/>
    </row>
    <row r="48" spans="1:72" ht="16.5">
      <c r="A48" s="25" t="s">
        <v>59</v>
      </c>
      <c r="B48" s="11">
        <f>B47</f>
        <v>913</v>
      </c>
      <c r="C48" s="11" t="s">
        <v>7</v>
      </c>
      <c r="D48" s="11" t="s">
        <v>8</v>
      </c>
      <c r="E48" s="11" t="s">
        <v>60</v>
      </c>
      <c r="F48" s="11"/>
      <c r="G48" s="14">
        <f t="shared" si="75"/>
        <v>628094</v>
      </c>
      <c r="H48" s="14">
        <f t="shared" si="75"/>
        <v>0</v>
      </c>
      <c r="I48" s="8">
        <f t="shared" si="75"/>
        <v>0</v>
      </c>
      <c r="J48" s="8">
        <f t="shared" si="75"/>
        <v>0</v>
      </c>
      <c r="K48" s="8">
        <f t="shared" si="75"/>
        <v>0</v>
      </c>
      <c r="L48" s="8">
        <f t="shared" si="75"/>
        <v>0</v>
      </c>
      <c r="M48" s="14">
        <f t="shared" si="75"/>
        <v>628094</v>
      </c>
      <c r="N48" s="14">
        <f t="shared" si="75"/>
        <v>0</v>
      </c>
      <c r="O48" s="8">
        <f t="shared" si="75"/>
        <v>0</v>
      </c>
      <c r="P48" s="8">
        <f t="shared" si="75"/>
        <v>0</v>
      </c>
      <c r="Q48" s="8">
        <f t="shared" si="75"/>
        <v>0</v>
      </c>
      <c r="R48" s="8">
        <f t="shared" si="75"/>
        <v>0</v>
      </c>
      <c r="S48" s="14">
        <f t="shared" si="76"/>
        <v>628094</v>
      </c>
      <c r="T48" s="14">
        <f t="shared" si="76"/>
        <v>0</v>
      </c>
      <c r="U48" s="8">
        <f t="shared" si="76"/>
        <v>0</v>
      </c>
      <c r="V48" s="8">
        <f t="shared" si="76"/>
        <v>0</v>
      </c>
      <c r="W48" s="8">
        <f t="shared" si="76"/>
        <v>0</v>
      </c>
      <c r="X48" s="8">
        <f t="shared" si="76"/>
        <v>0</v>
      </c>
      <c r="Y48" s="14">
        <f t="shared" si="76"/>
        <v>628094</v>
      </c>
      <c r="Z48" s="14">
        <f t="shared" si="76"/>
        <v>0</v>
      </c>
      <c r="AA48" s="8">
        <f t="shared" si="76"/>
        <v>0</v>
      </c>
      <c r="AB48" s="8">
        <f t="shared" si="76"/>
        <v>0</v>
      </c>
      <c r="AC48" s="8">
        <f t="shared" si="76"/>
        <v>0</v>
      </c>
      <c r="AD48" s="8">
        <f t="shared" si="76"/>
        <v>0</v>
      </c>
      <c r="AE48" s="14">
        <f t="shared" si="76"/>
        <v>628094</v>
      </c>
      <c r="AF48" s="14">
        <f t="shared" si="76"/>
        <v>0</v>
      </c>
      <c r="AG48" s="8">
        <f t="shared" si="77"/>
        <v>0</v>
      </c>
      <c r="AH48" s="8">
        <f t="shared" si="77"/>
        <v>0</v>
      </c>
      <c r="AI48" s="8">
        <f t="shared" si="77"/>
        <v>0</v>
      </c>
      <c r="AJ48" s="8">
        <f t="shared" si="77"/>
        <v>0</v>
      </c>
      <c r="AK48" s="37">
        <f t="shared" si="77"/>
        <v>628094</v>
      </c>
      <c r="AL48" s="37">
        <f t="shared" si="77"/>
        <v>0</v>
      </c>
      <c r="AM48" s="8">
        <f t="shared" si="77"/>
        <v>0</v>
      </c>
      <c r="AN48" s="8">
        <f t="shared" si="77"/>
        <v>0</v>
      </c>
      <c r="AO48" s="8">
        <f t="shared" si="77"/>
        <v>0</v>
      </c>
      <c r="AP48" s="8">
        <f t="shared" si="77"/>
        <v>0</v>
      </c>
      <c r="AQ48" s="14">
        <f t="shared" si="77"/>
        <v>628094</v>
      </c>
      <c r="AR48" s="14">
        <f t="shared" si="77"/>
        <v>0</v>
      </c>
      <c r="AS48" s="8">
        <f t="shared" si="78"/>
        <v>0</v>
      </c>
      <c r="AT48" s="8">
        <f t="shared" si="78"/>
        <v>0</v>
      </c>
      <c r="AU48" s="8">
        <f t="shared" si="78"/>
        <v>0</v>
      </c>
      <c r="AV48" s="8">
        <f t="shared" si="78"/>
        <v>0</v>
      </c>
      <c r="AW48" s="14">
        <f t="shared" si="78"/>
        <v>628094</v>
      </c>
      <c r="AX48" s="14">
        <f t="shared" si="78"/>
        <v>0</v>
      </c>
      <c r="AY48" s="31">
        <f t="shared" si="78"/>
        <v>0</v>
      </c>
      <c r="AZ48" s="31">
        <f t="shared" si="78"/>
        <v>0</v>
      </c>
      <c r="BA48" s="31">
        <f t="shared" si="78"/>
        <v>26804</v>
      </c>
      <c r="BB48" s="31">
        <f t="shared" si="78"/>
        <v>0</v>
      </c>
      <c r="BC48" s="37">
        <f t="shared" si="78"/>
        <v>654898</v>
      </c>
      <c r="BD48" s="37">
        <f t="shared" si="78"/>
        <v>0</v>
      </c>
      <c r="BE48" s="8">
        <f t="shared" si="79"/>
        <v>0</v>
      </c>
      <c r="BF48" s="8">
        <f t="shared" si="79"/>
        <v>0</v>
      </c>
      <c r="BG48" s="8">
        <f t="shared" si="79"/>
        <v>0</v>
      </c>
      <c r="BH48" s="8">
        <f t="shared" si="79"/>
        <v>0</v>
      </c>
      <c r="BI48" s="53">
        <f t="shared" si="79"/>
        <v>654898</v>
      </c>
      <c r="BJ48" s="53">
        <f t="shared" si="79"/>
        <v>0</v>
      </c>
      <c r="BK48" s="8">
        <f t="shared" si="79"/>
        <v>0</v>
      </c>
      <c r="BL48" s="8">
        <f t="shared" si="79"/>
        <v>0</v>
      </c>
      <c r="BM48" s="8">
        <f t="shared" si="79"/>
        <v>0</v>
      </c>
      <c r="BN48" s="8">
        <f t="shared" si="79"/>
        <v>0</v>
      </c>
      <c r="BO48" s="14">
        <f t="shared" si="79"/>
        <v>654898</v>
      </c>
      <c r="BP48" s="14">
        <f t="shared" si="79"/>
        <v>0</v>
      </c>
      <c r="BQ48" s="14">
        <f t="shared" si="79"/>
        <v>513696</v>
      </c>
      <c r="BR48" s="14">
        <f t="shared" si="79"/>
        <v>0</v>
      </c>
      <c r="BS48" s="59">
        <f t="shared" si="41"/>
        <v>78.4390851705151</v>
      </c>
      <c r="BT48" s="59"/>
    </row>
    <row r="49" spans="1:72" ht="33">
      <c r="A49" s="25" t="s">
        <v>11</v>
      </c>
      <c r="B49" s="11">
        <f>B48</f>
        <v>913</v>
      </c>
      <c r="C49" s="11" t="s">
        <v>7</v>
      </c>
      <c r="D49" s="11" t="s">
        <v>8</v>
      </c>
      <c r="E49" s="11" t="s">
        <v>60</v>
      </c>
      <c r="F49" s="11" t="s">
        <v>12</v>
      </c>
      <c r="G49" s="12">
        <f t="shared" si="75"/>
        <v>628094</v>
      </c>
      <c r="H49" s="12">
        <f t="shared" si="75"/>
        <v>0</v>
      </c>
      <c r="I49" s="8">
        <f t="shared" si="75"/>
        <v>0</v>
      </c>
      <c r="J49" s="8">
        <f t="shared" si="75"/>
        <v>0</v>
      </c>
      <c r="K49" s="8">
        <f t="shared" si="75"/>
        <v>0</v>
      </c>
      <c r="L49" s="8">
        <f t="shared" si="75"/>
        <v>0</v>
      </c>
      <c r="M49" s="12">
        <f t="shared" si="75"/>
        <v>628094</v>
      </c>
      <c r="N49" s="12">
        <f t="shared" si="75"/>
        <v>0</v>
      </c>
      <c r="O49" s="8">
        <f t="shared" si="75"/>
        <v>0</v>
      </c>
      <c r="P49" s="8">
        <f t="shared" si="75"/>
        <v>0</v>
      </c>
      <c r="Q49" s="8">
        <f t="shared" si="75"/>
        <v>0</v>
      </c>
      <c r="R49" s="8">
        <f t="shared" si="75"/>
        <v>0</v>
      </c>
      <c r="S49" s="12">
        <f t="shared" si="76"/>
        <v>628094</v>
      </c>
      <c r="T49" s="12">
        <f t="shared" si="76"/>
        <v>0</v>
      </c>
      <c r="U49" s="8">
        <f t="shared" si="76"/>
        <v>0</v>
      </c>
      <c r="V49" s="8">
        <f t="shared" si="76"/>
        <v>0</v>
      </c>
      <c r="W49" s="8">
        <f t="shared" si="76"/>
        <v>0</v>
      </c>
      <c r="X49" s="8">
        <f t="shared" si="76"/>
        <v>0</v>
      </c>
      <c r="Y49" s="12">
        <f t="shared" si="76"/>
        <v>628094</v>
      </c>
      <c r="Z49" s="12">
        <f t="shared" si="76"/>
        <v>0</v>
      </c>
      <c r="AA49" s="8">
        <f t="shared" si="76"/>
        <v>0</v>
      </c>
      <c r="AB49" s="8">
        <f t="shared" si="76"/>
        <v>0</v>
      </c>
      <c r="AC49" s="8">
        <f t="shared" si="76"/>
        <v>0</v>
      </c>
      <c r="AD49" s="8">
        <f t="shared" si="76"/>
        <v>0</v>
      </c>
      <c r="AE49" s="12">
        <f t="shared" si="76"/>
        <v>628094</v>
      </c>
      <c r="AF49" s="12">
        <f t="shared" si="76"/>
        <v>0</v>
      </c>
      <c r="AG49" s="8">
        <f t="shared" si="77"/>
        <v>0</v>
      </c>
      <c r="AH49" s="8">
        <f t="shared" si="77"/>
        <v>0</v>
      </c>
      <c r="AI49" s="8">
        <f t="shared" si="77"/>
        <v>0</v>
      </c>
      <c r="AJ49" s="8">
        <f t="shared" si="77"/>
        <v>0</v>
      </c>
      <c r="AK49" s="35">
        <f t="shared" si="77"/>
        <v>628094</v>
      </c>
      <c r="AL49" s="35">
        <f t="shared" si="77"/>
        <v>0</v>
      </c>
      <c r="AM49" s="8">
        <f t="shared" si="77"/>
        <v>0</v>
      </c>
      <c r="AN49" s="8">
        <f t="shared" si="77"/>
        <v>0</v>
      </c>
      <c r="AO49" s="8">
        <f t="shared" si="77"/>
        <v>0</v>
      </c>
      <c r="AP49" s="8">
        <f t="shared" si="77"/>
        <v>0</v>
      </c>
      <c r="AQ49" s="12">
        <f t="shared" si="77"/>
        <v>628094</v>
      </c>
      <c r="AR49" s="12">
        <f t="shared" si="77"/>
        <v>0</v>
      </c>
      <c r="AS49" s="8">
        <f t="shared" si="78"/>
        <v>0</v>
      </c>
      <c r="AT49" s="8">
        <f t="shared" si="78"/>
        <v>0</v>
      </c>
      <c r="AU49" s="8">
        <f t="shared" si="78"/>
        <v>0</v>
      </c>
      <c r="AV49" s="8">
        <f t="shared" si="78"/>
        <v>0</v>
      </c>
      <c r="AW49" s="12">
        <f t="shared" si="78"/>
        <v>628094</v>
      </c>
      <c r="AX49" s="12">
        <f t="shared" si="78"/>
        <v>0</v>
      </c>
      <c r="AY49" s="31">
        <f t="shared" si="78"/>
        <v>0</v>
      </c>
      <c r="AZ49" s="31">
        <f t="shared" si="78"/>
        <v>0</v>
      </c>
      <c r="BA49" s="31">
        <f t="shared" si="78"/>
        <v>26804</v>
      </c>
      <c r="BB49" s="31">
        <f t="shared" si="78"/>
        <v>0</v>
      </c>
      <c r="BC49" s="35">
        <f t="shared" si="78"/>
        <v>654898</v>
      </c>
      <c r="BD49" s="35">
        <f t="shared" si="78"/>
        <v>0</v>
      </c>
      <c r="BE49" s="8">
        <f t="shared" si="79"/>
        <v>0</v>
      </c>
      <c r="BF49" s="8">
        <f t="shared" si="79"/>
        <v>0</v>
      </c>
      <c r="BG49" s="8">
        <f t="shared" si="79"/>
        <v>0</v>
      </c>
      <c r="BH49" s="8">
        <f t="shared" si="79"/>
        <v>0</v>
      </c>
      <c r="BI49" s="51">
        <f t="shared" si="79"/>
        <v>654898</v>
      </c>
      <c r="BJ49" s="51">
        <f t="shared" si="79"/>
        <v>0</v>
      </c>
      <c r="BK49" s="8">
        <f t="shared" si="79"/>
        <v>0</v>
      </c>
      <c r="BL49" s="8">
        <f t="shared" si="79"/>
        <v>0</v>
      </c>
      <c r="BM49" s="8">
        <f t="shared" si="79"/>
        <v>0</v>
      </c>
      <c r="BN49" s="8">
        <f t="shared" si="79"/>
        <v>0</v>
      </c>
      <c r="BO49" s="12">
        <f t="shared" si="79"/>
        <v>654898</v>
      </c>
      <c r="BP49" s="12">
        <f t="shared" si="79"/>
        <v>0</v>
      </c>
      <c r="BQ49" s="12">
        <f t="shared" si="79"/>
        <v>513696</v>
      </c>
      <c r="BR49" s="12">
        <f t="shared" si="79"/>
        <v>0</v>
      </c>
      <c r="BS49" s="59">
        <f t="shared" si="41"/>
        <v>78.4390851705151</v>
      </c>
      <c r="BT49" s="59"/>
    </row>
    <row r="50" spans="1:72" ht="16.5">
      <c r="A50" s="26" t="s">
        <v>13</v>
      </c>
      <c r="B50" s="11">
        <f>B49</f>
        <v>913</v>
      </c>
      <c r="C50" s="11" t="s">
        <v>7</v>
      </c>
      <c r="D50" s="11" t="s">
        <v>8</v>
      </c>
      <c r="E50" s="11" t="s">
        <v>60</v>
      </c>
      <c r="F50" s="8">
        <v>610</v>
      </c>
      <c r="G50" s="8">
        <v>628094</v>
      </c>
      <c r="H50" s="8"/>
      <c r="I50" s="8"/>
      <c r="J50" s="8"/>
      <c r="K50" s="8"/>
      <c r="L50" s="8"/>
      <c r="M50" s="8">
        <f>G50+I50+J50+K50+L50</f>
        <v>628094</v>
      </c>
      <c r="N50" s="8">
        <f>H50+J50</f>
        <v>0</v>
      </c>
      <c r="O50" s="8"/>
      <c r="P50" s="8"/>
      <c r="Q50" s="8"/>
      <c r="R50" s="8"/>
      <c r="S50" s="8">
        <f>M50+O50+P50+Q50+R50</f>
        <v>628094</v>
      </c>
      <c r="T50" s="8">
        <f>N50+P50</f>
        <v>0</v>
      </c>
      <c r="U50" s="8"/>
      <c r="V50" s="8"/>
      <c r="W50" s="8"/>
      <c r="X50" s="8"/>
      <c r="Y50" s="8">
        <f>S50+U50+V50+W50+X50</f>
        <v>628094</v>
      </c>
      <c r="Z50" s="8">
        <f>T50+V50</f>
        <v>0</v>
      </c>
      <c r="AA50" s="8"/>
      <c r="AB50" s="8"/>
      <c r="AC50" s="8"/>
      <c r="AD50" s="8"/>
      <c r="AE50" s="8">
        <f>Y50+AA50+AB50+AC50+AD50</f>
        <v>628094</v>
      </c>
      <c r="AF50" s="8">
        <f>Z50+AB50</f>
        <v>0</v>
      </c>
      <c r="AG50" s="8"/>
      <c r="AH50" s="8"/>
      <c r="AI50" s="8"/>
      <c r="AJ50" s="8"/>
      <c r="AK50" s="31">
        <f>AE50+AG50+AH50+AI50+AJ50</f>
        <v>628094</v>
      </c>
      <c r="AL50" s="31">
        <f>AF50+AH50</f>
        <v>0</v>
      </c>
      <c r="AM50" s="8"/>
      <c r="AN50" s="8"/>
      <c r="AO50" s="8"/>
      <c r="AP50" s="8"/>
      <c r="AQ50" s="8">
        <f>AK50+AM50+AN50+AO50+AP50</f>
        <v>628094</v>
      </c>
      <c r="AR50" s="8">
        <f>AL50+AN50</f>
        <v>0</v>
      </c>
      <c r="AS50" s="8"/>
      <c r="AT50" s="8"/>
      <c r="AU50" s="8"/>
      <c r="AV50" s="8"/>
      <c r="AW50" s="8">
        <f>AQ50+AS50+AT50+AU50+AV50</f>
        <v>628094</v>
      </c>
      <c r="AX50" s="8">
        <f>AR50+AT50</f>
        <v>0</v>
      </c>
      <c r="AY50" s="31"/>
      <c r="AZ50" s="31"/>
      <c r="BA50" s="31">
        <v>26804</v>
      </c>
      <c r="BB50" s="31"/>
      <c r="BC50" s="31">
        <f>AW50+AY50+AZ50+BA50+BB50</f>
        <v>654898</v>
      </c>
      <c r="BD50" s="31">
        <f>AX50+AZ50</f>
        <v>0</v>
      </c>
      <c r="BE50" s="8"/>
      <c r="BF50" s="8"/>
      <c r="BG50" s="8"/>
      <c r="BH50" s="8"/>
      <c r="BI50" s="52">
        <f>BC50+BE50+BF50+BG50+BH50</f>
        <v>654898</v>
      </c>
      <c r="BJ50" s="52">
        <f>BD50+BF50</f>
        <v>0</v>
      </c>
      <c r="BK50" s="8"/>
      <c r="BL50" s="8"/>
      <c r="BM50" s="8"/>
      <c r="BN50" s="8"/>
      <c r="BO50" s="8">
        <f>BI50+BK50+BL50+BM50+BN50</f>
        <v>654898</v>
      </c>
      <c r="BP50" s="8">
        <f>BJ50+BL50</f>
        <v>0</v>
      </c>
      <c r="BQ50" s="14">
        <v>513696</v>
      </c>
      <c r="BR50" s="14"/>
      <c r="BS50" s="59">
        <f t="shared" si="41"/>
        <v>78.4390851705151</v>
      </c>
      <c r="BT50" s="59"/>
    </row>
    <row r="51" spans="1:72" ht="16.5">
      <c r="A51" s="25" t="s">
        <v>14</v>
      </c>
      <c r="B51" s="11">
        <v>913</v>
      </c>
      <c r="C51" s="11" t="s">
        <v>7</v>
      </c>
      <c r="D51" s="11" t="s">
        <v>8</v>
      </c>
      <c r="E51" s="11" t="s">
        <v>41</v>
      </c>
      <c r="F51" s="11"/>
      <c r="G51" s="14">
        <f aca="true" t="shared" si="80" ref="G51:R53">G52</f>
        <v>26342</v>
      </c>
      <c r="H51" s="14">
        <f t="shared" si="80"/>
        <v>0</v>
      </c>
      <c r="I51" s="8">
        <f t="shared" si="80"/>
        <v>0</v>
      </c>
      <c r="J51" s="8">
        <f t="shared" si="80"/>
        <v>0</v>
      </c>
      <c r="K51" s="8">
        <f t="shared" si="80"/>
        <v>0</v>
      </c>
      <c r="L51" s="8">
        <f t="shared" si="80"/>
        <v>0</v>
      </c>
      <c r="M51" s="14">
        <f t="shared" si="80"/>
        <v>26342</v>
      </c>
      <c r="N51" s="14">
        <f t="shared" si="80"/>
        <v>0</v>
      </c>
      <c r="O51" s="8">
        <f t="shared" si="80"/>
        <v>0</v>
      </c>
      <c r="P51" s="8">
        <f t="shared" si="80"/>
        <v>0</v>
      </c>
      <c r="Q51" s="8">
        <f t="shared" si="80"/>
        <v>0</v>
      </c>
      <c r="R51" s="8">
        <f t="shared" si="80"/>
        <v>0</v>
      </c>
      <c r="S51" s="14">
        <f aca="true" t="shared" si="81" ref="S51:AH53">S52</f>
        <v>26342</v>
      </c>
      <c r="T51" s="14">
        <f t="shared" si="81"/>
        <v>0</v>
      </c>
      <c r="U51" s="8">
        <f t="shared" si="81"/>
        <v>0</v>
      </c>
      <c r="V51" s="8">
        <f t="shared" si="81"/>
        <v>0</v>
      </c>
      <c r="W51" s="8">
        <f t="shared" si="81"/>
        <v>0</v>
      </c>
      <c r="X51" s="8">
        <f t="shared" si="81"/>
        <v>0</v>
      </c>
      <c r="Y51" s="14">
        <f t="shared" si="81"/>
        <v>26342</v>
      </c>
      <c r="Z51" s="14">
        <f t="shared" si="81"/>
        <v>0</v>
      </c>
      <c r="AA51" s="8">
        <f t="shared" si="81"/>
        <v>0</v>
      </c>
      <c r="AB51" s="8">
        <f t="shared" si="81"/>
        <v>0</v>
      </c>
      <c r="AC51" s="8">
        <f t="shared" si="81"/>
        <v>0</v>
      </c>
      <c r="AD51" s="8">
        <f t="shared" si="81"/>
        <v>0</v>
      </c>
      <c r="AE51" s="14">
        <f t="shared" si="81"/>
        <v>26342</v>
      </c>
      <c r="AF51" s="14">
        <f t="shared" si="81"/>
        <v>0</v>
      </c>
      <c r="AG51" s="8">
        <f t="shared" si="81"/>
        <v>-306</v>
      </c>
      <c r="AH51" s="8">
        <f t="shared" si="81"/>
        <v>0</v>
      </c>
      <c r="AI51" s="8">
        <f aca="true" t="shared" si="82" ref="AG51:AV53">AI52</f>
        <v>0</v>
      </c>
      <c r="AJ51" s="8">
        <f t="shared" si="82"/>
        <v>0</v>
      </c>
      <c r="AK51" s="37">
        <f t="shared" si="82"/>
        <v>26036</v>
      </c>
      <c r="AL51" s="37">
        <f t="shared" si="82"/>
        <v>0</v>
      </c>
      <c r="AM51" s="8">
        <f t="shared" si="82"/>
        <v>0</v>
      </c>
      <c r="AN51" s="8">
        <f t="shared" si="82"/>
        <v>0</v>
      </c>
      <c r="AO51" s="8">
        <f t="shared" si="82"/>
        <v>0</v>
      </c>
      <c r="AP51" s="8">
        <f t="shared" si="82"/>
        <v>0</v>
      </c>
      <c r="AQ51" s="14">
        <f t="shared" si="82"/>
        <v>26036</v>
      </c>
      <c r="AR51" s="14">
        <f t="shared" si="82"/>
        <v>0</v>
      </c>
      <c r="AS51" s="8">
        <f t="shared" si="82"/>
        <v>0</v>
      </c>
      <c r="AT51" s="8">
        <f t="shared" si="82"/>
        <v>0</v>
      </c>
      <c r="AU51" s="8">
        <f t="shared" si="82"/>
        <v>0</v>
      </c>
      <c r="AV51" s="8">
        <f t="shared" si="82"/>
        <v>0</v>
      </c>
      <c r="AW51" s="14">
        <f aca="true" t="shared" si="83" ref="AS51:BH53">AW52</f>
        <v>26036</v>
      </c>
      <c r="AX51" s="14">
        <f t="shared" si="83"/>
        <v>0</v>
      </c>
      <c r="AY51" s="31">
        <f t="shared" si="83"/>
        <v>0</v>
      </c>
      <c r="AZ51" s="31">
        <f t="shared" si="83"/>
        <v>0</v>
      </c>
      <c r="BA51" s="31">
        <f t="shared" si="83"/>
        <v>0</v>
      </c>
      <c r="BB51" s="31">
        <f t="shared" si="83"/>
        <v>0</v>
      </c>
      <c r="BC51" s="37">
        <f t="shared" si="83"/>
        <v>26036</v>
      </c>
      <c r="BD51" s="37">
        <f t="shared" si="83"/>
        <v>0</v>
      </c>
      <c r="BE51" s="8">
        <f t="shared" si="83"/>
        <v>0</v>
      </c>
      <c r="BF51" s="8">
        <f t="shared" si="83"/>
        <v>0</v>
      </c>
      <c r="BG51" s="8">
        <f t="shared" si="83"/>
        <v>6406</v>
      </c>
      <c r="BH51" s="8">
        <f t="shared" si="83"/>
        <v>0</v>
      </c>
      <c r="BI51" s="53">
        <f aca="true" t="shared" si="84" ref="BE51:BR53">BI52</f>
        <v>32442</v>
      </c>
      <c r="BJ51" s="53">
        <f t="shared" si="84"/>
        <v>0</v>
      </c>
      <c r="BK51" s="8">
        <f t="shared" si="84"/>
        <v>0</v>
      </c>
      <c r="BL51" s="8">
        <f t="shared" si="84"/>
        <v>0</v>
      </c>
      <c r="BM51" s="8">
        <f t="shared" si="84"/>
        <v>0</v>
      </c>
      <c r="BN51" s="8">
        <f t="shared" si="84"/>
        <v>0</v>
      </c>
      <c r="BO51" s="14">
        <f t="shared" si="84"/>
        <v>32442</v>
      </c>
      <c r="BP51" s="14">
        <f t="shared" si="84"/>
        <v>0</v>
      </c>
      <c r="BQ51" s="14">
        <f t="shared" si="84"/>
        <v>13693</v>
      </c>
      <c r="BR51" s="14">
        <f t="shared" si="84"/>
        <v>0</v>
      </c>
      <c r="BS51" s="59">
        <f t="shared" si="41"/>
        <v>42.207632081869185</v>
      </c>
      <c r="BT51" s="59"/>
    </row>
    <row r="52" spans="1:72" ht="16.5">
      <c r="A52" s="25" t="s">
        <v>62</v>
      </c>
      <c r="B52" s="11">
        <v>913</v>
      </c>
      <c r="C52" s="11" t="s">
        <v>7</v>
      </c>
      <c r="D52" s="11" t="s">
        <v>8</v>
      </c>
      <c r="E52" s="11" t="s">
        <v>63</v>
      </c>
      <c r="F52" s="11"/>
      <c r="G52" s="14">
        <f t="shared" si="80"/>
        <v>26342</v>
      </c>
      <c r="H52" s="14">
        <f t="shared" si="80"/>
        <v>0</v>
      </c>
      <c r="I52" s="8">
        <f t="shared" si="80"/>
        <v>0</v>
      </c>
      <c r="J52" s="8">
        <f t="shared" si="80"/>
        <v>0</v>
      </c>
      <c r="K52" s="8">
        <f t="shared" si="80"/>
        <v>0</v>
      </c>
      <c r="L52" s="8">
        <f t="shared" si="80"/>
        <v>0</v>
      </c>
      <c r="M52" s="14">
        <f t="shared" si="80"/>
        <v>26342</v>
      </c>
      <c r="N52" s="14">
        <f t="shared" si="80"/>
        <v>0</v>
      </c>
      <c r="O52" s="8">
        <f t="shared" si="80"/>
        <v>0</v>
      </c>
      <c r="P52" s="8">
        <f t="shared" si="80"/>
        <v>0</v>
      </c>
      <c r="Q52" s="8">
        <f t="shared" si="80"/>
        <v>0</v>
      </c>
      <c r="R52" s="8">
        <f t="shared" si="80"/>
        <v>0</v>
      </c>
      <c r="S52" s="14">
        <f t="shared" si="81"/>
        <v>26342</v>
      </c>
      <c r="T52" s="14">
        <f t="shared" si="81"/>
        <v>0</v>
      </c>
      <c r="U52" s="8">
        <f t="shared" si="81"/>
        <v>0</v>
      </c>
      <c r="V52" s="8">
        <f t="shared" si="81"/>
        <v>0</v>
      </c>
      <c r="W52" s="8">
        <f t="shared" si="81"/>
        <v>0</v>
      </c>
      <c r="X52" s="8">
        <f t="shared" si="81"/>
        <v>0</v>
      </c>
      <c r="Y52" s="14">
        <f t="shared" si="81"/>
        <v>26342</v>
      </c>
      <c r="Z52" s="14">
        <f t="shared" si="81"/>
        <v>0</v>
      </c>
      <c r="AA52" s="8">
        <f t="shared" si="81"/>
        <v>0</v>
      </c>
      <c r="AB52" s="8">
        <f t="shared" si="81"/>
        <v>0</v>
      </c>
      <c r="AC52" s="8">
        <f t="shared" si="81"/>
        <v>0</v>
      </c>
      <c r="AD52" s="8">
        <f t="shared" si="81"/>
        <v>0</v>
      </c>
      <c r="AE52" s="14">
        <f t="shared" si="81"/>
        <v>26342</v>
      </c>
      <c r="AF52" s="14">
        <f t="shared" si="81"/>
        <v>0</v>
      </c>
      <c r="AG52" s="8">
        <f t="shared" si="82"/>
        <v>-306</v>
      </c>
      <c r="AH52" s="8">
        <f t="shared" si="82"/>
        <v>0</v>
      </c>
      <c r="AI52" s="8">
        <f t="shared" si="82"/>
        <v>0</v>
      </c>
      <c r="AJ52" s="8">
        <f t="shared" si="82"/>
        <v>0</v>
      </c>
      <c r="AK52" s="37">
        <f t="shared" si="82"/>
        <v>26036</v>
      </c>
      <c r="AL52" s="37">
        <f t="shared" si="82"/>
        <v>0</v>
      </c>
      <c r="AM52" s="8">
        <f t="shared" si="82"/>
        <v>0</v>
      </c>
      <c r="AN52" s="8">
        <f t="shared" si="82"/>
        <v>0</v>
      </c>
      <c r="AO52" s="8">
        <f t="shared" si="82"/>
        <v>0</v>
      </c>
      <c r="AP52" s="8">
        <f t="shared" si="82"/>
        <v>0</v>
      </c>
      <c r="AQ52" s="14">
        <f t="shared" si="82"/>
        <v>26036</v>
      </c>
      <c r="AR52" s="14">
        <f t="shared" si="82"/>
        <v>0</v>
      </c>
      <c r="AS52" s="8">
        <f t="shared" si="83"/>
        <v>0</v>
      </c>
      <c r="AT52" s="8">
        <f t="shared" si="83"/>
        <v>0</v>
      </c>
      <c r="AU52" s="8">
        <f t="shared" si="83"/>
        <v>0</v>
      </c>
      <c r="AV52" s="8">
        <f t="shared" si="83"/>
        <v>0</v>
      </c>
      <c r="AW52" s="14">
        <f t="shared" si="83"/>
        <v>26036</v>
      </c>
      <c r="AX52" s="14">
        <f t="shared" si="83"/>
        <v>0</v>
      </c>
      <c r="AY52" s="31">
        <f t="shared" si="83"/>
        <v>0</v>
      </c>
      <c r="AZ52" s="31">
        <f t="shared" si="83"/>
        <v>0</v>
      </c>
      <c r="BA52" s="31">
        <f t="shared" si="83"/>
        <v>0</v>
      </c>
      <c r="BB52" s="31">
        <f t="shared" si="83"/>
        <v>0</v>
      </c>
      <c r="BC52" s="37">
        <f t="shared" si="83"/>
        <v>26036</v>
      </c>
      <c r="BD52" s="37">
        <f t="shared" si="83"/>
        <v>0</v>
      </c>
      <c r="BE52" s="8">
        <f t="shared" si="84"/>
        <v>0</v>
      </c>
      <c r="BF52" s="8">
        <f t="shared" si="84"/>
        <v>0</v>
      </c>
      <c r="BG52" s="8">
        <f t="shared" si="84"/>
        <v>6406</v>
      </c>
      <c r="BH52" s="8">
        <f t="shared" si="84"/>
        <v>0</v>
      </c>
      <c r="BI52" s="53">
        <f t="shared" si="84"/>
        <v>32442</v>
      </c>
      <c r="BJ52" s="53">
        <f t="shared" si="84"/>
        <v>0</v>
      </c>
      <c r="BK52" s="8">
        <f t="shared" si="84"/>
        <v>0</v>
      </c>
      <c r="BL52" s="8">
        <f t="shared" si="84"/>
        <v>0</v>
      </c>
      <c r="BM52" s="8">
        <f t="shared" si="84"/>
        <v>0</v>
      </c>
      <c r="BN52" s="8">
        <f t="shared" si="84"/>
        <v>0</v>
      </c>
      <c r="BO52" s="14">
        <f t="shared" si="84"/>
        <v>32442</v>
      </c>
      <c r="BP52" s="14">
        <f t="shared" si="84"/>
        <v>0</v>
      </c>
      <c r="BQ52" s="14">
        <f t="shared" si="84"/>
        <v>13693</v>
      </c>
      <c r="BR52" s="14">
        <f t="shared" si="84"/>
        <v>0</v>
      </c>
      <c r="BS52" s="59">
        <f t="shared" si="41"/>
        <v>42.207632081869185</v>
      </c>
      <c r="BT52" s="59"/>
    </row>
    <row r="53" spans="1:72" ht="33">
      <c r="A53" s="25" t="s">
        <v>11</v>
      </c>
      <c r="B53" s="11">
        <v>913</v>
      </c>
      <c r="C53" s="11" t="s">
        <v>7</v>
      </c>
      <c r="D53" s="11" t="s">
        <v>8</v>
      </c>
      <c r="E53" s="11" t="s">
        <v>63</v>
      </c>
      <c r="F53" s="11" t="s">
        <v>12</v>
      </c>
      <c r="G53" s="12">
        <f t="shared" si="80"/>
        <v>26342</v>
      </c>
      <c r="H53" s="12">
        <f t="shared" si="80"/>
        <v>0</v>
      </c>
      <c r="I53" s="8">
        <f t="shared" si="80"/>
        <v>0</v>
      </c>
      <c r="J53" s="8">
        <f t="shared" si="80"/>
        <v>0</v>
      </c>
      <c r="K53" s="8">
        <f t="shared" si="80"/>
        <v>0</v>
      </c>
      <c r="L53" s="8">
        <f t="shared" si="80"/>
        <v>0</v>
      </c>
      <c r="M53" s="12">
        <f t="shared" si="80"/>
        <v>26342</v>
      </c>
      <c r="N53" s="12">
        <f t="shared" si="80"/>
        <v>0</v>
      </c>
      <c r="O53" s="8">
        <f t="shared" si="80"/>
        <v>0</v>
      </c>
      <c r="P53" s="8">
        <f t="shared" si="80"/>
        <v>0</v>
      </c>
      <c r="Q53" s="8">
        <f t="shared" si="80"/>
        <v>0</v>
      </c>
      <c r="R53" s="8">
        <f t="shared" si="80"/>
        <v>0</v>
      </c>
      <c r="S53" s="12">
        <f t="shared" si="81"/>
        <v>26342</v>
      </c>
      <c r="T53" s="12">
        <f t="shared" si="81"/>
        <v>0</v>
      </c>
      <c r="U53" s="8">
        <f t="shared" si="81"/>
        <v>0</v>
      </c>
      <c r="V53" s="8">
        <f t="shared" si="81"/>
        <v>0</v>
      </c>
      <c r="W53" s="8">
        <f t="shared" si="81"/>
        <v>0</v>
      </c>
      <c r="X53" s="8">
        <f t="shared" si="81"/>
        <v>0</v>
      </c>
      <c r="Y53" s="12">
        <f t="shared" si="81"/>
        <v>26342</v>
      </c>
      <c r="Z53" s="12">
        <f t="shared" si="81"/>
        <v>0</v>
      </c>
      <c r="AA53" s="8">
        <f t="shared" si="81"/>
        <v>0</v>
      </c>
      <c r="AB53" s="8">
        <f t="shared" si="81"/>
        <v>0</v>
      </c>
      <c r="AC53" s="8">
        <f t="shared" si="81"/>
        <v>0</v>
      </c>
      <c r="AD53" s="8">
        <f t="shared" si="81"/>
        <v>0</v>
      </c>
      <c r="AE53" s="12">
        <f t="shared" si="81"/>
        <v>26342</v>
      </c>
      <c r="AF53" s="12">
        <f t="shared" si="81"/>
        <v>0</v>
      </c>
      <c r="AG53" s="8">
        <f t="shared" si="82"/>
        <v>-306</v>
      </c>
      <c r="AH53" s="8">
        <f t="shared" si="82"/>
        <v>0</v>
      </c>
      <c r="AI53" s="8">
        <f t="shared" si="82"/>
        <v>0</v>
      </c>
      <c r="AJ53" s="8">
        <f t="shared" si="82"/>
        <v>0</v>
      </c>
      <c r="AK53" s="35">
        <f t="shared" si="82"/>
        <v>26036</v>
      </c>
      <c r="AL53" s="35">
        <f t="shared" si="82"/>
        <v>0</v>
      </c>
      <c r="AM53" s="8">
        <f t="shared" si="82"/>
        <v>0</v>
      </c>
      <c r="AN53" s="8">
        <f t="shared" si="82"/>
        <v>0</v>
      </c>
      <c r="AO53" s="8">
        <f t="shared" si="82"/>
        <v>0</v>
      </c>
      <c r="AP53" s="8">
        <f t="shared" si="82"/>
        <v>0</v>
      </c>
      <c r="AQ53" s="12">
        <f t="shared" si="82"/>
        <v>26036</v>
      </c>
      <c r="AR53" s="12">
        <f t="shared" si="82"/>
        <v>0</v>
      </c>
      <c r="AS53" s="8">
        <f t="shared" si="83"/>
        <v>0</v>
      </c>
      <c r="AT53" s="8">
        <f t="shared" si="83"/>
        <v>0</v>
      </c>
      <c r="AU53" s="8">
        <f t="shared" si="83"/>
        <v>0</v>
      </c>
      <c r="AV53" s="8">
        <f t="shared" si="83"/>
        <v>0</v>
      </c>
      <c r="AW53" s="12">
        <f t="shared" si="83"/>
        <v>26036</v>
      </c>
      <c r="AX53" s="12">
        <f t="shared" si="83"/>
        <v>0</v>
      </c>
      <c r="AY53" s="31">
        <f t="shared" si="83"/>
        <v>0</v>
      </c>
      <c r="AZ53" s="31">
        <f t="shared" si="83"/>
        <v>0</v>
      </c>
      <c r="BA53" s="31">
        <f t="shared" si="83"/>
        <v>0</v>
      </c>
      <c r="BB53" s="31">
        <f t="shared" si="83"/>
        <v>0</v>
      </c>
      <c r="BC53" s="35">
        <f t="shared" si="83"/>
        <v>26036</v>
      </c>
      <c r="BD53" s="35">
        <f t="shared" si="83"/>
        <v>0</v>
      </c>
      <c r="BE53" s="8">
        <f t="shared" si="84"/>
        <v>0</v>
      </c>
      <c r="BF53" s="8">
        <f t="shared" si="84"/>
        <v>0</v>
      </c>
      <c r="BG53" s="8">
        <f t="shared" si="84"/>
        <v>6406</v>
      </c>
      <c r="BH53" s="8">
        <f t="shared" si="84"/>
        <v>0</v>
      </c>
      <c r="BI53" s="51">
        <f t="shared" si="84"/>
        <v>32442</v>
      </c>
      <c r="BJ53" s="51">
        <f t="shared" si="84"/>
        <v>0</v>
      </c>
      <c r="BK53" s="8">
        <f t="shared" si="84"/>
        <v>0</v>
      </c>
      <c r="BL53" s="8">
        <f t="shared" si="84"/>
        <v>0</v>
      </c>
      <c r="BM53" s="8">
        <f t="shared" si="84"/>
        <v>0</v>
      </c>
      <c r="BN53" s="8">
        <f t="shared" si="84"/>
        <v>0</v>
      </c>
      <c r="BO53" s="12">
        <f t="shared" si="84"/>
        <v>32442</v>
      </c>
      <c r="BP53" s="12">
        <f t="shared" si="84"/>
        <v>0</v>
      </c>
      <c r="BQ53" s="12">
        <f t="shared" si="84"/>
        <v>13693</v>
      </c>
      <c r="BR53" s="12">
        <f t="shared" si="84"/>
        <v>0</v>
      </c>
      <c r="BS53" s="59">
        <f t="shared" si="41"/>
        <v>42.207632081869185</v>
      </c>
      <c r="BT53" s="59"/>
    </row>
    <row r="54" spans="1:72" ht="16.5">
      <c r="A54" s="26" t="s">
        <v>13</v>
      </c>
      <c r="B54" s="11">
        <v>913</v>
      </c>
      <c r="C54" s="11" t="s">
        <v>7</v>
      </c>
      <c r="D54" s="11" t="s">
        <v>8</v>
      </c>
      <c r="E54" s="11" t="s">
        <v>63</v>
      </c>
      <c r="F54" s="8">
        <v>610</v>
      </c>
      <c r="G54" s="8">
        <f>21220+1322+3800</f>
        <v>26342</v>
      </c>
      <c r="H54" s="8"/>
      <c r="I54" s="8"/>
      <c r="J54" s="8"/>
      <c r="K54" s="8"/>
      <c r="L54" s="8"/>
      <c r="M54" s="8">
        <f>G54+I54+J54+K54+L54</f>
        <v>26342</v>
      </c>
      <c r="N54" s="8">
        <f>H54+J54</f>
        <v>0</v>
      </c>
      <c r="O54" s="8"/>
      <c r="P54" s="8"/>
      <c r="Q54" s="8"/>
      <c r="R54" s="8"/>
      <c r="S54" s="8">
        <f>M54+O54+P54+Q54+R54</f>
        <v>26342</v>
      </c>
      <c r="T54" s="8">
        <f>N54+P54</f>
        <v>0</v>
      </c>
      <c r="U54" s="8"/>
      <c r="V54" s="8"/>
      <c r="W54" s="8"/>
      <c r="X54" s="8"/>
      <c r="Y54" s="8">
        <f>S54+U54+V54+W54+X54</f>
        <v>26342</v>
      </c>
      <c r="Z54" s="8">
        <f>T54+V54</f>
        <v>0</v>
      </c>
      <c r="AA54" s="8"/>
      <c r="AB54" s="8"/>
      <c r="AC54" s="8"/>
      <c r="AD54" s="8"/>
      <c r="AE54" s="8">
        <f>Y54+AA54+AB54+AC54+AD54</f>
        <v>26342</v>
      </c>
      <c r="AF54" s="8">
        <f>Z54+AB54</f>
        <v>0</v>
      </c>
      <c r="AG54" s="8">
        <v>-306</v>
      </c>
      <c r="AH54" s="8"/>
      <c r="AI54" s="8"/>
      <c r="AJ54" s="8"/>
      <c r="AK54" s="31">
        <f>AE54+AG54+AH54+AI54+AJ54</f>
        <v>26036</v>
      </c>
      <c r="AL54" s="31">
        <f>AF54+AH54</f>
        <v>0</v>
      </c>
      <c r="AM54" s="8"/>
      <c r="AN54" s="8"/>
      <c r="AO54" s="8"/>
      <c r="AP54" s="8"/>
      <c r="AQ54" s="8">
        <f>AK54+AM54+AN54+AO54+AP54</f>
        <v>26036</v>
      </c>
      <c r="AR54" s="8">
        <f>AL54+AN54</f>
        <v>0</v>
      </c>
      <c r="AS54" s="8"/>
      <c r="AT54" s="8"/>
      <c r="AU54" s="8"/>
      <c r="AV54" s="8"/>
      <c r="AW54" s="8">
        <f>AQ54+AS54+AT54+AU54+AV54</f>
        <v>26036</v>
      </c>
      <c r="AX54" s="8">
        <f>AR54+AT54</f>
        <v>0</v>
      </c>
      <c r="AY54" s="31"/>
      <c r="AZ54" s="31"/>
      <c r="BA54" s="31"/>
      <c r="BB54" s="31"/>
      <c r="BC54" s="31">
        <f>AW54+AY54+AZ54+BA54+BB54</f>
        <v>26036</v>
      </c>
      <c r="BD54" s="31">
        <f>AX54+AZ54</f>
        <v>0</v>
      </c>
      <c r="BE54" s="8"/>
      <c r="BF54" s="8"/>
      <c r="BG54" s="8">
        <f>2900+3506</f>
        <v>6406</v>
      </c>
      <c r="BH54" s="8"/>
      <c r="BI54" s="52">
        <f>BC54+BE54+BF54+BG54+BH54</f>
        <v>32442</v>
      </c>
      <c r="BJ54" s="52">
        <f>BD54+BF54</f>
        <v>0</v>
      </c>
      <c r="BK54" s="8"/>
      <c r="BL54" s="8"/>
      <c r="BM54" s="8"/>
      <c r="BN54" s="8"/>
      <c r="BO54" s="8">
        <f>BI54+BK54+BL54+BM54+BN54</f>
        <v>32442</v>
      </c>
      <c r="BP54" s="8">
        <f>BJ54+BL54</f>
        <v>0</v>
      </c>
      <c r="BQ54" s="14">
        <v>13693</v>
      </c>
      <c r="BR54" s="14"/>
      <c r="BS54" s="59">
        <f t="shared" si="41"/>
        <v>42.207632081869185</v>
      </c>
      <c r="BT54" s="59"/>
    </row>
    <row r="55" spans="1:72" ht="49.5">
      <c r="A55" s="25" t="s">
        <v>65</v>
      </c>
      <c r="B55" s="11">
        <v>913</v>
      </c>
      <c r="C55" s="11" t="s">
        <v>7</v>
      </c>
      <c r="D55" s="11" t="s">
        <v>8</v>
      </c>
      <c r="E55" s="11" t="s">
        <v>66</v>
      </c>
      <c r="F55" s="11"/>
      <c r="G55" s="12">
        <f aca="true" t="shared" si="85" ref="G55:R57">G56</f>
        <v>23796</v>
      </c>
      <c r="H55" s="12">
        <f t="shared" si="85"/>
        <v>0</v>
      </c>
      <c r="I55" s="8">
        <f t="shared" si="85"/>
        <v>0</v>
      </c>
      <c r="J55" s="8">
        <f t="shared" si="85"/>
        <v>0</v>
      </c>
      <c r="K55" s="8">
        <f t="shared" si="85"/>
        <v>0</v>
      </c>
      <c r="L55" s="8">
        <f t="shared" si="85"/>
        <v>0</v>
      </c>
      <c r="M55" s="12">
        <f t="shared" si="85"/>
        <v>23796</v>
      </c>
      <c r="N55" s="12">
        <f t="shared" si="85"/>
        <v>0</v>
      </c>
      <c r="O55" s="8">
        <f t="shared" si="85"/>
        <v>0</v>
      </c>
      <c r="P55" s="8">
        <f t="shared" si="85"/>
        <v>0</v>
      </c>
      <c r="Q55" s="8">
        <f t="shared" si="85"/>
        <v>0</v>
      </c>
      <c r="R55" s="8">
        <f t="shared" si="85"/>
        <v>0</v>
      </c>
      <c r="S55" s="12">
        <f aca="true" t="shared" si="86" ref="S55:AH57">S56</f>
        <v>23796</v>
      </c>
      <c r="T55" s="12">
        <f t="shared" si="86"/>
        <v>0</v>
      </c>
      <c r="U55" s="8">
        <f t="shared" si="86"/>
        <v>0</v>
      </c>
      <c r="V55" s="8">
        <f t="shared" si="86"/>
        <v>0</v>
      </c>
      <c r="W55" s="8">
        <f t="shared" si="86"/>
        <v>0</v>
      </c>
      <c r="X55" s="8">
        <f t="shared" si="86"/>
        <v>0</v>
      </c>
      <c r="Y55" s="12">
        <f t="shared" si="86"/>
        <v>23796</v>
      </c>
      <c r="Z55" s="12">
        <f t="shared" si="86"/>
        <v>0</v>
      </c>
      <c r="AA55" s="8">
        <f t="shared" si="86"/>
        <v>0</v>
      </c>
      <c r="AB55" s="8">
        <f t="shared" si="86"/>
        <v>0</v>
      </c>
      <c r="AC55" s="8">
        <f t="shared" si="86"/>
        <v>0</v>
      </c>
      <c r="AD55" s="8">
        <f t="shared" si="86"/>
        <v>0</v>
      </c>
      <c r="AE55" s="12">
        <f t="shared" si="86"/>
        <v>23796</v>
      </c>
      <c r="AF55" s="12">
        <f t="shared" si="86"/>
        <v>0</v>
      </c>
      <c r="AG55" s="8">
        <f t="shared" si="86"/>
        <v>0</v>
      </c>
      <c r="AH55" s="8">
        <f t="shared" si="86"/>
        <v>0</v>
      </c>
      <c r="AI55" s="8">
        <f aca="true" t="shared" si="87" ref="AG55:AV57">AI56</f>
        <v>0</v>
      </c>
      <c r="AJ55" s="8">
        <f t="shared" si="87"/>
        <v>0</v>
      </c>
      <c r="AK55" s="35">
        <f t="shared" si="87"/>
        <v>23796</v>
      </c>
      <c r="AL55" s="35">
        <f t="shared" si="87"/>
        <v>0</v>
      </c>
      <c r="AM55" s="8">
        <f t="shared" si="87"/>
        <v>0</v>
      </c>
      <c r="AN55" s="8">
        <f t="shared" si="87"/>
        <v>0</v>
      </c>
      <c r="AO55" s="8">
        <f t="shared" si="87"/>
        <v>0</v>
      </c>
      <c r="AP55" s="8">
        <f t="shared" si="87"/>
        <v>0</v>
      </c>
      <c r="AQ55" s="12">
        <f t="shared" si="87"/>
        <v>23796</v>
      </c>
      <c r="AR55" s="12">
        <f t="shared" si="87"/>
        <v>0</v>
      </c>
      <c r="AS55" s="8">
        <f t="shared" si="87"/>
        <v>0</v>
      </c>
      <c r="AT55" s="8">
        <f t="shared" si="87"/>
        <v>0</v>
      </c>
      <c r="AU55" s="8">
        <f t="shared" si="87"/>
        <v>0</v>
      </c>
      <c r="AV55" s="8">
        <f t="shared" si="87"/>
        <v>0</v>
      </c>
      <c r="AW55" s="12">
        <f aca="true" t="shared" si="88" ref="AS55:BH57">AW56</f>
        <v>23796</v>
      </c>
      <c r="AX55" s="12">
        <f t="shared" si="88"/>
        <v>0</v>
      </c>
      <c r="AY55" s="31">
        <f t="shared" si="88"/>
        <v>0</v>
      </c>
      <c r="AZ55" s="31">
        <f t="shared" si="88"/>
        <v>0</v>
      </c>
      <c r="BA55" s="31">
        <f t="shared" si="88"/>
        <v>0</v>
      </c>
      <c r="BB55" s="31">
        <f t="shared" si="88"/>
        <v>0</v>
      </c>
      <c r="BC55" s="35">
        <f t="shared" si="88"/>
        <v>23796</v>
      </c>
      <c r="BD55" s="35">
        <f t="shared" si="88"/>
        <v>0</v>
      </c>
      <c r="BE55" s="8">
        <f t="shared" si="88"/>
        <v>0</v>
      </c>
      <c r="BF55" s="8">
        <f t="shared" si="88"/>
        <v>0</v>
      </c>
      <c r="BG55" s="8">
        <f t="shared" si="88"/>
        <v>0</v>
      </c>
      <c r="BH55" s="8">
        <f t="shared" si="88"/>
        <v>0</v>
      </c>
      <c r="BI55" s="51">
        <f aca="true" t="shared" si="89" ref="BE55:BR57">BI56</f>
        <v>23796</v>
      </c>
      <c r="BJ55" s="51">
        <f t="shared" si="89"/>
        <v>0</v>
      </c>
      <c r="BK55" s="8">
        <f t="shared" si="89"/>
        <v>0</v>
      </c>
      <c r="BL55" s="8">
        <f t="shared" si="89"/>
        <v>0</v>
      </c>
      <c r="BM55" s="8">
        <f t="shared" si="89"/>
        <v>0</v>
      </c>
      <c r="BN55" s="8">
        <f t="shared" si="89"/>
        <v>0</v>
      </c>
      <c r="BO55" s="12">
        <f t="shared" si="89"/>
        <v>23796</v>
      </c>
      <c r="BP55" s="12">
        <f t="shared" si="89"/>
        <v>0</v>
      </c>
      <c r="BQ55" s="12">
        <f t="shared" si="89"/>
        <v>9087</v>
      </c>
      <c r="BR55" s="12">
        <f t="shared" si="89"/>
        <v>0</v>
      </c>
      <c r="BS55" s="59">
        <f t="shared" si="41"/>
        <v>38.18709026727181</v>
      </c>
      <c r="BT55" s="59"/>
    </row>
    <row r="56" spans="1:72" ht="29.25" customHeight="1">
      <c r="A56" s="26" t="s">
        <v>67</v>
      </c>
      <c r="B56" s="11">
        <v>913</v>
      </c>
      <c r="C56" s="11" t="s">
        <v>7</v>
      </c>
      <c r="D56" s="11" t="s">
        <v>8</v>
      </c>
      <c r="E56" s="11" t="s">
        <v>68</v>
      </c>
      <c r="F56" s="11"/>
      <c r="G56" s="12">
        <f t="shared" si="85"/>
        <v>23796</v>
      </c>
      <c r="H56" s="12">
        <f t="shared" si="85"/>
        <v>0</v>
      </c>
      <c r="I56" s="8">
        <f t="shared" si="85"/>
        <v>0</v>
      </c>
      <c r="J56" s="8">
        <f t="shared" si="85"/>
        <v>0</v>
      </c>
      <c r="K56" s="8">
        <f t="shared" si="85"/>
        <v>0</v>
      </c>
      <c r="L56" s="8">
        <f t="shared" si="85"/>
        <v>0</v>
      </c>
      <c r="M56" s="12">
        <f t="shared" si="85"/>
        <v>23796</v>
      </c>
      <c r="N56" s="12">
        <f t="shared" si="85"/>
        <v>0</v>
      </c>
      <c r="O56" s="8">
        <f t="shared" si="85"/>
        <v>0</v>
      </c>
      <c r="P56" s="8">
        <f t="shared" si="85"/>
        <v>0</v>
      </c>
      <c r="Q56" s="8">
        <f t="shared" si="85"/>
        <v>0</v>
      </c>
      <c r="R56" s="8">
        <f t="shared" si="85"/>
        <v>0</v>
      </c>
      <c r="S56" s="12">
        <f t="shared" si="86"/>
        <v>23796</v>
      </c>
      <c r="T56" s="12">
        <f t="shared" si="86"/>
        <v>0</v>
      </c>
      <c r="U56" s="8">
        <f t="shared" si="86"/>
        <v>0</v>
      </c>
      <c r="V56" s="8">
        <f t="shared" si="86"/>
        <v>0</v>
      </c>
      <c r="W56" s="8">
        <f t="shared" si="86"/>
        <v>0</v>
      </c>
      <c r="X56" s="8">
        <f t="shared" si="86"/>
        <v>0</v>
      </c>
      <c r="Y56" s="12">
        <f t="shared" si="86"/>
        <v>23796</v>
      </c>
      <c r="Z56" s="12">
        <f t="shared" si="86"/>
        <v>0</v>
      </c>
      <c r="AA56" s="8">
        <f t="shared" si="86"/>
        <v>0</v>
      </c>
      <c r="AB56" s="8">
        <f t="shared" si="86"/>
        <v>0</v>
      </c>
      <c r="AC56" s="8">
        <f t="shared" si="86"/>
        <v>0</v>
      </c>
      <c r="AD56" s="8">
        <f t="shared" si="86"/>
        <v>0</v>
      </c>
      <c r="AE56" s="12">
        <f t="shared" si="86"/>
        <v>23796</v>
      </c>
      <c r="AF56" s="12">
        <f t="shared" si="86"/>
        <v>0</v>
      </c>
      <c r="AG56" s="8">
        <f t="shared" si="87"/>
        <v>0</v>
      </c>
      <c r="AH56" s="8">
        <f t="shared" si="87"/>
        <v>0</v>
      </c>
      <c r="AI56" s="8">
        <f t="shared" si="87"/>
        <v>0</v>
      </c>
      <c r="AJ56" s="8">
        <f t="shared" si="87"/>
        <v>0</v>
      </c>
      <c r="AK56" s="35">
        <f t="shared" si="87"/>
        <v>23796</v>
      </c>
      <c r="AL56" s="35">
        <f t="shared" si="87"/>
        <v>0</v>
      </c>
      <c r="AM56" s="8">
        <f t="shared" si="87"/>
        <v>0</v>
      </c>
      <c r="AN56" s="8">
        <f t="shared" si="87"/>
        <v>0</v>
      </c>
      <c r="AO56" s="8">
        <f t="shared" si="87"/>
        <v>0</v>
      </c>
      <c r="AP56" s="8">
        <f t="shared" si="87"/>
        <v>0</v>
      </c>
      <c r="AQ56" s="12">
        <f t="shared" si="87"/>
        <v>23796</v>
      </c>
      <c r="AR56" s="12">
        <f t="shared" si="87"/>
        <v>0</v>
      </c>
      <c r="AS56" s="8">
        <f t="shared" si="88"/>
        <v>0</v>
      </c>
      <c r="AT56" s="8">
        <f t="shared" si="88"/>
        <v>0</v>
      </c>
      <c r="AU56" s="8">
        <f t="shared" si="88"/>
        <v>0</v>
      </c>
      <c r="AV56" s="8">
        <f t="shared" si="88"/>
        <v>0</v>
      </c>
      <c r="AW56" s="12">
        <f t="shared" si="88"/>
        <v>23796</v>
      </c>
      <c r="AX56" s="12">
        <f t="shared" si="88"/>
        <v>0</v>
      </c>
      <c r="AY56" s="31">
        <f t="shared" si="88"/>
        <v>0</v>
      </c>
      <c r="AZ56" s="31">
        <f t="shared" si="88"/>
        <v>0</v>
      </c>
      <c r="BA56" s="31">
        <f t="shared" si="88"/>
        <v>0</v>
      </c>
      <c r="BB56" s="31">
        <f t="shared" si="88"/>
        <v>0</v>
      </c>
      <c r="BC56" s="35">
        <f t="shared" si="88"/>
        <v>23796</v>
      </c>
      <c r="BD56" s="35">
        <f t="shared" si="88"/>
        <v>0</v>
      </c>
      <c r="BE56" s="8">
        <f t="shared" si="89"/>
        <v>0</v>
      </c>
      <c r="BF56" s="8">
        <f t="shared" si="89"/>
        <v>0</v>
      </c>
      <c r="BG56" s="8">
        <f t="shared" si="89"/>
        <v>0</v>
      </c>
      <c r="BH56" s="8">
        <f t="shared" si="89"/>
        <v>0</v>
      </c>
      <c r="BI56" s="51">
        <f t="shared" si="89"/>
        <v>23796</v>
      </c>
      <c r="BJ56" s="51">
        <f t="shared" si="89"/>
        <v>0</v>
      </c>
      <c r="BK56" s="8">
        <f t="shared" si="89"/>
        <v>0</v>
      </c>
      <c r="BL56" s="8">
        <f t="shared" si="89"/>
        <v>0</v>
      </c>
      <c r="BM56" s="8">
        <f t="shared" si="89"/>
        <v>0</v>
      </c>
      <c r="BN56" s="8">
        <f t="shared" si="89"/>
        <v>0</v>
      </c>
      <c r="BO56" s="12">
        <f t="shared" si="89"/>
        <v>23796</v>
      </c>
      <c r="BP56" s="12">
        <f t="shared" si="89"/>
        <v>0</v>
      </c>
      <c r="BQ56" s="12">
        <f t="shared" si="89"/>
        <v>9087</v>
      </c>
      <c r="BR56" s="12">
        <f t="shared" si="89"/>
        <v>0</v>
      </c>
      <c r="BS56" s="59">
        <f t="shared" si="41"/>
        <v>38.18709026727181</v>
      </c>
      <c r="BT56" s="59"/>
    </row>
    <row r="57" spans="1:72" ht="16.5">
      <c r="A57" s="25" t="s">
        <v>28</v>
      </c>
      <c r="B57" s="11">
        <v>913</v>
      </c>
      <c r="C57" s="11" t="s">
        <v>7</v>
      </c>
      <c r="D57" s="11" t="s">
        <v>8</v>
      </c>
      <c r="E57" s="11" t="s">
        <v>68</v>
      </c>
      <c r="F57" s="11" t="s">
        <v>29</v>
      </c>
      <c r="G57" s="12">
        <f t="shared" si="85"/>
        <v>23796</v>
      </c>
      <c r="H57" s="12">
        <f t="shared" si="85"/>
        <v>0</v>
      </c>
      <c r="I57" s="8">
        <f t="shared" si="85"/>
        <v>0</v>
      </c>
      <c r="J57" s="8">
        <f t="shared" si="85"/>
        <v>0</v>
      </c>
      <c r="K57" s="8">
        <f t="shared" si="85"/>
        <v>0</v>
      </c>
      <c r="L57" s="8">
        <f t="shared" si="85"/>
        <v>0</v>
      </c>
      <c r="M57" s="12">
        <f t="shared" si="85"/>
        <v>23796</v>
      </c>
      <c r="N57" s="12">
        <f t="shared" si="85"/>
        <v>0</v>
      </c>
      <c r="O57" s="8">
        <f t="shared" si="85"/>
        <v>0</v>
      </c>
      <c r="P57" s="8">
        <f t="shared" si="85"/>
        <v>0</v>
      </c>
      <c r="Q57" s="8">
        <f t="shared" si="85"/>
        <v>0</v>
      </c>
      <c r="R57" s="8">
        <f t="shared" si="85"/>
        <v>0</v>
      </c>
      <c r="S57" s="12">
        <f t="shared" si="86"/>
        <v>23796</v>
      </c>
      <c r="T57" s="12">
        <f t="shared" si="86"/>
        <v>0</v>
      </c>
      <c r="U57" s="8">
        <f t="shared" si="86"/>
        <v>0</v>
      </c>
      <c r="V57" s="8">
        <f t="shared" si="86"/>
        <v>0</v>
      </c>
      <c r="W57" s="8">
        <f t="shared" si="86"/>
        <v>0</v>
      </c>
      <c r="X57" s="8">
        <f t="shared" si="86"/>
        <v>0</v>
      </c>
      <c r="Y57" s="12">
        <f t="shared" si="86"/>
        <v>23796</v>
      </c>
      <c r="Z57" s="12">
        <f t="shared" si="86"/>
        <v>0</v>
      </c>
      <c r="AA57" s="8">
        <f t="shared" si="86"/>
        <v>0</v>
      </c>
      <c r="AB57" s="8">
        <f t="shared" si="86"/>
        <v>0</v>
      </c>
      <c r="AC57" s="8">
        <f t="shared" si="86"/>
        <v>0</v>
      </c>
      <c r="AD57" s="8">
        <f t="shared" si="86"/>
        <v>0</v>
      </c>
      <c r="AE57" s="12">
        <f t="shared" si="86"/>
        <v>23796</v>
      </c>
      <c r="AF57" s="12">
        <f t="shared" si="86"/>
        <v>0</v>
      </c>
      <c r="AG57" s="8">
        <f t="shared" si="87"/>
        <v>0</v>
      </c>
      <c r="AH57" s="8">
        <f t="shared" si="87"/>
        <v>0</v>
      </c>
      <c r="AI57" s="8">
        <f t="shared" si="87"/>
        <v>0</v>
      </c>
      <c r="AJ57" s="8">
        <f t="shared" si="87"/>
        <v>0</v>
      </c>
      <c r="AK57" s="35">
        <f t="shared" si="87"/>
        <v>23796</v>
      </c>
      <c r="AL57" s="35">
        <f t="shared" si="87"/>
        <v>0</v>
      </c>
      <c r="AM57" s="8">
        <f t="shared" si="87"/>
        <v>0</v>
      </c>
      <c r="AN57" s="8">
        <f t="shared" si="87"/>
        <v>0</v>
      </c>
      <c r="AO57" s="8">
        <f t="shared" si="87"/>
        <v>0</v>
      </c>
      <c r="AP57" s="8">
        <f t="shared" si="87"/>
        <v>0</v>
      </c>
      <c r="AQ57" s="12">
        <f t="shared" si="87"/>
        <v>23796</v>
      </c>
      <c r="AR57" s="12">
        <f t="shared" si="87"/>
        <v>0</v>
      </c>
      <c r="AS57" s="8">
        <f t="shared" si="88"/>
        <v>0</v>
      </c>
      <c r="AT57" s="8">
        <f t="shared" si="88"/>
        <v>0</v>
      </c>
      <c r="AU57" s="8">
        <f t="shared" si="88"/>
        <v>0</v>
      </c>
      <c r="AV57" s="8">
        <f t="shared" si="88"/>
        <v>0</v>
      </c>
      <c r="AW57" s="12">
        <f t="shared" si="88"/>
        <v>23796</v>
      </c>
      <c r="AX57" s="12">
        <f t="shared" si="88"/>
        <v>0</v>
      </c>
      <c r="AY57" s="31">
        <f t="shared" si="88"/>
        <v>0</v>
      </c>
      <c r="AZ57" s="31">
        <f t="shared" si="88"/>
        <v>0</v>
      </c>
      <c r="BA57" s="31">
        <f t="shared" si="88"/>
        <v>0</v>
      </c>
      <c r="BB57" s="31">
        <f t="shared" si="88"/>
        <v>0</v>
      </c>
      <c r="BC57" s="35">
        <f t="shared" si="88"/>
        <v>23796</v>
      </c>
      <c r="BD57" s="35">
        <f t="shared" si="88"/>
        <v>0</v>
      </c>
      <c r="BE57" s="8">
        <f t="shared" si="89"/>
        <v>0</v>
      </c>
      <c r="BF57" s="8">
        <f t="shared" si="89"/>
        <v>0</v>
      </c>
      <c r="BG57" s="8">
        <f t="shared" si="89"/>
        <v>0</v>
      </c>
      <c r="BH57" s="8">
        <f t="shared" si="89"/>
        <v>0</v>
      </c>
      <c r="BI57" s="51">
        <f t="shared" si="89"/>
        <v>23796</v>
      </c>
      <c r="BJ57" s="51">
        <f t="shared" si="89"/>
        <v>0</v>
      </c>
      <c r="BK57" s="8">
        <f t="shared" si="89"/>
        <v>0</v>
      </c>
      <c r="BL57" s="8">
        <f t="shared" si="89"/>
        <v>0</v>
      </c>
      <c r="BM57" s="8">
        <f t="shared" si="89"/>
        <v>0</v>
      </c>
      <c r="BN57" s="8">
        <f t="shared" si="89"/>
        <v>0</v>
      </c>
      <c r="BO57" s="12">
        <f t="shared" si="89"/>
        <v>23796</v>
      </c>
      <c r="BP57" s="12">
        <f t="shared" si="89"/>
        <v>0</v>
      </c>
      <c r="BQ57" s="12">
        <f t="shared" si="89"/>
        <v>9087</v>
      </c>
      <c r="BR57" s="12">
        <f t="shared" si="89"/>
        <v>0</v>
      </c>
      <c r="BS57" s="59">
        <f t="shared" si="41"/>
        <v>38.18709026727181</v>
      </c>
      <c r="BT57" s="59"/>
    </row>
    <row r="58" spans="1:72" ht="57.75" customHeight="1">
      <c r="A58" s="25" t="s">
        <v>89</v>
      </c>
      <c r="B58" s="11">
        <f>B56</f>
        <v>913</v>
      </c>
      <c r="C58" s="11" t="s">
        <v>7</v>
      </c>
      <c r="D58" s="11" t="s">
        <v>8</v>
      </c>
      <c r="E58" s="11" t="s">
        <v>68</v>
      </c>
      <c r="F58" s="8">
        <v>810</v>
      </c>
      <c r="G58" s="8">
        <v>23796</v>
      </c>
      <c r="H58" s="8"/>
      <c r="I58" s="8"/>
      <c r="J58" s="8"/>
      <c r="K58" s="8"/>
      <c r="L58" s="8"/>
      <c r="M58" s="8">
        <f>G58+I58+J58+K58+L58</f>
        <v>23796</v>
      </c>
      <c r="N58" s="8">
        <f>H58+J58</f>
        <v>0</v>
      </c>
      <c r="O58" s="8"/>
      <c r="P58" s="8"/>
      <c r="Q58" s="8"/>
      <c r="R58" s="8"/>
      <c r="S58" s="8">
        <f>M58+O58+P58+Q58+R58</f>
        <v>23796</v>
      </c>
      <c r="T58" s="8">
        <f>N58+P58</f>
        <v>0</v>
      </c>
      <c r="U58" s="8"/>
      <c r="V58" s="8"/>
      <c r="W58" s="8"/>
      <c r="X58" s="8"/>
      <c r="Y58" s="8">
        <f>S58+U58+V58+W58+X58</f>
        <v>23796</v>
      </c>
      <c r="Z58" s="8">
        <f>T58+V58</f>
        <v>0</v>
      </c>
      <c r="AA58" s="8"/>
      <c r="AB58" s="8"/>
      <c r="AC58" s="8"/>
      <c r="AD58" s="8"/>
      <c r="AE58" s="8">
        <f>Y58+AA58+AB58+AC58+AD58</f>
        <v>23796</v>
      </c>
      <c r="AF58" s="8">
        <f>Z58+AB58</f>
        <v>0</v>
      </c>
      <c r="AG58" s="8"/>
      <c r="AH58" s="8"/>
      <c r="AI58" s="8"/>
      <c r="AJ58" s="8"/>
      <c r="AK58" s="31">
        <f>AE58+AG58+AH58+AI58+AJ58</f>
        <v>23796</v>
      </c>
      <c r="AL58" s="31">
        <f>AF58+AH58</f>
        <v>0</v>
      </c>
      <c r="AM58" s="8"/>
      <c r="AN58" s="8"/>
      <c r="AO58" s="8"/>
      <c r="AP58" s="8"/>
      <c r="AQ58" s="8">
        <f>AK58+AM58+AN58+AO58+AP58</f>
        <v>23796</v>
      </c>
      <c r="AR58" s="8">
        <f>AL58+AN58</f>
        <v>0</v>
      </c>
      <c r="AS58" s="8"/>
      <c r="AT58" s="8"/>
      <c r="AU58" s="8"/>
      <c r="AV58" s="8"/>
      <c r="AW58" s="8">
        <f>AQ58+AS58+AT58+AU58+AV58</f>
        <v>23796</v>
      </c>
      <c r="AX58" s="8">
        <f>AR58+AT58</f>
        <v>0</v>
      </c>
      <c r="AY58" s="31"/>
      <c r="AZ58" s="31"/>
      <c r="BA58" s="31"/>
      <c r="BB58" s="31"/>
      <c r="BC58" s="31">
        <f>AW58+AY58+AZ58+BA58+BB58</f>
        <v>23796</v>
      </c>
      <c r="BD58" s="31">
        <f>AX58+AZ58</f>
        <v>0</v>
      </c>
      <c r="BE58" s="8"/>
      <c r="BF58" s="8"/>
      <c r="BG58" s="8"/>
      <c r="BH58" s="8"/>
      <c r="BI58" s="52">
        <f>BC58+BE58+BF58+BG58+BH58</f>
        <v>23796</v>
      </c>
      <c r="BJ58" s="52">
        <f>BD58+BF58</f>
        <v>0</v>
      </c>
      <c r="BK58" s="8"/>
      <c r="BL58" s="8"/>
      <c r="BM58" s="8"/>
      <c r="BN58" s="8"/>
      <c r="BO58" s="8">
        <f>BI58+BK58+BL58+BM58+BN58</f>
        <v>23796</v>
      </c>
      <c r="BP58" s="8">
        <f>BJ58+BL58</f>
        <v>0</v>
      </c>
      <c r="BQ58" s="14">
        <v>9087</v>
      </c>
      <c r="BR58" s="14"/>
      <c r="BS58" s="59">
        <f t="shared" si="41"/>
        <v>38.18709026727181</v>
      </c>
      <c r="BT58" s="59"/>
    </row>
    <row r="59" spans="1:72" ht="16.5">
      <c r="A59" s="25" t="s">
        <v>104</v>
      </c>
      <c r="B59" s="18">
        <v>913</v>
      </c>
      <c r="C59" s="11" t="s">
        <v>7</v>
      </c>
      <c r="D59" s="11" t="s">
        <v>8</v>
      </c>
      <c r="E59" s="11" t="s">
        <v>112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f>AB60+AB63+AB67+AB70</f>
        <v>2157180</v>
      </c>
      <c r="AC59" s="8">
        <f>AC60+AC63+AC67+AC70</f>
        <v>0</v>
      </c>
      <c r="AD59" s="8">
        <f>AD60+AD63+AD67+AD70</f>
        <v>0</v>
      </c>
      <c r="AE59" s="8">
        <f>AE60+AE63+AE67+AE70</f>
        <v>2157180</v>
      </c>
      <c r="AF59" s="8">
        <f>AF60+AF63+AF67+AF70</f>
        <v>2157180</v>
      </c>
      <c r="AG59" s="8"/>
      <c r="AH59" s="8">
        <f>AH60+AH63+AH67+AH70</f>
        <v>0</v>
      </c>
      <c r="AI59" s="8">
        <f>AI60+AI63+AI67+AI70</f>
        <v>0</v>
      </c>
      <c r="AJ59" s="8">
        <f>AJ60+AJ63+AJ67+AJ70</f>
        <v>0</v>
      </c>
      <c r="AK59" s="31">
        <f>AK60+AK63+AK67+AK70</f>
        <v>2157180</v>
      </c>
      <c r="AL59" s="31">
        <f>AL60+AL63+AL67+AL70</f>
        <v>2157180</v>
      </c>
      <c r="AM59" s="8"/>
      <c r="AN59" s="8">
        <f>AN60+AN63+AN67+AN70</f>
        <v>0</v>
      </c>
      <c r="AO59" s="8">
        <f>AO60+AO63+AO67+AO70</f>
        <v>0</v>
      </c>
      <c r="AP59" s="8">
        <f>AP60+AP63+AP67+AP70</f>
        <v>0</v>
      </c>
      <c r="AQ59" s="8">
        <f>AQ60+AQ63+AQ67+AQ70</f>
        <v>2157180</v>
      </c>
      <c r="AR59" s="8">
        <f>AR60+AR63+AR67+AR70</f>
        <v>2157180</v>
      </c>
      <c r="AS59" s="8"/>
      <c r="AT59" s="8">
        <f>AT60+AT63+AT67+AT70</f>
        <v>0</v>
      </c>
      <c r="AU59" s="8">
        <f>AU60+AU63+AU67+AU70</f>
        <v>0</v>
      </c>
      <c r="AV59" s="8">
        <f>AV60+AV63+AV67+AV70</f>
        <v>0</v>
      </c>
      <c r="AW59" s="8">
        <f>AW60+AW63+AW67+AW70</f>
        <v>2157180</v>
      </c>
      <c r="AX59" s="8">
        <f>AX60+AX63+AX67+AX70</f>
        <v>2157180</v>
      </c>
      <c r="AY59" s="31"/>
      <c r="AZ59" s="31">
        <f>AZ60+AZ63+AZ67+AZ70</f>
        <v>0</v>
      </c>
      <c r="BA59" s="31">
        <f>BA60+BA63+BA67+BA70</f>
        <v>0</v>
      </c>
      <c r="BB59" s="31">
        <f>BB60+BB63+BB67+BB70</f>
        <v>0</v>
      </c>
      <c r="BC59" s="31">
        <f>BC60+BC63+BC67+BC70</f>
        <v>2157180</v>
      </c>
      <c r="BD59" s="31">
        <f>BD60+BD63+BD67+BD70</f>
        <v>2157180</v>
      </c>
      <c r="BE59" s="8"/>
      <c r="BF59" s="8">
        <f>BF60+BF63+BF67+BF70</f>
        <v>0</v>
      </c>
      <c r="BG59" s="8">
        <f>BG60+BG63+BG67+BG70</f>
        <v>0</v>
      </c>
      <c r="BH59" s="8">
        <f>BH60+BH63+BH67+BH70</f>
        <v>0</v>
      </c>
      <c r="BI59" s="52">
        <f>BI60+BI63+BI67+BI70</f>
        <v>2157180</v>
      </c>
      <c r="BJ59" s="52">
        <f>BJ60+BJ63+BJ67+BJ70</f>
        <v>2157180</v>
      </c>
      <c r="BK59" s="8"/>
      <c r="BL59" s="8">
        <f>BL60+BL63+BL67+BL70</f>
        <v>291</v>
      </c>
      <c r="BM59" s="8">
        <f>BM60+BM63+BM67+BM70</f>
        <v>0</v>
      </c>
      <c r="BN59" s="8">
        <f>BN60+BN63+BN67+BN70</f>
        <v>0</v>
      </c>
      <c r="BO59" s="8">
        <f>BO60+BO63+BO67+BO70</f>
        <v>2157471</v>
      </c>
      <c r="BP59" s="8">
        <f>BP60+BP63+BP67+BP70</f>
        <v>2157471</v>
      </c>
      <c r="BQ59" s="8">
        <f>BQ60+BQ63+BQ67+BQ70</f>
        <v>1513158</v>
      </c>
      <c r="BR59" s="8">
        <f>BR60+BR63+BR67+BR70</f>
        <v>1513158</v>
      </c>
      <c r="BS59" s="59">
        <f t="shared" si="41"/>
        <v>70.1357283597323</v>
      </c>
      <c r="BT59" s="59">
        <f t="shared" si="57"/>
        <v>70.1357283597323</v>
      </c>
    </row>
    <row r="60" spans="1:72" ht="66">
      <c r="A60" s="26" t="s">
        <v>113</v>
      </c>
      <c r="B60" s="18">
        <v>913</v>
      </c>
      <c r="C60" s="11" t="s">
        <v>7</v>
      </c>
      <c r="D60" s="11" t="s">
        <v>8</v>
      </c>
      <c r="E60" s="11" t="s">
        <v>114</v>
      </c>
      <c r="F60" s="11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>
        <f>AB61</f>
        <v>19505</v>
      </c>
      <c r="AC60" s="8">
        <f aca="true" t="shared" si="90" ref="AC60:AF61">AC61</f>
        <v>0</v>
      </c>
      <c r="AD60" s="8">
        <f t="shared" si="90"/>
        <v>0</v>
      </c>
      <c r="AE60" s="8">
        <f t="shared" si="90"/>
        <v>19505</v>
      </c>
      <c r="AF60" s="8">
        <f t="shared" si="90"/>
        <v>19505</v>
      </c>
      <c r="AG60" s="8"/>
      <c r="AH60" s="8">
        <f>AH61</f>
        <v>0</v>
      </c>
      <c r="AI60" s="8">
        <f aca="true" t="shared" si="91" ref="AI60:AL61">AI61</f>
        <v>0</v>
      </c>
      <c r="AJ60" s="8">
        <f t="shared" si="91"/>
        <v>0</v>
      </c>
      <c r="AK60" s="31">
        <f t="shared" si="91"/>
        <v>19505</v>
      </c>
      <c r="AL60" s="31">
        <f t="shared" si="91"/>
        <v>19505</v>
      </c>
      <c r="AM60" s="8"/>
      <c r="AN60" s="8">
        <f>AN61</f>
        <v>0</v>
      </c>
      <c r="AO60" s="8">
        <f aca="true" t="shared" si="92" ref="AO60:AR61">AO61</f>
        <v>0</v>
      </c>
      <c r="AP60" s="8">
        <f t="shared" si="92"/>
        <v>0</v>
      </c>
      <c r="AQ60" s="8">
        <f t="shared" si="92"/>
        <v>19505</v>
      </c>
      <c r="AR60" s="8">
        <f t="shared" si="92"/>
        <v>19505</v>
      </c>
      <c r="AS60" s="8"/>
      <c r="AT60" s="8">
        <f>AT61</f>
        <v>0</v>
      </c>
      <c r="AU60" s="8">
        <f aca="true" t="shared" si="93" ref="AU60:AX61">AU61</f>
        <v>0</v>
      </c>
      <c r="AV60" s="8">
        <f t="shared" si="93"/>
        <v>0</v>
      </c>
      <c r="AW60" s="8">
        <f t="shared" si="93"/>
        <v>19505</v>
      </c>
      <c r="AX60" s="8">
        <f t="shared" si="93"/>
        <v>19505</v>
      </c>
      <c r="AY60" s="31"/>
      <c r="AZ60" s="31">
        <f>AZ61</f>
        <v>0</v>
      </c>
      <c r="BA60" s="31">
        <f aca="true" t="shared" si="94" ref="BA60:BD61">BA61</f>
        <v>0</v>
      </c>
      <c r="BB60" s="31">
        <f t="shared" si="94"/>
        <v>0</v>
      </c>
      <c r="BC60" s="31">
        <f t="shared" si="94"/>
        <v>19505</v>
      </c>
      <c r="BD60" s="31">
        <f t="shared" si="94"/>
        <v>19505</v>
      </c>
      <c r="BE60" s="8"/>
      <c r="BF60" s="8">
        <f>BF61</f>
        <v>0</v>
      </c>
      <c r="BG60" s="8">
        <f aca="true" t="shared" si="95" ref="BG60:BJ61">BG61</f>
        <v>0</v>
      </c>
      <c r="BH60" s="8">
        <f t="shared" si="95"/>
        <v>0</v>
      </c>
      <c r="BI60" s="52">
        <f t="shared" si="95"/>
        <v>19505</v>
      </c>
      <c r="BJ60" s="52">
        <f t="shared" si="95"/>
        <v>19505</v>
      </c>
      <c r="BK60" s="8"/>
      <c r="BL60" s="8">
        <f>BL61</f>
        <v>0</v>
      </c>
      <c r="BM60" s="8">
        <f aca="true" t="shared" si="96" ref="BM60:BR61">BM61</f>
        <v>0</v>
      </c>
      <c r="BN60" s="8">
        <f t="shared" si="96"/>
        <v>0</v>
      </c>
      <c r="BO60" s="8">
        <f t="shared" si="96"/>
        <v>19505</v>
      </c>
      <c r="BP60" s="8">
        <f t="shared" si="96"/>
        <v>19505</v>
      </c>
      <c r="BQ60" s="8">
        <f t="shared" si="96"/>
        <v>13094</v>
      </c>
      <c r="BR60" s="8">
        <f t="shared" si="96"/>
        <v>13094</v>
      </c>
      <c r="BS60" s="59">
        <f t="shared" si="41"/>
        <v>67.13150474237375</v>
      </c>
      <c r="BT60" s="59">
        <f t="shared" si="57"/>
        <v>67.13150474237375</v>
      </c>
    </row>
    <row r="61" spans="1:72" ht="33">
      <c r="A61" s="25" t="s">
        <v>11</v>
      </c>
      <c r="B61" s="18">
        <v>913</v>
      </c>
      <c r="C61" s="11" t="s">
        <v>7</v>
      </c>
      <c r="D61" s="11" t="s">
        <v>8</v>
      </c>
      <c r="E61" s="11" t="s">
        <v>114</v>
      </c>
      <c r="F61" s="11" t="s">
        <v>12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>
        <f>AB62</f>
        <v>19505</v>
      </c>
      <c r="AC61" s="8">
        <f t="shared" si="90"/>
        <v>0</v>
      </c>
      <c r="AD61" s="8">
        <f t="shared" si="90"/>
        <v>0</v>
      </c>
      <c r="AE61" s="8">
        <f t="shared" si="90"/>
        <v>19505</v>
      </c>
      <c r="AF61" s="8">
        <f t="shared" si="90"/>
        <v>19505</v>
      </c>
      <c r="AG61" s="8"/>
      <c r="AH61" s="8">
        <f>AH62</f>
        <v>0</v>
      </c>
      <c r="AI61" s="8">
        <f t="shared" si="91"/>
        <v>0</v>
      </c>
      <c r="AJ61" s="8">
        <f t="shared" si="91"/>
        <v>0</v>
      </c>
      <c r="AK61" s="31">
        <f t="shared" si="91"/>
        <v>19505</v>
      </c>
      <c r="AL61" s="31">
        <f t="shared" si="91"/>
        <v>19505</v>
      </c>
      <c r="AM61" s="8"/>
      <c r="AN61" s="8">
        <f>AN62</f>
        <v>0</v>
      </c>
      <c r="AO61" s="8">
        <f t="shared" si="92"/>
        <v>0</v>
      </c>
      <c r="AP61" s="8">
        <f t="shared" si="92"/>
        <v>0</v>
      </c>
      <c r="AQ61" s="8">
        <f t="shared" si="92"/>
        <v>19505</v>
      </c>
      <c r="AR61" s="8">
        <f t="shared" si="92"/>
        <v>19505</v>
      </c>
      <c r="AS61" s="8"/>
      <c r="AT61" s="8">
        <f>AT62</f>
        <v>0</v>
      </c>
      <c r="AU61" s="8">
        <f t="shared" si="93"/>
        <v>0</v>
      </c>
      <c r="AV61" s="8">
        <f t="shared" si="93"/>
        <v>0</v>
      </c>
      <c r="AW61" s="8">
        <f t="shared" si="93"/>
        <v>19505</v>
      </c>
      <c r="AX61" s="8">
        <f t="shared" si="93"/>
        <v>19505</v>
      </c>
      <c r="AY61" s="31"/>
      <c r="AZ61" s="31">
        <f>AZ62</f>
        <v>0</v>
      </c>
      <c r="BA61" s="31">
        <f t="shared" si="94"/>
        <v>0</v>
      </c>
      <c r="BB61" s="31">
        <f t="shared" si="94"/>
        <v>0</v>
      </c>
      <c r="BC61" s="31">
        <f t="shared" si="94"/>
        <v>19505</v>
      </c>
      <c r="BD61" s="31">
        <f t="shared" si="94"/>
        <v>19505</v>
      </c>
      <c r="BE61" s="8"/>
      <c r="BF61" s="8">
        <f>BF62</f>
        <v>0</v>
      </c>
      <c r="BG61" s="8">
        <f t="shared" si="95"/>
        <v>0</v>
      </c>
      <c r="BH61" s="8">
        <f t="shared" si="95"/>
        <v>0</v>
      </c>
      <c r="BI61" s="52">
        <f t="shared" si="95"/>
        <v>19505</v>
      </c>
      <c r="BJ61" s="52">
        <f t="shared" si="95"/>
        <v>19505</v>
      </c>
      <c r="BK61" s="8"/>
      <c r="BL61" s="8">
        <f>BL62</f>
        <v>0</v>
      </c>
      <c r="BM61" s="8">
        <f t="shared" si="96"/>
        <v>0</v>
      </c>
      <c r="BN61" s="8">
        <f t="shared" si="96"/>
        <v>0</v>
      </c>
      <c r="BO61" s="8">
        <f t="shared" si="96"/>
        <v>19505</v>
      </c>
      <c r="BP61" s="8">
        <f t="shared" si="96"/>
        <v>19505</v>
      </c>
      <c r="BQ61" s="8">
        <f t="shared" si="96"/>
        <v>13094</v>
      </c>
      <c r="BR61" s="8">
        <f t="shared" si="96"/>
        <v>13094</v>
      </c>
      <c r="BS61" s="59">
        <f t="shared" si="41"/>
        <v>67.13150474237375</v>
      </c>
      <c r="BT61" s="59">
        <f t="shared" si="57"/>
        <v>67.13150474237375</v>
      </c>
    </row>
    <row r="62" spans="1:72" ht="16.5">
      <c r="A62" s="26" t="s">
        <v>13</v>
      </c>
      <c r="B62" s="18">
        <v>913</v>
      </c>
      <c r="C62" s="11" t="s">
        <v>7</v>
      </c>
      <c r="D62" s="11" t="s">
        <v>8</v>
      </c>
      <c r="E62" s="11" t="s">
        <v>114</v>
      </c>
      <c r="F62" s="11" t="s">
        <v>21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19505</v>
      </c>
      <c r="AC62" s="8"/>
      <c r="AD62" s="8"/>
      <c r="AE62" s="8">
        <f>Y62+AB62</f>
        <v>19505</v>
      </c>
      <c r="AF62" s="8">
        <f>Z62+AB62</f>
        <v>19505</v>
      </c>
      <c r="AG62" s="8"/>
      <c r="AH62" s="8"/>
      <c r="AI62" s="8"/>
      <c r="AJ62" s="8"/>
      <c r="AK62" s="31">
        <f>AE62+AG62+AH62+AI62+AJ62</f>
        <v>19505</v>
      </c>
      <c r="AL62" s="31">
        <f>AF62+AH62</f>
        <v>19505</v>
      </c>
      <c r="AM62" s="8"/>
      <c r="AN62" s="8"/>
      <c r="AO62" s="8"/>
      <c r="AP62" s="8"/>
      <c r="AQ62" s="8">
        <f>AK62+AM62+AN62+AO62+AP62</f>
        <v>19505</v>
      </c>
      <c r="AR62" s="8">
        <f>AL62+AN62</f>
        <v>19505</v>
      </c>
      <c r="AS62" s="8"/>
      <c r="AT62" s="8"/>
      <c r="AU62" s="8"/>
      <c r="AV62" s="8"/>
      <c r="AW62" s="8">
        <f>AQ62+AS62+AT62+AU62+AV62</f>
        <v>19505</v>
      </c>
      <c r="AX62" s="8">
        <f>AR62+AT62</f>
        <v>19505</v>
      </c>
      <c r="AY62" s="31"/>
      <c r="AZ62" s="31"/>
      <c r="BA62" s="31"/>
      <c r="BB62" s="31"/>
      <c r="BC62" s="31">
        <f>AW62+AY62+AZ62+BA62+BB62</f>
        <v>19505</v>
      </c>
      <c r="BD62" s="31">
        <f>AX62+AZ62</f>
        <v>19505</v>
      </c>
      <c r="BE62" s="8"/>
      <c r="BF62" s="8"/>
      <c r="BG62" s="8"/>
      <c r="BH62" s="8"/>
      <c r="BI62" s="52">
        <f>BC62+BE62+BF62+BG62+BH62</f>
        <v>19505</v>
      </c>
      <c r="BJ62" s="52">
        <f>BD62+BF62</f>
        <v>19505</v>
      </c>
      <c r="BK62" s="8"/>
      <c r="BL62" s="8"/>
      <c r="BM62" s="8"/>
      <c r="BN62" s="8"/>
      <c r="BO62" s="8">
        <f>BI62+BK62+BL62+BM62+BN62</f>
        <v>19505</v>
      </c>
      <c r="BP62" s="8">
        <f>BJ62+BL62</f>
        <v>19505</v>
      </c>
      <c r="BQ62" s="14">
        <v>13094</v>
      </c>
      <c r="BR62" s="14">
        <v>13094</v>
      </c>
      <c r="BS62" s="59">
        <f t="shared" si="41"/>
        <v>67.13150474237375</v>
      </c>
      <c r="BT62" s="59">
        <f t="shared" si="57"/>
        <v>67.13150474237375</v>
      </c>
    </row>
    <row r="63" spans="1:72" ht="82.5">
      <c r="A63" s="30" t="s">
        <v>115</v>
      </c>
      <c r="B63" s="18">
        <v>913</v>
      </c>
      <c r="C63" s="11" t="s">
        <v>7</v>
      </c>
      <c r="D63" s="11" t="s">
        <v>8</v>
      </c>
      <c r="E63" s="11" t="s">
        <v>116</v>
      </c>
      <c r="F63" s="11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>
        <f>AB64</f>
        <v>22186</v>
      </c>
      <c r="AC63" s="8">
        <f>AC64</f>
        <v>0</v>
      </c>
      <c r="AD63" s="8">
        <f>AD64</f>
        <v>0</v>
      </c>
      <c r="AE63" s="8">
        <f>AE64</f>
        <v>22186</v>
      </c>
      <c r="AF63" s="8">
        <f>AF64</f>
        <v>22186</v>
      </c>
      <c r="AG63" s="8"/>
      <c r="AH63" s="8">
        <f>AH64</f>
        <v>0</v>
      </c>
      <c r="AI63" s="8">
        <f>AI64</f>
        <v>0</v>
      </c>
      <c r="AJ63" s="8">
        <f>AJ64</f>
        <v>0</v>
      </c>
      <c r="AK63" s="31">
        <f>AK64</f>
        <v>22186</v>
      </c>
      <c r="AL63" s="31">
        <f>AL64</f>
        <v>22186</v>
      </c>
      <c r="AM63" s="8"/>
      <c r="AN63" s="8">
        <f>AN64</f>
        <v>0</v>
      </c>
      <c r="AO63" s="8">
        <f>AO64</f>
        <v>0</v>
      </c>
      <c r="AP63" s="8">
        <f>AP64</f>
        <v>0</v>
      </c>
      <c r="AQ63" s="8">
        <f>AQ64</f>
        <v>22186</v>
      </c>
      <c r="AR63" s="8">
        <f>AR64</f>
        <v>22186</v>
      </c>
      <c r="AS63" s="8"/>
      <c r="AT63" s="8">
        <f>AT64</f>
        <v>0</v>
      </c>
      <c r="AU63" s="8">
        <f>AU64</f>
        <v>0</v>
      </c>
      <c r="AV63" s="8">
        <f>AV64</f>
        <v>0</v>
      </c>
      <c r="AW63" s="8">
        <f>AW64</f>
        <v>22186</v>
      </c>
      <c r="AX63" s="8">
        <f>AX64</f>
        <v>22186</v>
      </c>
      <c r="AY63" s="31"/>
      <c r="AZ63" s="31">
        <f>AZ64</f>
        <v>0</v>
      </c>
      <c r="BA63" s="31">
        <f>BA64</f>
        <v>0</v>
      </c>
      <c r="BB63" s="31">
        <f>BB64</f>
        <v>0</v>
      </c>
      <c r="BC63" s="31">
        <f>BC64</f>
        <v>22186</v>
      </c>
      <c r="BD63" s="31">
        <f>BD64</f>
        <v>22186</v>
      </c>
      <c r="BE63" s="8"/>
      <c r="BF63" s="8">
        <f>BF64</f>
        <v>0</v>
      </c>
      <c r="BG63" s="8">
        <f>BG64</f>
        <v>0</v>
      </c>
      <c r="BH63" s="8">
        <f>BH64</f>
        <v>0</v>
      </c>
      <c r="BI63" s="52">
        <f>BI64</f>
        <v>22186</v>
      </c>
      <c r="BJ63" s="52">
        <f>BJ64</f>
        <v>22186</v>
      </c>
      <c r="BK63" s="8"/>
      <c r="BL63" s="8">
        <f>BL64</f>
        <v>0</v>
      </c>
      <c r="BM63" s="8">
        <f>BM64</f>
        <v>0</v>
      </c>
      <c r="BN63" s="8">
        <f>BN64</f>
        <v>0</v>
      </c>
      <c r="BO63" s="8">
        <f>BO64</f>
        <v>22186</v>
      </c>
      <c r="BP63" s="8">
        <f>BP64</f>
        <v>22186</v>
      </c>
      <c r="BQ63" s="8">
        <f>BQ64</f>
        <v>12436</v>
      </c>
      <c r="BR63" s="8">
        <f>BR64</f>
        <v>12436</v>
      </c>
      <c r="BS63" s="59">
        <f t="shared" si="41"/>
        <v>56.05336698819075</v>
      </c>
      <c r="BT63" s="59">
        <f t="shared" si="57"/>
        <v>56.05336698819075</v>
      </c>
    </row>
    <row r="64" spans="1:72" ht="33">
      <c r="A64" s="25" t="s">
        <v>11</v>
      </c>
      <c r="B64" s="18">
        <v>913</v>
      </c>
      <c r="C64" s="11" t="s">
        <v>7</v>
      </c>
      <c r="D64" s="11" t="s">
        <v>8</v>
      </c>
      <c r="E64" s="11" t="s">
        <v>116</v>
      </c>
      <c r="F64" s="11" t="s">
        <v>12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>
        <f>AB65+AB66</f>
        <v>22186</v>
      </c>
      <c r="AC64" s="8">
        <f>AC65+AC66</f>
        <v>0</v>
      </c>
      <c r="AD64" s="8">
        <f>AD65+AD66</f>
        <v>0</v>
      </c>
      <c r="AE64" s="8">
        <f>AE65+AE66</f>
        <v>22186</v>
      </c>
      <c r="AF64" s="8">
        <f>AF65+AF66</f>
        <v>22186</v>
      </c>
      <c r="AG64" s="8"/>
      <c r="AH64" s="8">
        <f>AH65+AH66</f>
        <v>0</v>
      </c>
      <c r="AI64" s="8">
        <f>AI65+AI66</f>
        <v>0</v>
      </c>
      <c r="AJ64" s="8">
        <f>AJ65+AJ66</f>
        <v>0</v>
      </c>
      <c r="AK64" s="31">
        <f>AK65+AK66</f>
        <v>22186</v>
      </c>
      <c r="AL64" s="31">
        <f>AL65+AL66</f>
        <v>22186</v>
      </c>
      <c r="AM64" s="8"/>
      <c r="AN64" s="8">
        <f>AN65+AN66</f>
        <v>0</v>
      </c>
      <c r="AO64" s="8">
        <f>AO65+AO66</f>
        <v>0</v>
      </c>
      <c r="AP64" s="8">
        <f>AP65+AP66</f>
        <v>0</v>
      </c>
      <c r="AQ64" s="8">
        <f>AQ65+AQ66</f>
        <v>22186</v>
      </c>
      <c r="AR64" s="8">
        <f>AR65+AR66</f>
        <v>22186</v>
      </c>
      <c r="AS64" s="8"/>
      <c r="AT64" s="8">
        <f>AT65+AT66</f>
        <v>0</v>
      </c>
      <c r="AU64" s="8">
        <f>AU65+AU66</f>
        <v>0</v>
      </c>
      <c r="AV64" s="8">
        <f>AV65+AV66</f>
        <v>0</v>
      </c>
      <c r="AW64" s="8">
        <f>AW65+AW66</f>
        <v>22186</v>
      </c>
      <c r="AX64" s="8">
        <f>AX65+AX66</f>
        <v>22186</v>
      </c>
      <c r="AY64" s="31"/>
      <c r="AZ64" s="31">
        <f>AZ65+AZ66</f>
        <v>0</v>
      </c>
      <c r="BA64" s="31">
        <f>BA65+BA66</f>
        <v>0</v>
      </c>
      <c r="BB64" s="31">
        <f>BB65+BB66</f>
        <v>0</v>
      </c>
      <c r="BC64" s="31">
        <f>BC65+BC66</f>
        <v>22186</v>
      </c>
      <c r="BD64" s="31">
        <f>BD65+BD66</f>
        <v>22186</v>
      </c>
      <c r="BE64" s="8"/>
      <c r="BF64" s="8">
        <f>BF65+BF66</f>
        <v>0</v>
      </c>
      <c r="BG64" s="8">
        <f>BG65+BG66</f>
        <v>0</v>
      </c>
      <c r="BH64" s="8">
        <f>BH65+BH66</f>
        <v>0</v>
      </c>
      <c r="BI64" s="52">
        <f>BI65+BI66</f>
        <v>22186</v>
      </c>
      <c r="BJ64" s="52">
        <f>BJ65+BJ66</f>
        <v>22186</v>
      </c>
      <c r="BK64" s="8"/>
      <c r="BL64" s="8">
        <f>BL65+BL66</f>
        <v>0</v>
      </c>
      <c r="BM64" s="8">
        <f>BM65+BM66</f>
        <v>0</v>
      </c>
      <c r="BN64" s="8">
        <f>BN65+BN66</f>
        <v>0</v>
      </c>
      <c r="BO64" s="8">
        <f>BO65+BO66</f>
        <v>22186</v>
      </c>
      <c r="BP64" s="8">
        <f>BP65+BP66</f>
        <v>22186</v>
      </c>
      <c r="BQ64" s="8">
        <f>BQ65+BQ66</f>
        <v>12436</v>
      </c>
      <c r="BR64" s="8">
        <f>BR65+BR66</f>
        <v>12436</v>
      </c>
      <c r="BS64" s="59">
        <f t="shared" si="41"/>
        <v>56.05336698819075</v>
      </c>
      <c r="BT64" s="59">
        <f t="shared" si="57"/>
        <v>56.05336698819075</v>
      </c>
    </row>
    <row r="65" spans="1:72" ht="16.5">
      <c r="A65" s="26" t="s">
        <v>13</v>
      </c>
      <c r="B65" s="18">
        <v>913</v>
      </c>
      <c r="C65" s="11" t="s">
        <v>7</v>
      </c>
      <c r="D65" s="11" t="s">
        <v>8</v>
      </c>
      <c r="E65" s="11" t="s">
        <v>116</v>
      </c>
      <c r="F65" s="11" t="s">
        <v>21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v>21600</v>
      </c>
      <c r="AC65" s="8"/>
      <c r="AD65" s="8"/>
      <c r="AE65" s="8">
        <f>AB65</f>
        <v>21600</v>
      </c>
      <c r="AF65" s="8">
        <f>AB65</f>
        <v>21600</v>
      </c>
      <c r="AG65" s="8"/>
      <c r="AH65" s="8"/>
      <c r="AI65" s="8"/>
      <c r="AJ65" s="8"/>
      <c r="AK65" s="31">
        <f>AE65+AG65+AH65+AI65+AJ65</f>
        <v>21600</v>
      </c>
      <c r="AL65" s="31">
        <f>AF65+AH65</f>
        <v>21600</v>
      </c>
      <c r="AM65" s="8"/>
      <c r="AN65" s="8"/>
      <c r="AO65" s="8"/>
      <c r="AP65" s="8"/>
      <c r="AQ65" s="8">
        <f>AK65+AM65+AN65+AO65+AP65</f>
        <v>21600</v>
      </c>
      <c r="AR65" s="8">
        <f>AL65+AN65</f>
        <v>21600</v>
      </c>
      <c r="AS65" s="8"/>
      <c r="AT65" s="8"/>
      <c r="AU65" s="8"/>
      <c r="AV65" s="8"/>
      <c r="AW65" s="8">
        <f>AQ65+AS65+AT65+AU65+AV65</f>
        <v>21600</v>
      </c>
      <c r="AX65" s="8">
        <f>AR65+AT65</f>
        <v>21600</v>
      </c>
      <c r="AY65" s="31"/>
      <c r="AZ65" s="31"/>
      <c r="BA65" s="31"/>
      <c r="BB65" s="31"/>
      <c r="BC65" s="31">
        <f>AW65+AY65+AZ65+BA65+BB65</f>
        <v>21600</v>
      </c>
      <c r="BD65" s="31">
        <f>AX65+AZ65</f>
        <v>21600</v>
      </c>
      <c r="BE65" s="8"/>
      <c r="BF65" s="8"/>
      <c r="BG65" s="8"/>
      <c r="BH65" s="8"/>
      <c r="BI65" s="52">
        <f>BC65+BE65+BF65+BG65+BH65</f>
        <v>21600</v>
      </c>
      <c r="BJ65" s="52">
        <f>BD65+BF65</f>
        <v>21600</v>
      </c>
      <c r="BK65" s="8"/>
      <c r="BL65" s="8"/>
      <c r="BM65" s="8"/>
      <c r="BN65" s="8"/>
      <c r="BO65" s="8">
        <f>BI65+BK65+BL65+BM65+BN65</f>
        <v>21600</v>
      </c>
      <c r="BP65" s="8">
        <f>BJ65+BL65</f>
        <v>21600</v>
      </c>
      <c r="BQ65" s="14">
        <v>12213</v>
      </c>
      <c r="BR65" s="14">
        <v>12213</v>
      </c>
      <c r="BS65" s="59">
        <f t="shared" si="41"/>
        <v>56.54166666666667</v>
      </c>
      <c r="BT65" s="59">
        <f t="shared" si="57"/>
        <v>56.54166666666667</v>
      </c>
    </row>
    <row r="66" spans="1:72" ht="16.5">
      <c r="A66" s="26" t="s">
        <v>18</v>
      </c>
      <c r="B66" s="18">
        <v>913</v>
      </c>
      <c r="C66" s="11" t="s">
        <v>7</v>
      </c>
      <c r="D66" s="11" t="s">
        <v>8</v>
      </c>
      <c r="E66" s="11" t="s">
        <v>116</v>
      </c>
      <c r="F66" s="11" t="s">
        <v>22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>
        <v>586</v>
      </c>
      <c r="AC66" s="8"/>
      <c r="AD66" s="8"/>
      <c r="AE66" s="8">
        <f>Y66+AB66</f>
        <v>586</v>
      </c>
      <c r="AF66" s="8">
        <f>Z66+AB66</f>
        <v>586</v>
      </c>
      <c r="AG66" s="8"/>
      <c r="AH66" s="8"/>
      <c r="AI66" s="8"/>
      <c r="AJ66" s="8"/>
      <c r="AK66" s="31">
        <f>AE66+AG66+AH66+AI66+AJ66</f>
        <v>586</v>
      </c>
      <c r="AL66" s="31">
        <f>AF66+AH66</f>
        <v>586</v>
      </c>
      <c r="AM66" s="8"/>
      <c r="AN66" s="8"/>
      <c r="AO66" s="8"/>
      <c r="AP66" s="8"/>
      <c r="AQ66" s="8">
        <f>AK66+AM66+AN66+AO66+AP66</f>
        <v>586</v>
      </c>
      <c r="AR66" s="8">
        <f>AL66+AN66</f>
        <v>586</v>
      </c>
      <c r="AS66" s="8"/>
      <c r="AT66" s="8"/>
      <c r="AU66" s="8"/>
      <c r="AV66" s="8"/>
      <c r="AW66" s="8">
        <f>AQ66+AS66+AT66+AU66+AV66</f>
        <v>586</v>
      </c>
      <c r="AX66" s="8">
        <f>AR66+AT66</f>
        <v>586</v>
      </c>
      <c r="AY66" s="31"/>
      <c r="AZ66" s="31"/>
      <c r="BA66" s="31"/>
      <c r="BB66" s="31"/>
      <c r="BC66" s="31">
        <f>AW66+AY66+AZ66+BA66+BB66</f>
        <v>586</v>
      </c>
      <c r="BD66" s="31">
        <f>AX66+AZ66</f>
        <v>586</v>
      </c>
      <c r="BE66" s="8"/>
      <c r="BF66" s="8"/>
      <c r="BG66" s="8"/>
      <c r="BH66" s="8"/>
      <c r="BI66" s="52">
        <f>BC66+BE66+BF66+BG66+BH66</f>
        <v>586</v>
      </c>
      <c r="BJ66" s="52">
        <f>BD66+BF66</f>
        <v>586</v>
      </c>
      <c r="BK66" s="8"/>
      <c r="BL66" s="8"/>
      <c r="BM66" s="8"/>
      <c r="BN66" s="8"/>
      <c r="BO66" s="8">
        <f>BI66+BK66+BL66+BM66+BN66</f>
        <v>586</v>
      </c>
      <c r="BP66" s="8">
        <f>BJ66+BL66</f>
        <v>586</v>
      </c>
      <c r="BQ66" s="14">
        <v>223</v>
      </c>
      <c r="BR66" s="14">
        <v>223</v>
      </c>
      <c r="BS66" s="59">
        <f t="shared" si="41"/>
        <v>38.05460750853242</v>
      </c>
      <c r="BT66" s="59">
        <f t="shared" si="57"/>
        <v>38.05460750853242</v>
      </c>
    </row>
    <row r="67" spans="1:72" ht="66">
      <c r="A67" s="26" t="s">
        <v>117</v>
      </c>
      <c r="B67" s="18">
        <v>913</v>
      </c>
      <c r="C67" s="11" t="s">
        <v>7</v>
      </c>
      <c r="D67" s="11" t="s">
        <v>8</v>
      </c>
      <c r="E67" s="11" t="s">
        <v>118</v>
      </c>
      <c r="F67" s="11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f>AB68</f>
        <v>66063</v>
      </c>
      <c r="AC67" s="8">
        <f aca="true" t="shared" si="97" ref="AC67:AF68">AC68</f>
        <v>0</v>
      </c>
      <c r="AD67" s="8">
        <f t="shared" si="97"/>
        <v>0</v>
      </c>
      <c r="AE67" s="8">
        <f t="shared" si="97"/>
        <v>66063</v>
      </c>
      <c r="AF67" s="8">
        <f t="shared" si="97"/>
        <v>66063</v>
      </c>
      <c r="AG67" s="8"/>
      <c r="AH67" s="8">
        <f>AH68</f>
        <v>0</v>
      </c>
      <c r="AI67" s="8">
        <f aca="true" t="shared" si="98" ref="AI67:AL68">AI68</f>
        <v>0</v>
      </c>
      <c r="AJ67" s="8">
        <f t="shared" si="98"/>
        <v>0</v>
      </c>
      <c r="AK67" s="31">
        <f t="shared" si="98"/>
        <v>66063</v>
      </c>
      <c r="AL67" s="31">
        <f t="shared" si="98"/>
        <v>66063</v>
      </c>
      <c r="AM67" s="8"/>
      <c r="AN67" s="8">
        <f>AN68</f>
        <v>0</v>
      </c>
      <c r="AO67" s="8">
        <f aca="true" t="shared" si="99" ref="AO67:AR68">AO68</f>
        <v>0</v>
      </c>
      <c r="AP67" s="8">
        <f t="shared" si="99"/>
        <v>0</v>
      </c>
      <c r="AQ67" s="8">
        <f t="shared" si="99"/>
        <v>66063</v>
      </c>
      <c r="AR67" s="8">
        <f t="shared" si="99"/>
        <v>66063</v>
      </c>
      <c r="AS67" s="8"/>
      <c r="AT67" s="8">
        <f>AT68</f>
        <v>0</v>
      </c>
      <c r="AU67" s="8">
        <f aca="true" t="shared" si="100" ref="AU67:AX68">AU68</f>
        <v>0</v>
      </c>
      <c r="AV67" s="8">
        <f t="shared" si="100"/>
        <v>0</v>
      </c>
      <c r="AW67" s="8">
        <f t="shared" si="100"/>
        <v>66063</v>
      </c>
      <c r="AX67" s="8">
        <f t="shared" si="100"/>
        <v>66063</v>
      </c>
      <c r="AY67" s="31"/>
      <c r="AZ67" s="31">
        <f>AZ68</f>
        <v>0</v>
      </c>
      <c r="BA67" s="31">
        <f aca="true" t="shared" si="101" ref="BA67:BD68">BA68</f>
        <v>0</v>
      </c>
      <c r="BB67" s="31">
        <f t="shared" si="101"/>
        <v>0</v>
      </c>
      <c r="BC67" s="31">
        <f t="shared" si="101"/>
        <v>66063</v>
      </c>
      <c r="BD67" s="31">
        <f t="shared" si="101"/>
        <v>66063</v>
      </c>
      <c r="BE67" s="8"/>
      <c r="BF67" s="8">
        <f>BF68</f>
        <v>0</v>
      </c>
      <c r="BG67" s="8">
        <f aca="true" t="shared" si="102" ref="BG67:BJ68">BG68</f>
        <v>0</v>
      </c>
      <c r="BH67" s="8">
        <f t="shared" si="102"/>
        <v>0</v>
      </c>
      <c r="BI67" s="52">
        <f t="shared" si="102"/>
        <v>66063</v>
      </c>
      <c r="BJ67" s="52">
        <f t="shared" si="102"/>
        <v>66063</v>
      </c>
      <c r="BK67" s="8"/>
      <c r="BL67" s="8">
        <f>BL68</f>
        <v>291</v>
      </c>
      <c r="BM67" s="8">
        <f aca="true" t="shared" si="103" ref="BM67:BR68">BM68</f>
        <v>0</v>
      </c>
      <c r="BN67" s="8">
        <f t="shared" si="103"/>
        <v>0</v>
      </c>
      <c r="BO67" s="8">
        <f t="shared" si="103"/>
        <v>66354</v>
      </c>
      <c r="BP67" s="8">
        <f t="shared" si="103"/>
        <v>66354</v>
      </c>
      <c r="BQ67" s="8">
        <f t="shared" si="103"/>
        <v>43479</v>
      </c>
      <c r="BR67" s="8">
        <f t="shared" si="103"/>
        <v>43479</v>
      </c>
      <c r="BS67" s="59">
        <f t="shared" si="41"/>
        <v>65.52581607740302</v>
      </c>
      <c r="BT67" s="59">
        <f t="shared" si="57"/>
        <v>65.52581607740302</v>
      </c>
    </row>
    <row r="68" spans="1:72" ht="33">
      <c r="A68" s="25" t="s">
        <v>11</v>
      </c>
      <c r="B68" s="18">
        <v>913</v>
      </c>
      <c r="C68" s="11" t="s">
        <v>7</v>
      </c>
      <c r="D68" s="11" t="s">
        <v>8</v>
      </c>
      <c r="E68" s="11" t="s">
        <v>118</v>
      </c>
      <c r="F68" s="11" t="s">
        <v>12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>
        <f>AB69</f>
        <v>66063</v>
      </c>
      <c r="AC68" s="8">
        <f t="shared" si="97"/>
        <v>0</v>
      </c>
      <c r="AD68" s="8">
        <f t="shared" si="97"/>
        <v>0</v>
      </c>
      <c r="AE68" s="8">
        <f t="shared" si="97"/>
        <v>66063</v>
      </c>
      <c r="AF68" s="8">
        <f t="shared" si="97"/>
        <v>66063</v>
      </c>
      <c r="AG68" s="8"/>
      <c r="AH68" s="8">
        <f>AH69</f>
        <v>0</v>
      </c>
      <c r="AI68" s="8">
        <f t="shared" si="98"/>
        <v>0</v>
      </c>
      <c r="AJ68" s="8">
        <f t="shared" si="98"/>
        <v>0</v>
      </c>
      <c r="AK68" s="31">
        <f t="shared" si="98"/>
        <v>66063</v>
      </c>
      <c r="AL68" s="31">
        <f t="shared" si="98"/>
        <v>66063</v>
      </c>
      <c r="AM68" s="8"/>
      <c r="AN68" s="8">
        <f>AN69</f>
        <v>0</v>
      </c>
      <c r="AO68" s="8">
        <f t="shared" si="99"/>
        <v>0</v>
      </c>
      <c r="AP68" s="8">
        <f t="shared" si="99"/>
        <v>0</v>
      </c>
      <c r="AQ68" s="8">
        <f t="shared" si="99"/>
        <v>66063</v>
      </c>
      <c r="AR68" s="8">
        <f t="shared" si="99"/>
        <v>66063</v>
      </c>
      <c r="AS68" s="8"/>
      <c r="AT68" s="8">
        <f>AT69</f>
        <v>0</v>
      </c>
      <c r="AU68" s="8">
        <f t="shared" si="100"/>
        <v>0</v>
      </c>
      <c r="AV68" s="8">
        <f t="shared" si="100"/>
        <v>0</v>
      </c>
      <c r="AW68" s="8">
        <f t="shared" si="100"/>
        <v>66063</v>
      </c>
      <c r="AX68" s="8">
        <f t="shared" si="100"/>
        <v>66063</v>
      </c>
      <c r="AY68" s="31"/>
      <c r="AZ68" s="31">
        <f>AZ69</f>
        <v>0</v>
      </c>
      <c r="BA68" s="31">
        <f t="shared" si="101"/>
        <v>0</v>
      </c>
      <c r="BB68" s="31">
        <f t="shared" si="101"/>
        <v>0</v>
      </c>
      <c r="BC68" s="31">
        <f t="shared" si="101"/>
        <v>66063</v>
      </c>
      <c r="BD68" s="31">
        <f t="shared" si="101"/>
        <v>66063</v>
      </c>
      <c r="BE68" s="8"/>
      <c r="BF68" s="8">
        <f>BF69</f>
        <v>0</v>
      </c>
      <c r="BG68" s="8">
        <f t="shared" si="102"/>
        <v>0</v>
      </c>
      <c r="BH68" s="8">
        <f t="shared" si="102"/>
        <v>0</v>
      </c>
      <c r="BI68" s="52">
        <f t="shared" si="102"/>
        <v>66063</v>
      </c>
      <c r="BJ68" s="52">
        <f t="shared" si="102"/>
        <v>66063</v>
      </c>
      <c r="BK68" s="8"/>
      <c r="BL68" s="8">
        <f>BL69</f>
        <v>291</v>
      </c>
      <c r="BM68" s="8">
        <f t="shared" si="103"/>
        <v>0</v>
      </c>
      <c r="BN68" s="8">
        <f t="shared" si="103"/>
        <v>0</v>
      </c>
      <c r="BO68" s="8">
        <f t="shared" si="103"/>
        <v>66354</v>
      </c>
      <c r="BP68" s="8">
        <f t="shared" si="103"/>
        <v>66354</v>
      </c>
      <c r="BQ68" s="8">
        <f t="shared" si="103"/>
        <v>43479</v>
      </c>
      <c r="BR68" s="8">
        <f t="shared" si="103"/>
        <v>43479</v>
      </c>
      <c r="BS68" s="59">
        <f t="shared" si="41"/>
        <v>65.52581607740302</v>
      </c>
      <c r="BT68" s="59">
        <f t="shared" si="57"/>
        <v>65.52581607740302</v>
      </c>
    </row>
    <row r="69" spans="1:72" ht="16.5">
      <c r="A69" s="26" t="s">
        <v>13</v>
      </c>
      <c r="B69" s="18">
        <v>913</v>
      </c>
      <c r="C69" s="11" t="s">
        <v>7</v>
      </c>
      <c r="D69" s="11" t="s">
        <v>8</v>
      </c>
      <c r="E69" s="11" t="s">
        <v>118</v>
      </c>
      <c r="F69" s="11" t="s">
        <v>21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>
        <v>66063</v>
      </c>
      <c r="AC69" s="8"/>
      <c r="AD69" s="8"/>
      <c r="AE69" s="8">
        <f>AB69</f>
        <v>66063</v>
      </c>
      <c r="AF69" s="8">
        <f>AB69</f>
        <v>66063</v>
      </c>
      <c r="AG69" s="8"/>
      <c r="AH69" s="8"/>
      <c r="AI69" s="8"/>
      <c r="AJ69" s="8"/>
      <c r="AK69" s="31">
        <f>AE69+AG69+AH69+AI69+AJ69</f>
        <v>66063</v>
      </c>
      <c r="AL69" s="31">
        <f>AF69+AH69</f>
        <v>66063</v>
      </c>
      <c r="AM69" s="8"/>
      <c r="AN69" s="8"/>
      <c r="AO69" s="8"/>
      <c r="AP69" s="8"/>
      <c r="AQ69" s="8">
        <f>AK69+AM69+AN69+AO69+AP69</f>
        <v>66063</v>
      </c>
      <c r="AR69" s="8">
        <f>AL69+AN69</f>
        <v>66063</v>
      </c>
      <c r="AS69" s="8"/>
      <c r="AT69" s="8"/>
      <c r="AU69" s="8"/>
      <c r="AV69" s="8"/>
      <c r="AW69" s="8">
        <f>AQ69+AS69+AT69+AU69+AV69</f>
        <v>66063</v>
      </c>
      <c r="AX69" s="8">
        <f>AR69+AT69</f>
        <v>66063</v>
      </c>
      <c r="AY69" s="31"/>
      <c r="AZ69" s="31"/>
      <c r="BA69" s="31"/>
      <c r="BB69" s="31"/>
      <c r="BC69" s="31">
        <f>AW69+AY69+AZ69+BA69+BB69</f>
        <v>66063</v>
      </c>
      <c r="BD69" s="31">
        <f>AX69+AZ69</f>
        <v>66063</v>
      </c>
      <c r="BE69" s="8"/>
      <c r="BF69" s="8"/>
      <c r="BG69" s="8"/>
      <c r="BH69" s="8"/>
      <c r="BI69" s="52">
        <f>BC69+BE69+BF69+BG69+BH69</f>
        <v>66063</v>
      </c>
      <c r="BJ69" s="52">
        <f>BD69+BF69</f>
        <v>66063</v>
      </c>
      <c r="BK69" s="8"/>
      <c r="BL69" s="8">
        <v>291</v>
      </c>
      <c r="BM69" s="8"/>
      <c r="BN69" s="8"/>
      <c r="BO69" s="8">
        <f>BI69+BK69+BL69+BM69+BN69</f>
        <v>66354</v>
      </c>
      <c r="BP69" s="8">
        <f>BJ69+BL69</f>
        <v>66354</v>
      </c>
      <c r="BQ69" s="14">
        <v>43479</v>
      </c>
      <c r="BR69" s="14">
        <v>43479</v>
      </c>
      <c r="BS69" s="59">
        <f t="shared" si="41"/>
        <v>65.52581607740302</v>
      </c>
      <c r="BT69" s="59">
        <f t="shared" si="57"/>
        <v>65.52581607740302</v>
      </c>
    </row>
    <row r="70" spans="1:72" ht="66">
      <c r="A70" s="26" t="s">
        <v>119</v>
      </c>
      <c r="B70" s="18">
        <v>913</v>
      </c>
      <c r="C70" s="11" t="s">
        <v>7</v>
      </c>
      <c r="D70" s="11" t="s">
        <v>8</v>
      </c>
      <c r="E70" s="11" t="s">
        <v>120</v>
      </c>
      <c r="F70" s="11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>
        <f>AB71</f>
        <v>2049426</v>
      </c>
      <c r="AC70" s="8">
        <f aca="true" t="shared" si="104" ref="AC70:AF71">AC71</f>
        <v>0</v>
      </c>
      <c r="AD70" s="8">
        <f t="shared" si="104"/>
        <v>0</v>
      </c>
      <c r="AE70" s="8">
        <f t="shared" si="104"/>
        <v>2049426</v>
      </c>
      <c r="AF70" s="8">
        <f t="shared" si="104"/>
        <v>2049426</v>
      </c>
      <c r="AG70" s="8"/>
      <c r="AH70" s="8">
        <f>AH71</f>
        <v>0</v>
      </c>
      <c r="AI70" s="8">
        <f aca="true" t="shared" si="105" ref="AI70:AL71">AI71</f>
        <v>0</v>
      </c>
      <c r="AJ70" s="8">
        <f t="shared" si="105"/>
        <v>0</v>
      </c>
      <c r="AK70" s="31">
        <f t="shared" si="105"/>
        <v>2049426</v>
      </c>
      <c r="AL70" s="31">
        <f t="shared" si="105"/>
        <v>2049426</v>
      </c>
      <c r="AM70" s="8"/>
      <c r="AN70" s="8">
        <f>AN71</f>
        <v>0</v>
      </c>
      <c r="AO70" s="8">
        <f aca="true" t="shared" si="106" ref="AO70:AR71">AO71</f>
        <v>0</v>
      </c>
      <c r="AP70" s="8">
        <f t="shared" si="106"/>
        <v>0</v>
      </c>
      <c r="AQ70" s="8">
        <f t="shared" si="106"/>
        <v>2049426</v>
      </c>
      <c r="AR70" s="8">
        <f t="shared" si="106"/>
        <v>2049426</v>
      </c>
      <c r="AS70" s="8"/>
      <c r="AT70" s="8">
        <f>AT71</f>
        <v>0</v>
      </c>
      <c r="AU70" s="8">
        <f aca="true" t="shared" si="107" ref="AU70:AX71">AU71</f>
        <v>0</v>
      </c>
      <c r="AV70" s="8">
        <f t="shared" si="107"/>
        <v>0</v>
      </c>
      <c r="AW70" s="8">
        <f t="shared" si="107"/>
        <v>2049426</v>
      </c>
      <c r="AX70" s="8">
        <f t="shared" si="107"/>
        <v>2049426</v>
      </c>
      <c r="AY70" s="31"/>
      <c r="AZ70" s="31">
        <f>AZ71</f>
        <v>0</v>
      </c>
      <c r="BA70" s="31">
        <f aca="true" t="shared" si="108" ref="BA70:BD71">BA71</f>
        <v>0</v>
      </c>
      <c r="BB70" s="31">
        <f t="shared" si="108"/>
        <v>0</v>
      </c>
      <c r="BC70" s="31">
        <f t="shared" si="108"/>
        <v>2049426</v>
      </c>
      <c r="BD70" s="31">
        <f t="shared" si="108"/>
        <v>2049426</v>
      </c>
      <c r="BE70" s="8"/>
      <c r="BF70" s="8">
        <f>BF71</f>
        <v>0</v>
      </c>
      <c r="BG70" s="8">
        <f aca="true" t="shared" si="109" ref="BG70:BJ71">BG71</f>
        <v>0</v>
      </c>
      <c r="BH70" s="8">
        <f t="shared" si="109"/>
        <v>0</v>
      </c>
      <c r="BI70" s="52">
        <f t="shared" si="109"/>
        <v>2049426</v>
      </c>
      <c r="BJ70" s="52">
        <f t="shared" si="109"/>
        <v>2049426</v>
      </c>
      <c r="BK70" s="8"/>
      <c r="BL70" s="8">
        <f>BL71</f>
        <v>0</v>
      </c>
      <c r="BM70" s="8">
        <f aca="true" t="shared" si="110" ref="BM70:BR71">BM71</f>
        <v>0</v>
      </c>
      <c r="BN70" s="8">
        <f t="shared" si="110"/>
        <v>0</v>
      </c>
      <c r="BO70" s="8">
        <f t="shared" si="110"/>
        <v>2049426</v>
      </c>
      <c r="BP70" s="8">
        <f t="shared" si="110"/>
        <v>2049426</v>
      </c>
      <c r="BQ70" s="8">
        <f t="shared" si="110"/>
        <v>1444149</v>
      </c>
      <c r="BR70" s="8">
        <f t="shared" si="110"/>
        <v>1444149</v>
      </c>
      <c r="BS70" s="59">
        <f t="shared" si="41"/>
        <v>70.46602316941426</v>
      </c>
      <c r="BT70" s="59">
        <f t="shared" si="57"/>
        <v>70.46602316941426</v>
      </c>
    </row>
    <row r="71" spans="1:72" ht="33">
      <c r="A71" s="25" t="s">
        <v>11</v>
      </c>
      <c r="B71" s="18">
        <v>913</v>
      </c>
      <c r="C71" s="11" t="s">
        <v>7</v>
      </c>
      <c r="D71" s="11" t="s">
        <v>8</v>
      </c>
      <c r="E71" s="11" t="s">
        <v>120</v>
      </c>
      <c r="F71" s="11" t="s">
        <v>12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>
        <f>AB72</f>
        <v>2049426</v>
      </c>
      <c r="AC71" s="8">
        <f t="shared" si="104"/>
        <v>0</v>
      </c>
      <c r="AD71" s="8">
        <f t="shared" si="104"/>
        <v>0</v>
      </c>
      <c r="AE71" s="8">
        <f t="shared" si="104"/>
        <v>2049426</v>
      </c>
      <c r="AF71" s="8">
        <f t="shared" si="104"/>
        <v>2049426</v>
      </c>
      <c r="AG71" s="8"/>
      <c r="AH71" s="8">
        <f>AH72</f>
        <v>0</v>
      </c>
      <c r="AI71" s="8">
        <f t="shared" si="105"/>
        <v>0</v>
      </c>
      <c r="AJ71" s="8">
        <f t="shared" si="105"/>
        <v>0</v>
      </c>
      <c r="AK71" s="31">
        <f t="shared" si="105"/>
        <v>2049426</v>
      </c>
      <c r="AL71" s="31">
        <f t="shared" si="105"/>
        <v>2049426</v>
      </c>
      <c r="AM71" s="8"/>
      <c r="AN71" s="8">
        <f>AN72</f>
        <v>0</v>
      </c>
      <c r="AO71" s="8">
        <f t="shared" si="106"/>
        <v>0</v>
      </c>
      <c r="AP71" s="8">
        <f t="shared" si="106"/>
        <v>0</v>
      </c>
      <c r="AQ71" s="8">
        <f t="shared" si="106"/>
        <v>2049426</v>
      </c>
      <c r="AR71" s="8">
        <f t="shared" si="106"/>
        <v>2049426</v>
      </c>
      <c r="AS71" s="8"/>
      <c r="AT71" s="8">
        <f>AT72</f>
        <v>0</v>
      </c>
      <c r="AU71" s="8">
        <f t="shared" si="107"/>
        <v>0</v>
      </c>
      <c r="AV71" s="8">
        <f t="shared" si="107"/>
        <v>0</v>
      </c>
      <c r="AW71" s="8">
        <f t="shared" si="107"/>
        <v>2049426</v>
      </c>
      <c r="AX71" s="8">
        <f t="shared" si="107"/>
        <v>2049426</v>
      </c>
      <c r="AY71" s="31"/>
      <c r="AZ71" s="31">
        <f>AZ72</f>
        <v>0</v>
      </c>
      <c r="BA71" s="31">
        <f t="shared" si="108"/>
        <v>0</v>
      </c>
      <c r="BB71" s="31">
        <f t="shared" si="108"/>
        <v>0</v>
      </c>
      <c r="BC71" s="31">
        <f t="shared" si="108"/>
        <v>2049426</v>
      </c>
      <c r="BD71" s="31">
        <f t="shared" si="108"/>
        <v>2049426</v>
      </c>
      <c r="BE71" s="8"/>
      <c r="BF71" s="8">
        <f>BF72</f>
        <v>0</v>
      </c>
      <c r="BG71" s="8">
        <f t="shared" si="109"/>
        <v>0</v>
      </c>
      <c r="BH71" s="8">
        <f t="shared" si="109"/>
        <v>0</v>
      </c>
      <c r="BI71" s="52">
        <f t="shared" si="109"/>
        <v>2049426</v>
      </c>
      <c r="BJ71" s="52">
        <f t="shared" si="109"/>
        <v>2049426</v>
      </c>
      <c r="BK71" s="8"/>
      <c r="BL71" s="8">
        <f>BL72</f>
        <v>0</v>
      </c>
      <c r="BM71" s="8">
        <f t="shared" si="110"/>
        <v>0</v>
      </c>
      <c r="BN71" s="8">
        <f t="shared" si="110"/>
        <v>0</v>
      </c>
      <c r="BO71" s="8">
        <f t="shared" si="110"/>
        <v>2049426</v>
      </c>
      <c r="BP71" s="8">
        <f t="shared" si="110"/>
        <v>2049426</v>
      </c>
      <c r="BQ71" s="8">
        <f t="shared" si="110"/>
        <v>1444149</v>
      </c>
      <c r="BR71" s="8">
        <f t="shared" si="110"/>
        <v>1444149</v>
      </c>
      <c r="BS71" s="59">
        <f t="shared" si="41"/>
        <v>70.46602316941426</v>
      </c>
      <c r="BT71" s="59">
        <f t="shared" si="57"/>
        <v>70.46602316941426</v>
      </c>
    </row>
    <row r="72" spans="1:72" ht="16.5">
      <c r="A72" s="26" t="s">
        <v>13</v>
      </c>
      <c r="B72" s="18">
        <v>913</v>
      </c>
      <c r="C72" s="11" t="s">
        <v>7</v>
      </c>
      <c r="D72" s="11" t="s">
        <v>8</v>
      </c>
      <c r="E72" s="11" t="s">
        <v>120</v>
      </c>
      <c r="F72" s="11" t="s">
        <v>21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>
        <v>2049426</v>
      </c>
      <c r="AC72" s="8"/>
      <c r="AD72" s="8"/>
      <c r="AE72" s="8">
        <f>AB72</f>
        <v>2049426</v>
      </c>
      <c r="AF72" s="8">
        <f>AB72</f>
        <v>2049426</v>
      </c>
      <c r="AG72" s="8"/>
      <c r="AH72" s="8"/>
      <c r="AI72" s="8"/>
      <c r="AJ72" s="8"/>
      <c r="AK72" s="31">
        <f>AE72+AG72+AH72+AI72+AJ72</f>
        <v>2049426</v>
      </c>
      <c r="AL72" s="31">
        <f>AF72+AH72</f>
        <v>2049426</v>
      </c>
      <c r="AM72" s="8"/>
      <c r="AN72" s="8"/>
      <c r="AO72" s="8"/>
      <c r="AP72" s="8"/>
      <c r="AQ72" s="8">
        <f>AK72+AM72+AN72+AO72+AP72</f>
        <v>2049426</v>
      </c>
      <c r="AR72" s="8">
        <f>AL72+AN72</f>
        <v>2049426</v>
      </c>
      <c r="AS72" s="8"/>
      <c r="AT72" s="8"/>
      <c r="AU72" s="8"/>
      <c r="AV72" s="8"/>
      <c r="AW72" s="8">
        <f>AQ72+AS72+AT72+AU72+AV72</f>
        <v>2049426</v>
      </c>
      <c r="AX72" s="8">
        <f>AR72+AT72</f>
        <v>2049426</v>
      </c>
      <c r="AY72" s="31"/>
      <c r="AZ72" s="31"/>
      <c r="BA72" s="31"/>
      <c r="BB72" s="31"/>
      <c r="BC72" s="31">
        <f>AW72+AY72+AZ72+BA72+BB72</f>
        <v>2049426</v>
      </c>
      <c r="BD72" s="31">
        <f>AX72+AZ72</f>
        <v>2049426</v>
      </c>
      <c r="BE72" s="8"/>
      <c r="BF72" s="8"/>
      <c r="BG72" s="8"/>
      <c r="BH72" s="8"/>
      <c r="BI72" s="52">
        <f>BC72+BE72+BF72+BG72+BH72</f>
        <v>2049426</v>
      </c>
      <c r="BJ72" s="52">
        <f>BD72+BF72</f>
        <v>2049426</v>
      </c>
      <c r="BK72" s="8"/>
      <c r="BL72" s="8"/>
      <c r="BM72" s="8"/>
      <c r="BN72" s="8"/>
      <c r="BO72" s="8">
        <f>BI72+BK72+BL72+BM72+BN72</f>
        <v>2049426</v>
      </c>
      <c r="BP72" s="8">
        <f>BJ72+BL72</f>
        <v>2049426</v>
      </c>
      <c r="BQ72" s="14">
        <v>1444149</v>
      </c>
      <c r="BR72" s="14">
        <v>1444149</v>
      </c>
      <c r="BS72" s="59">
        <f t="shared" si="41"/>
        <v>70.46602316941426</v>
      </c>
      <c r="BT72" s="59">
        <f t="shared" si="57"/>
        <v>70.46602316941426</v>
      </c>
    </row>
    <row r="73" spans="1:72" ht="33">
      <c r="A73" s="25" t="s">
        <v>82</v>
      </c>
      <c r="B73" s="18">
        <v>913</v>
      </c>
      <c r="C73" s="11" t="s">
        <v>7</v>
      </c>
      <c r="D73" s="11" t="s">
        <v>8</v>
      </c>
      <c r="E73" s="11" t="s">
        <v>83</v>
      </c>
      <c r="F73" s="11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31"/>
      <c r="AL73" s="31"/>
      <c r="AM73" s="8">
        <f>AM74</f>
        <v>60247</v>
      </c>
      <c r="AN73" s="8">
        <f aca="true" t="shared" si="111" ref="AN73:BC76">AN74</f>
        <v>0</v>
      </c>
      <c r="AO73" s="8">
        <f t="shared" si="111"/>
        <v>0</v>
      </c>
      <c r="AP73" s="8">
        <f t="shared" si="111"/>
        <v>0</v>
      </c>
      <c r="AQ73" s="8">
        <f t="shared" si="111"/>
        <v>60247</v>
      </c>
      <c r="AR73" s="8">
        <f t="shared" si="111"/>
        <v>0</v>
      </c>
      <c r="AS73" s="8">
        <f>AS74</f>
        <v>0</v>
      </c>
      <c r="AT73" s="8">
        <f t="shared" si="111"/>
        <v>0</v>
      </c>
      <c r="AU73" s="8">
        <f t="shared" si="111"/>
        <v>5000</v>
      </c>
      <c r="AV73" s="8">
        <f t="shared" si="111"/>
        <v>0</v>
      </c>
      <c r="AW73" s="8">
        <f t="shared" si="111"/>
        <v>65247</v>
      </c>
      <c r="AX73" s="8">
        <f t="shared" si="111"/>
        <v>0</v>
      </c>
      <c r="AY73" s="31">
        <f>AY74</f>
        <v>-5000</v>
      </c>
      <c r="AZ73" s="31">
        <f t="shared" si="111"/>
        <v>0</v>
      </c>
      <c r="BA73" s="31">
        <f t="shared" si="111"/>
        <v>0</v>
      </c>
      <c r="BB73" s="31">
        <f t="shared" si="111"/>
        <v>0</v>
      </c>
      <c r="BC73" s="31">
        <f t="shared" si="111"/>
        <v>60247</v>
      </c>
      <c r="BD73" s="31">
        <f aca="true" t="shared" si="112" ref="AZ73:BD76">BD74</f>
        <v>0</v>
      </c>
      <c r="BE73" s="8">
        <f>BE74</f>
        <v>0</v>
      </c>
      <c r="BF73" s="8">
        <f aca="true" t="shared" si="113" ref="BF73:BR76">BF74</f>
        <v>0</v>
      </c>
      <c r="BG73" s="8">
        <f t="shared" si="113"/>
        <v>0</v>
      </c>
      <c r="BH73" s="8">
        <f t="shared" si="113"/>
        <v>0</v>
      </c>
      <c r="BI73" s="52">
        <f t="shared" si="113"/>
        <v>60247</v>
      </c>
      <c r="BJ73" s="52">
        <f t="shared" si="113"/>
        <v>0</v>
      </c>
      <c r="BK73" s="8">
        <f>BK74</f>
        <v>0</v>
      </c>
      <c r="BL73" s="8">
        <f t="shared" si="113"/>
        <v>0</v>
      </c>
      <c r="BM73" s="8">
        <f t="shared" si="113"/>
        <v>0</v>
      </c>
      <c r="BN73" s="8">
        <f t="shared" si="113"/>
        <v>0</v>
      </c>
      <c r="BO73" s="8">
        <f t="shared" si="113"/>
        <v>60247</v>
      </c>
      <c r="BP73" s="8">
        <f t="shared" si="113"/>
        <v>0</v>
      </c>
      <c r="BQ73" s="8">
        <f t="shared" si="113"/>
        <v>246</v>
      </c>
      <c r="BR73" s="8">
        <f t="shared" si="113"/>
        <v>0</v>
      </c>
      <c r="BS73" s="59">
        <f t="shared" si="41"/>
        <v>0.40831908642754</v>
      </c>
      <c r="BT73" s="59"/>
    </row>
    <row r="74" spans="1:72" ht="16.5">
      <c r="A74" s="25" t="s">
        <v>14</v>
      </c>
      <c r="B74" s="18">
        <v>913</v>
      </c>
      <c r="C74" s="11" t="s">
        <v>7</v>
      </c>
      <c r="D74" s="11" t="s">
        <v>8</v>
      </c>
      <c r="E74" s="11" t="s">
        <v>84</v>
      </c>
      <c r="F74" s="11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31"/>
      <c r="AL74" s="31"/>
      <c r="AM74" s="8">
        <f>AM75</f>
        <v>60247</v>
      </c>
      <c r="AN74" s="8">
        <f t="shared" si="111"/>
        <v>0</v>
      </c>
      <c r="AO74" s="8">
        <f t="shared" si="111"/>
        <v>0</v>
      </c>
      <c r="AP74" s="8">
        <f t="shared" si="111"/>
        <v>0</v>
      </c>
      <c r="AQ74" s="8">
        <f t="shared" si="111"/>
        <v>60247</v>
      </c>
      <c r="AR74" s="8">
        <f t="shared" si="111"/>
        <v>0</v>
      </c>
      <c r="AS74" s="8">
        <f>AS75</f>
        <v>0</v>
      </c>
      <c r="AT74" s="8">
        <f t="shared" si="111"/>
        <v>0</v>
      </c>
      <c r="AU74" s="8">
        <f t="shared" si="111"/>
        <v>5000</v>
      </c>
      <c r="AV74" s="8">
        <f t="shared" si="111"/>
        <v>0</v>
      </c>
      <c r="AW74" s="8">
        <f t="shared" si="111"/>
        <v>65247</v>
      </c>
      <c r="AX74" s="8">
        <f t="shared" si="111"/>
        <v>0</v>
      </c>
      <c r="AY74" s="31">
        <f>AY75</f>
        <v>-5000</v>
      </c>
      <c r="AZ74" s="31">
        <f t="shared" si="112"/>
        <v>0</v>
      </c>
      <c r="BA74" s="31">
        <f t="shared" si="112"/>
        <v>0</v>
      </c>
      <c r="BB74" s="31">
        <f t="shared" si="112"/>
        <v>0</v>
      </c>
      <c r="BC74" s="31">
        <f t="shared" si="112"/>
        <v>60247</v>
      </c>
      <c r="BD74" s="31">
        <f t="shared" si="112"/>
        <v>0</v>
      </c>
      <c r="BE74" s="8">
        <f>BE75</f>
        <v>0</v>
      </c>
      <c r="BF74" s="8">
        <f t="shared" si="113"/>
        <v>0</v>
      </c>
      <c r="BG74" s="8">
        <f t="shared" si="113"/>
        <v>0</v>
      </c>
      <c r="BH74" s="8">
        <f t="shared" si="113"/>
        <v>0</v>
      </c>
      <c r="BI74" s="52">
        <f t="shared" si="113"/>
        <v>60247</v>
      </c>
      <c r="BJ74" s="52">
        <f t="shared" si="113"/>
        <v>0</v>
      </c>
      <c r="BK74" s="8">
        <f>BK75</f>
        <v>0</v>
      </c>
      <c r="BL74" s="8">
        <f t="shared" si="113"/>
        <v>0</v>
      </c>
      <c r="BM74" s="8">
        <f t="shared" si="113"/>
        <v>0</v>
      </c>
      <c r="BN74" s="8">
        <f t="shared" si="113"/>
        <v>0</v>
      </c>
      <c r="BO74" s="8">
        <f t="shared" si="113"/>
        <v>60247</v>
      </c>
      <c r="BP74" s="8">
        <f t="shared" si="113"/>
        <v>0</v>
      </c>
      <c r="BQ74" s="8">
        <f t="shared" si="113"/>
        <v>246</v>
      </c>
      <c r="BR74" s="8">
        <f t="shared" si="113"/>
        <v>0</v>
      </c>
      <c r="BS74" s="59">
        <f t="shared" si="41"/>
        <v>0.40831908642754</v>
      </c>
      <c r="BT74" s="59"/>
    </row>
    <row r="75" spans="1:72" ht="16.5">
      <c r="A75" s="25" t="s">
        <v>62</v>
      </c>
      <c r="B75" s="18">
        <v>913</v>
      </c>
      <c r="C75" s="11" t="s">
        <v>7</v>
      </c>
      <c r="D75" s="11" t="s">
        <v>8</v>
      </c>
      <c r="E75" s="11" t="s">
        <v>133</v>
      </c>
      <c r="F75" s="11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31"/>
      <c r="AL75" s="31"/>
      <c r="AM75" s="8">
        <f>AM76</f>
        <v>60247</v>
      </c>
      <c r="AN75" s="8">
        <f t="shared" si="111"/>
        <v>0</v>
      </c>
      <c r="AO75" s="8">
        <f t="shared" si="111"/>
        <v>0</v>
      </c>
      <c r="AP75" s="8">
        <f t="shared" si="111"/>
        <v>0</v>
      </c>
      <c r="AQ75" s="8">
        <f t="shared" si="111"/>
        <v>60247</v>
      </c>
      <c r="AR75" s="8">
        <f t="shared" si="111"/>
        <v>0</v>
      </c>
      <c r="AS75" s="8">
        <f>AS76</f>
        <v>0</v>
      </c>
      <c r="AT75" s="8">
        <f t="shared" si="111"/>
        <v>0</v>
      </c>
      <c r="AU75" s="8">
        <f t="shared" si="111"/>
        <v>5000</v>
      </c>
      <c r="AV75" s="8">
        <f t="shared" si="111"/>
        <v>0</v>
      </c>
      <c r="AW75" s="8">
        <f t="shared" si="111"/>
        <v>65247</v>
      </c>
      <c r="AX75" s="8">
        <f t="shared" si="111"/>
        <v>0</v>
      </c>
      <c r="AY75" s="31">
        <f>AY76</f>
        <v>-5000</v>
      </c>
      <c r="AZ75" s="31">
        <f t="shared" si="112"/>
        <v>0</v>
      </c>
      <c r="BA75" s="31">
        <f t="shared" si="112"/>
        <v>0</v>
      </c>
      <c r="BB75" s="31">
        <f t="shared" si="112"/>
        <v>0</v>
      </c>
      <c r="BC75" s="31">
        <f t="shared" si="112"/>
        <v>60247</v>
      </c>
      <c r="BD75" s="31">
        <f t="shared" si="112"/>
        <v>0</v>
      </c>
      <c r="BE75" s="8">
        <f>BE76</f>
        <v>0</v>
      </c>
      <c r="BF75" s="8">
        <f t="shared" si="113"/>
        <v>0</v>
      </c>
      <c r="BG75" s="8">
        <f t="shared" si="113"/>
        <v>0</v>
      </c>
      <c r="BH75" s="8">
        <f t="shared" si="113"/>
        <v>0</v>
      </c>
      <c r="BI75" s="52">
        <f t="shared" si="113"/>
        <v>60247</v>
      </c>
      <c r="BJ75" s="52">
        <f t="shared" si="113"/>
        <v>0</v>
      </c>
      <c r="BK75" s="8">
        <f>BK76</f>
        <v>0</v>
      </c>
      <c r="BL75" s="8">
        <f t="shared" si="113"/>
        <v>0</v>
      </c>
      <c r="BM75" s="8">
        <f t="shared" si="113"/>
        <v>0</v>
      </c>
      <c r="BN75" s="8">
        <f t="shared" si="113"/>
        <v>0</v>
      </c>
      <c r="BO75" s="8">
        <f t="shared" si="113"/>
        <v>60247</v>
      </c>
      <c r="BP75" s="8">
        <f t="shared" si="113"/>
        <v>0</v>
      </c>
      <c r="BQ75" s="8">
        <f t="shared" si="113"/>
        <v>246</v>
      </c>
      <c r="BR75" s="8">
        <f t="shared" si="113"/>
        <v>0</v>
      </c>
      <c r="BS75" s="59">
        <f t="shared" si="41"/>
        <v>0.40831908642754</v>
      </c>
      <c r="BT75" s="59"/>
    </row>
    <row r="76" spans="1:72" ht="33">
      <c r="A76" s="25" t="s">
        <v>11</v>
      </c>
      <c r="B76" s="18">
        <v>913</v>
      </c>
      <c r="C76" s="11" t="s">
        <v>7</v>
      </c>
      <c r="D76" s="11" t="s">
        <v>8</v>
      </c>
      <c r="E76" s="11" t="s">
        <v>133</v>
      </c>
      <c r="F76" s="11" t="s">
        <v>12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31"/>
      <c r="AL76" s="31"/>
      <c r="AM76" s="8">
        <f>AM77</f>
        <v>60247</v>
      </c>
      <c r="AN76" s="8">
        <f t="shared" si="111"/>
        <v>0</v>
      </c>
      <c r="AO76" s="8">
        <f t="shared" si="111"/>
        <v>0</v>
      </c>
      <c r="AP76" s="8">
        <f t="shared" si="111"/>
        <v>0</v>
      </c>
      <c r="AQ76" s="8">
        <f t="shared" si="111"/>
        <v>60247</v>
      </c>
      <c r="AR76" s="8">
        <f t="shared" si="111"/>
        <v>0</v>
      </c>
      <c r="AS76" s="8">
        <f>AS77</f>
        <v>0</v>
      </c>
      <c r="AT76" s="8">
        <f t="shared" si="111"/>
        <v>0</v>
      </c>
      <c r="AU76" s="8">
        <f t="shared" si="111"/>
        <v>5000</v>
      </c>
      <c r="AV76" s="8">
        <f t="shared" si="111"/>
        <v>0</v>
      </c>
      <c r="AW76" s="8">
        <f t="shared" si="111"/>
        <v>65247</v>
      </c>
      <c r="AX76" s="8">
        <f t="shared" si="111"/>
        <v>0</v>
      </c>
      <c r="AY76" s="31">
        <f>AY77</f>
        <v>-5000</v>
      </c>
      <c r="AZ76" s="31">
        <f t="shared" si="112"/>
        <v>0</v>
      </c>
      <c r="BA76" s="31">
        <f t="shared" si="112"/>
        <v>0</v>
      </c>
      <c r="BB76" s="31">
        <f t="shared" si="112"/>
        <v>0</v>
      </c>
      <c r="BC76" s="31">
        <f t="shared" si="112"/>
        <v>60247</v>
      </c>
      <c r="BD76" s="31">
        <f t="shared" si="112"/>
        <v>0</v>
      </c>
      <c r="BE76" s="8">
        <f>BE77</f>
        <v>0</v>
      </c>
      <c r="BF76" s="8">
        <f t="shared" si="113"/>
        <v>0</v>
      </c>
      <c r="BG76" s="8">
        <f t="shared" si="113"/>
        <v>0</v>
      </c>
      <c r="BH76" s="8">
        <f t="shared" si="113"/>
        <v>0</v>
      </c>
      <c r="BI76" s="52">
        <f t="shared" si="113"/>
        <v>60247</v>
      </c>
      <c r="BJ76" s="52">
        <f t="shared" si="113"/>
        <v>0</v>
      </c>
      <c r="BK76" s="8">
        <f>BK77</f>
        <v>0</v>
      </c>
      <c r="BL76" s="8">
        <f t="shared" si="113"/>
        <v>0</v>
      </c>
      <c r="BM76" s="8">
        <f t="shared" si="113"/>
        <v>0</v>
      </c>
      <c r="BN76" s="8">
        <f t="shared" si="113"/>
        <v>0</v>
      </c>
      <c r="BO76" s="8">
        <f t="shared" si="113"/>
        <v>60247</v>
      </c>
      <c r="BP76" s="8">
        <f t="shared" si="113"/>
        <v>0</v>
      </c>
      <c r="BQ76" s="8">
        <f t="shared" si="113"/>
        <v>246</v>
      </c>
      <c r="BR76" s="8">
        <f t="shared" si="113"/>
        <v>0</v>
      </c>
      <c r="BS76" s="59">
        <f t="shared" si="41"/>
        <v>0.40831908642754</v>
      </c>
      <c r="BT76" s="59"/>
    </row>
    <row r="77" spans="1:72" ht="16.5">
      <c r="A77" s="26" t="s">
        <v>13</v>
      </c>
      <c r="B77" s="18">
        <v>913</v>
      </c>
      <c r="C77" s="11" t="s">
        <v>7</v>
      </c>
      <c r="D77" s="11" t="s">
        <v>8</v>
      </c>
      <c r="E77" s="11" t="s">
        <v>133</v>
      </c>
      <c r="F77" s="11" t="s">
        <v>21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31"/>
      <c r="AL77" s="31"/>
      <c r="AM77" s="8">
        <f>60000+247</f>
        <v>60247</v>
      </c>
      <c r="AN77" s="8"/>
      <c r="AO77" s="8"/>
      <c r="AP77" s="8"/>
      <c r="AQ77" s="8">
        <f>AK77+AM77+AN77+AO77+AP77</f>
        <v>60247</v>
      </c>
      <c r="AR77" s="8">
        <f>AL77+AN77</f>
        <v>0</v>
      </c>
      <c r="AS77" s="8"/>
      <c r="AT77" s="8"/>
      <c r="AU77" s="8">
        <v>5000</v>
      </c>
      <c r="AV77" s="8"/>
      <c r="AW77" s="8">
        <f>AQ77+AS77+AT77+AU77+AV77</f>
        <v>65247</v>
      </c>
      <c r="AX77" s="8">
        <f>AR77+AT77</f>
        <v>0</v>
      </c>
      <c r="AY77" s="31">
        <v>-5000</v>
      </c>
      <c r="AZ77" s="31"/>
      <c r="BA77" s="31"/>
      <c r="BB77" s="31"/>
      <c r="BC77" s="31">
        <f>AW77+AY77+AZ77+BA77+BB77</f>
        <v>60247</v>
      </c>
      <c r="BD77" s="31">
        <f>AX77+AZ77</f>
        <v>0</v>
      </c>
      <c r="BE77" s="8"/>
      <c r="BF77" s="8"/>
      <c r="BG77" s="8"/>
      <c r="BH77" s="8"/>
      <c r="BI77" s="52">
        <f>BC77+BE77+BF77+BG77+BH77</f>
        <v>60247</v>
      </c>
      <c r="BJ77" s="52">
        <f>BD77+BF77</f>
        <v>0</v>
      </c>
      <c r="BK77" s="8"/>
      <c r="BL77" s="8"/>
      <c r="BM77" s="8"/>
      <c r="BN77" s="8"/>
      <c r="BO77" s="8">
        <f>BI77+BK77+BL77+BM77+BN77</f>
        <v>60247</v>
      </c>
      <c r="BP77" s="8">
        <f>BJ77+BL77</f>
        <v>0</v>
      </c>
      <c r="BQ77" s="14">
        <v>246</v>
      </c>
      <c r="BR77" s="14"/>
      <c r="BS77" s="59">
        <f t="shared" si="41"/>
        <v>0.40831908642754</v>
      </c>
      <c r="BT77" s="59"/>
    </row>
    <row r="78" spans="1:72" ht="16.5">
      <c r="A78" s="26"/>
      <c r="B78" s="18"/>
      <c r="C78" s="11"/>
      <c r="D78" s="11"/>
      <c r="E78" s="11"/>
      <c r="F78" s="11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31"/>
      <c r="AL78" s="31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31"/>
      <c r="AZ78" s="31"/>
      <c r="BA78" s="31"/>
      <c r="BB78" s="31"/>
      <c r="BC78" s="31"/>
      <c r="BD78" s="31"/>
      <c r="BE78" s="8"/>
      <c r="BF78" s="8"/>
      <c r="BG78" s="8"/>
      <c r="BH78" s="8"/>
      <c r="BI78" s="52"/>
      <c r="BJ78" s="52"/>
      <c r="BK78" s="8"/>
      <c r="BL78" s="8"/>
      <c r="BM78" s="8"/>
      <c r="BN78" s="8"/>
      <c r="BO78" s="8"/>
      <c r="BP78" s="8"/>
      <c r="BQ78" s="14"/>
      <c r="BR78" s="14"/>
      <c r="BS78" s="59"/>
      <c r="BT78" s="59"/>
    </row>
    <row r="79" spans="1:72" ht="18.75">
      <c r="A79" s="28" t="s">
        <v>92</v>
      </c>
      <c r="B79" s="9" t="s">
        <v>55</v>
      </c>
      <c r="C79" s="9" t="s">
        <v>7</v>
      </c>
      <c r="D79" s="9" t="s">
        <v>30</v>
      </c>
      <c r="E79" s="9"/>
      <c r="F79" s="21"/>
      <c r="G79" s="10">
        <f>G80</f>
        <v>243643</v>
      </c>
      <c r="H79" s="10">
        <f aca="true" t="shared" si="114" ref="H79:R79">H80</f>
        <v>102795</v>
      </c>
      <c r="I79" s="8">
        <f t="shared" si="114"/>
        <v>0</v>
      </c>
      <c r="J79" s="8">
        <f t="shared" si="114"/>
        <v>0</v>
      </c>
      <c r="K79" s="8">
        <f t="shared" si="114"/>
        <v>0</v>
      </c>
      <c r="L79" s="8">
        <f t="shared" si="114"/>
        <v>0</v>
      </c>
      <c r="M79" s="10">
        <f t="shared" si="114"/>
        <v>243643</v>
      </c>
      <c r="N79" s="10">
        <f t="shared" si="114"/>
        <v>102795</v>
      </c>
      <c r="O79" s="8">
        <f t="shared" si="114"/>
        <v>0</v>
      </c>
      <c r="P79" s="8">
        <f t="shared" si="114"/>
        <v>0</v>
      </c>
      <c r="Q79" s="8">
        <f t="shared" si="114"/>
        <v>0</v>
      </c>
      <c r="R79" s="8">
        <f t="shared" si="114"/>
        <v>0</v>
      </c>
      <c r="S79" s="10">
        <f aca="true" t="shared" si="115" ref="S79:AR79">S80</f>
        <v>243643</v>
      </c>
      <c r="T79" s="10">
        <f t="shared" si="115"/>
        <v>102795</v>
      </c>
      <c r="U79" s="8">
        <f t="shared" si="115"/>
        <v>0</v>
      </c>
      <c r="V79" s="8">
        <f t="shared" si="115"/>
        <v>0</v>
      </c>
      <c r="W79" s="8">
        <f t="shared" si="115"/>
        <v>0</v>
      </c>
      <c r="X79" s="8">
        <f t="shared" si="115"/>
        <v>0</v>
      </c>
      <c r="Y79" s="10">
        <f t="shared" si="115"/>
        <v>243643</v>
      </c>
      <c r="Z79" s="10">
        <f t="shared" si="115"/>
        <v>102795</v>
      </c>
      <c r="AA79" s="17">
        <f t="shared" si="115"/>
        <v>571</v>
      </c>
      <c r="AB79" s="17">
        <f t="shared" si="115"/>
        <v>63847</v>
      </c>
      <c r="AC79" s="17">
        <f t="shared" si="115"/>
        <v>0</v>
      </c>
      <c r="AD79" s="17">
        <f t="shared" si="115"/>
        <v>0</v>
      </c>
      <c r="AE79" s="10">
        <f t="shared" si="115"/>
        <v>308061</v>
      </c>
      <c r="AF79" s="10">
        <f t="shared" si="115"/>
        <v>166642</v>
      </c>
      <c r="AG79" s="17">
        <f t="shared" si="115"/>
        <v>22</v>
      </c>
      <c r="AH79" s="17">
        <f t="shared" si="115"/>
        <v>0</v>
      </c>
      <c r="AI79" s="17">
        <f t="shared" si="115"/>
        <v>457</v>
      </c>
      <c r="AJ79" s="17">
        <f t="shared" si="115"/>
        <v>0</v>
      </c>
      <c r="AK79" s="34">
        <f t="shared" si="115"/>
        <v>308540</v>
      </c>
      <c r="AL79" s="34">
        <f t="shared" si="115"/>
        <v>166642</v>
      </c>
      <c r="AM79" s="17">
        <f t="shared" si="115"/>
        <v>0</v>
      </c>
      <c r="AN79" s="17">
        <f t="shared" si="115"/>
        <v>0</v>
      </c>
      <c r="AO79" s="17">
        <f t="shared" si="115"/>
        <v>0</v>
      </c>
      <c r="AP79" s="17">
        <f t="shared" si="115"/>
        <v>0</v>
      </c>
      <c r="AQ79" s="10">
        <f t="shared" si="115"/>
        <v>308540</v>
      </c>
      <c r="AR79" s="10">
        <f t="shared" si="115"/>
        <v>166642</v>
      </c>
      <c r="AS79" s="17">
        <f>AS80+AS103</f>
        <v>0</v>
      </c>
      <c r="AT79" s="17">
        <f>AT80+AT103</f>
        <v>0</v>
      </c>
      <c r="AU79" s="17">
        <f>AU80+AU103</f>
        <v>290</v>
      </c>
      <c r="AV79" s="17">
        <f>AV80+AV103</f>
        <v>0</v>
      </c>
      <c r="AW79" s="17">
        <f>AW80+AW103</f>
        <v>308830</v>
      </c>
      <c r="AX79" s="17">
        <f>AX80+AX103</f>
        <v>166642</v>
      </c>
      <c r="AY79" s="39">
        <f>AY80+AY103</f>
        <v>0</v>
      </c>
      <c r="AZ79" s="39">
        <f>AZ80+AZ103</f>
        <v>0</v>
      </c>
      <c r="BA79" s="39">
        <f>BA80+BA103</f>
        <v>636</v>
      </c>
      <c r="BB79" s="39">
        <f>BB80+BB103</f>
        <v>0</v>
      </c>
      <c r="BC79" s="39">
        <f>BC80+BC103</f>
        <v>309466</v>
      </c>
      <c r="BD79" s="39">
        <f>BD80+BD103</f>
        <v>166642</v>
      </c>
      <c r="BE79" s="17">
        <f>BE80+BE103</f>
        <v>0</v>
      </c>
      <c r="BF79" s="17">
        <f>BF80+BF103</f>
        <v>1370</v>
      </c>
      <c r="BG79" s="17">
        <f>BG80+BG103</f>
        <v>278</v>
      </c>
      <c r="BH79" s="17">
        <f>BH80+BH103</f>
        <v>0</v>
      </c>
      <c r="BI79" s="55">
        <f>BI80+BI103</f>
        <v>311114</v>
      </c>
      <c r="BJ79" s="55">
        <f>BJ80+BJ103</f>
        <v>168012</v>
      </c>
      <c r="BK79" s="17">
        <f>BK80+BK103</f>
        <v>0</v>
      </c>
      <c r="BL79" s="17">
        <f>BL80+BL103</f>
        <v>0</v>
      </c>
      <c r="BM79" s="17">
        <f>BM80+BM103</f>
        <v>23874</v>
      </c>
      <c r="BN79" s="17">
        <f>BN80+BN103</f>
        <v>0</v>
      </c>
      <c r="BO79" s="17">
        <f>BO80+BO103</f>
        <v>334988</v>
      </c>
      <c r="BP79" s="17">
        <f>BP80+BP103</f>
        <v>168012</v>
      </c>
      <c r="BQ79" s="10">
        <f>BQ80+BQ103</f>
        <v>220221</v>
      </c>
      <c r="BR79" s="10">
        <f>BR80+BR103</f>
        <v>109840</v>
      </c>
      <c r="BS79" s="61">
        <f t="shared" si="41"/>
        <v>65.73996680478106</v>
      </c>
      <c r="BT79" s="61">
        <f t="shared" si="57"/>
        <v>65.37628264647763</v>
      </c>
    </row>
    <row r="80" spans="1:72" ht="42" customHeight="1">
      <c r="A80" s="22" t="s">
        <v>95</v>
      </c>
      <c r="B80" s="11">
        <v>913</v>
      </c>
      <c r="C80" s="11" t="s">
        <v>7</v>
      </c>
      <c r="D80" s="11" t="s">
        <v>30</v>
      </c>
      <c r="E80" s="11" t="s">
        <v>40</v>
      </c>
      <c r="F80" s="11"/>
      <c r="G80" s="12">
        <f>G81+G85+G89</f>
        <v>243643</v>
      </c>
      <c r="H80" s="12">
        <f aca="true" t="shared" si="116" ref="H80:N80">H81+H85+H89</f>
        <v>102795</v>
      </c>
      <c r="I80" s="8">
        <f t="shared" si="116"/>
        <v>0</v>
      </c>
      <c r="J80" s="8">
        <f t="shared" si="116"/>
        <v>0</v>
      </c>
      <c r="K80" s="8">
        <f t="shared" si="116"/>
        <v>0</v>
      </c>
      <c r="L80" s="8">
        <f t="shared" si="116"/>
        <v>0</v>
      </c>
      <c r="M80" s="12">
        <f t="shared" si="116"/>
        <v>243643</v>
      </c>
      <c r="N80" s="12">
        <f t="shared" si="116"/>
        <v>102795</v>
      </c>
      <c r="O80" s="8">
        <f aca="true" t="shared" si="117" ref="O80:T80">O81+O85+O89</f>
        <v>0</v>
      </c>
      <c r="P80" s="8">
        <f t="shared" si="117"/>
        <v>0</v>
      </c>
      <c r="Q80" s="8">
        <f t="shared" si="117"/>
        <v>0</v>
      </c>
      <c r="R80" s="8">
        <f t="shared" si="117"/>
        <v>0</v>
      </c>
      <c r="S80" s="12">
        <f t="shared" si="117"/>
        <v>243643</v>
      </c>
      <c r="T80" s="12">
        <f t="shared" si="117"/>
        <v>102795</v>
      </c>
      <c r="U80" s="8">
        <f aca="true" t="shared" si="118" ref="U80:Z80">U81+U85+U89</f>
        <v>0</v>
      </c>
      <c r="V80" s="8">
        <f t="shared" si="118"/>
        <v>0</v>
      </c>
      <c r="W80" s="8">
        <f t="shared" si="118"/>
        <v>0</v>
      </c>
      <c r="X80" s="8">
        <f t="shared" si="118"/>
        <v>0</v>
      </c>
      <c r="Y80" s="12">
        <f t="shared" si="118"/>
        <v>243643</v>
      </c>
      <c r="Z80" s="12">
        <f t="shared" si="118"/>
        <v>102795</v>
      </c>
      <c r="AA80" s="8">
        <f aca="true" t="shared" si="119" ref="AA80:AF80">AA81+AA85+AA89+AA93</f>
        <v>571</v>
      </c>
      <c r="AB80" s="8">
        <f t="shared" si="119"/>
        <v>63847</v>
      </c>
      <c r="AC80" s="8">
        <f t="shared" si="119"/>
        <v>0</v>
      </c>
      <c r="AD80" s="8">
        <f t="shared" si="119"/>
        <v>0</v>
      </c>
      <c r="AE80" s="8">
        <f t="shared" si="119"/>
        <v>308061</v>
      </c>
      <c r="AF80" s="8">
        <f t="shared" si="119"/>
        <v>166642</v>
      </c>
      <c r="AG80" s="8">
        <f aca="true" t="shared" si="120" ref="AG80:AL80">AG81+AG85+AG89+AG93+AG97</f>
        <v>22</v>
      </c>
      <c r="AH80" s="8">
        <f t="shared" si="120"/>
        <v>0</v>
      </c>
      <c r="AI80" s="8">
        <f t="shared" si="120"/>
        <v>457</v>
      </c>
      <c r="AJ80" s="8">
        <f t="shared" si="120"/>
        <v>0</v>
      </c>
      <c r="AK80" s="31">
        <f t="shared" si="120"/>
        <v>308540</v>
      </c>
      <c r="AL80" s="31">
        <f t="shared" si="120"/>
        <v>166642</v>
      </c>
      <c r="AM80" s="8">
        <f aca="true" t="shared" si="121" ref="AM80:AR80">AM81+AM85+AM89+AM93+AM97</f>
        <v>0</v>
      </c>
      <c r="AN80" s="8">
        <f t="shared" si="121"/>
        <v>0</v>
      </c>
      <c r="AO80" s="8">
        <f t="shared" si="121"/>
        <v>0</v>
      </c>
      <c r="AP80" s="8">
        <f t="shared" si="121"/>
        <v>0</v>
      </c>
      <c r="AQ80" s="8">
        <f t="shared" si="121"/>
        <v>308540</v>
      </c>
      <c r="AR80" s="8">
        <f t="shared" si="121"/>
        <v>166642</v>
      </c>
      <c r="AS80" s="8">
        <f aca="true" t="shared" si="122" ref="AS80:AX80">AS81+AS85+AS89+AS93+AS97</f>
        <v>0</v>
      </c>
      <c r="AT80" s="8">
        <f t="shared" si="122"/>
        <v>0</v>
      </c>
      <c r="AU80" s="8">
        <f t="shared" si="122"/>
        <v>0</v>
      </c>
      <c r="AV80" s="8">
        <f t="shared" si="122"/>
        <v>0</v>
      </c>
      <c r="AW80" s="8">
        <f t="shared" si="122"/>
        <v>308540</v>
      </c>
      <c r="AX80" s="8">
        <f t="shared" si="122"/>
        <v>166642</v>
      </c>
      <c r="AY80" s="31">
        <f aca="true" t="shared" si="123" ref="AY80:BD80">AY81+AY85+AY89+AY93+AY97</f>
        <v>0</v>
      </c>
      <c r="AZ80" s="31">
        <f t="shared" si="123"/>
        <v>0</v>
      </c>
      <c r="BA80" s="31">
        <f t="shared" si="123"/>
        <v>636</v>
      </c>
      <c r="BB80" s="31">
        <f t="shared" si="123"/>
        <v>0</v>
      </c>
      <c r="BC80" s="31">
        <f t="shared" si="123"/>
        <v>309176</v>
      </c>
      <c r="BD80" s="31">
        <f t="shared" si="123"/>
        <v>166642</v>
      </c>
      <c r="BE80" s="8">
        <f>BE81+BE85+BE89+BE93+BE97+BE100</f>
        <v>0</v>
      </c>
      <c r="BF80" s="8">
        <f>BF81+BF85+BF89+BF93+BF97+BF100</f>
        <v>1370</v>
      </c>
      <c r="BG80" s="8">
        <f>BG81+BG85+BG89+BG93+BG97+BG100</f>
        <v>0</v>
      </c>
      <c r="BH80" s="8">
        <f>BH81+BH85+BH89+BH93+BH97+BH100</f>
        <v>0</v>
      </c>
      <c r="BI80" s="52">
        <f>BI81+BI85+BI89+BI93+BI97+BI100</f>
        <v>310546</v>
      </c>
      <c r="BJ80" s="52">
        <f>BJ81+BJ85+BJ89+BJ93+BJ97+BJ100</f>
        <v>168012</v>
      </c>
      <c r="BK80" s="8">
        <f>BK81+BK85+BK89+BK93+BK97+BK100</f>
        <v>0</v>
      </c>
      <c r="BL80" s="8">
        <f>BL81+BL85+BL89+BL93+BL97+BL100</f>
        <v>0</v>
      </c>
      <c r="BM80" s="8">
        <f>BM81+BM85+BM89+BM93+BM97+BM100</f>
        <v>23874</v>
      </c>
      <c r="BN80" s="8">
        <f>BN81+BN85+BN89+BN93+BN97+BN100</f>
        <v>0</v>
      </c>
      <c r="BO80" s="8">
        <f>BO81+BO85+BO89+BO93+BO97+BO100</f>
        <v>334420</v>
      </c>
      <c r="BP80" s="8">
        <f>BP81+BP85+BP89+BP93+BP97+BP100</f>
        <v>168012</v>
      </c>
      <c r="BQ80" s="8">
        <f>BQ81+BQ85+BQ89+BQ93+BQ97+BQ100</f>
        <v>219653</v>
      </c>
      <c r="BR80" s="8">
        <f>BR81+BR85+BR89+BR93+BR97+BR100</f>
        <v>109840</v>
      </c>
      <c r="BS80" s="59">
        <f aca="true" t="shared" si="124" ref="BS80:BS143">BQ80/BO80*100</f>
        <v>65.68177740565756</v>
      </c>
      <c r="BT80" s="59">
        <f aca="true" t="shared" si="125" ref="BT80:BT136">BR80/BP80*100</f>
        <v>65.37628264647763</v>
      </c>
    </row>
    <row r="81" spans="1:72" ht="33">
      <c r="A81" s="26" t="s">
        <v>9</v>
      </c>
      <c r="B81" s="11">
        <f>B80</f>
        <v>913</v>
      </c>
      <c r="C81" s="11" t="s">
        <v>7</v>
      </c>
      <c r="D81" s="11" t="s">
        <v>30</v>
      </c>
      <c r="E81" s="11" t="s">
        <v>50</v>
      </c>
      <c r="F81" s="11"/>
      <c r="G81" s="12">
        <f aca="true" t="shared" si="126" ref="G81:R83">G82</f>
        <v>138696</v>
      </c>
      <c r="H81" s="12">
        <f t="shared" si="126"/>
        <v>0</v>
      </c>
      <c r="I81" s="8">
        <f t="shared" si="126"/>
        <v>0</v>
      </c>
      <c r="J81" s="8">
        <f t="shared" si="126"/>
        <v>0</v>
      </c>
      <c r="K81" s="8">
        <f t="shared" si="126"/>
        <v>0</v>
      </c>
      <c r="L81" s="8">
        <f t="shared" si="126"/>
        <v>0</v>
      </c>
      <c r="M81" s="12">
        <f t="shared" si="126"/>
        <v>138696</v>
      </c>
      <c r="N81" s="12">
        <f t="shared" si="126"/>
        <v>0</v>
      </c>
      <c r="O81" s="8">
        <f t="shared" si="126"/>
        <v>0</v>
      </c>
      <c r="P81" s="8">
        <f t="shared" si="126"/>
        <v>0</v>
      </c>
      <c r="Q81" s="8">
        <f t="shared" si="126"/>
        <v>0</v>
      </c>
      <c r="R81" s="8">
        <f t="shared" si="126"/>
        <v>0</v>
      </c>
      <c r="S81" s="12">
        <f aca="true" t="shared" si="127" ref="S81:AH83">S82</f>
        <v>138696</v>
      </c>
      <c r="T81" s="12">
        <f t="shared" si="127"/>
        <v>0</v>
      </c>
      <c r="U81" s="8">
        <f t="shared" si="127"/>
        <v>0</v>
      </c>
      <c r="V81" s="8">
        <f t="shared" si="127"/>
        <v>0</v>
      </c>
      <c r="W81" s="8">
        <f t="shared" si="127"/>
        <v>0</v>
      </c>
      <c r="X81" s="8">
        <f t="shared" si="127"/>
        <v>0</v>
      </c>
      <c r="Y81" s="12">
        <f t="shared" si="127"/>
        <v>138696</v>
      </c>
      <c r="Z81" s="12">
        <f t="shared" si="127"/>
        <v>0</v>
      </c>
      <c r="AA81" s="8">
        <f t="shared" si="127"/>
        <v>571</v>
      </c>
      <c r="AB81" s="8">
        <f t="shared" si="127"/>
        <v>0</v>
      </c>
      <c r="AC81" s="8">
        <f t="shared" si="127"/>
        <v>0</v>
      </c>
      <c r="AD81" s="8">
        <f t="shared" si="127"/>
        <v>0</v>
      </c>
      <c r="AE81" s="12">
        <f t="shared" si="127"/>
        <v>139267</v>
      </c>
      <c r="AF81" s="12">
        <f t="shared" si="127"/>
        <v>0</v>
      </c>
      <c r="AG81" s="8">
        <f t="shared" si="127"/>
        <v>0</v>
      </c>
      <c r="AH81" s="8">
        <f t="shared" si="127"/>
        <v>0</v>
      </c>
      <c r="AI81" s="8">
        <f aca="true" t="shared" si="128" ref="AG81:AV83">AI82</f>
        <v>0</v>
      </c>
      <c r="AJ81" s="8">
        <f t="shared" si="128"/>
        <v>0</v>
      </c>
      <c r="AK81" s="35">
        <f t="shared" si="128"/>
        <v>139267</v>
      </c>
      <c r="AL81" s="35">
        <f t="shared" si="128"/>
        <v>0</v>
      </c>
      <c r="AM81" s="8">
        <f t="shared" si="128"/>
        <v>0</v>
      </c>
      <c r="AN81" s="8">
        <f t="shared" si="128"/>
        <v>0</v>
      </c>
      <c r="AO81" s="8">
        <f t="shared" si="128"/>
        <v>0</v>
      </c>
      <c r="AP81" s="8">
        <f t="shared" si="128"/>
        <v>0</v>
      </c>
      <c r="AQ81" s="12">
        <f t="shared" si="128"/>
        <v>139267</v>
      </c>
      <c r="AR81" s="12">
        <f t="shared" si="128"/>
        <v>0</v>
      </c>
      <c r="AS81" s="8">
        <f t="shared" si="128"/>
        <v>0</v>
      </c>
      <c r="AT81" s="8">
        <f t="shared" si="128"/>
        <v>0</v>
      </c>
      <c r="AU81" s="8">
        <f t="shared" si="128"/>
        <v>0</v>
      </c>
      <c r="AV81" s="8">
        <f t="shared" si="128"/>
        <v>0</v>
      </c>
      <c r="AW81" s="12">
        <f aca="true" t="shared" si="129" ref="AS81:BH83">AW82</f>
        <v>139267</v>
      </c>
      <c r="AX81" s="12">
        <f t="shared" si="129"/>
        <v>0</v>
      </c>
      <c r="AY81" s="31">
        <f t="shared" si="129"/>
        <v>0</v>
      </c>
      <c r="AZ81" s="31">
        <f t="shared" si="129"/>
        <v>0</v>
      </c>
      <c r="BA81" s="31">
        <f t="shared" si="129"/>
        <v>636</v>
      </c>
      <c r="BB81" s="31">
        <f t="shared" si="129"/>
        <v>0</v>
      </c>
      <c r="BC81" s="35">
        <f t="shared" si="129"/>
        <v>139903</v>
      </c>
      <c r="BD81" s="35">
        <f t="shared" si="129"/>
        <v>0</v>
      </c>
      <c r="BE81" s="8">
        <f t="shared" si="129"/>
        <v>0</v>
      </c>
      <c r="BF81" s="8">
        <f t="shared" si="129"/>
        <v>0</v>
      </c>
      <c r="BG81" s="8">
        <f t="shared" si="129"/>
        <v>0</v>
      </c>
      <c r="BH81" s="8">
        <f t="shared" si="129"/>
        <v>0</v>
      </c>
      <c r="BI81" s="51">
        <f aca="true" t="shared" si="130" ref="BE81:BR83">BI82</f>
        <v>139903</v>
      </c>
      <c r="BJ81" s="51">
        <f t="shared" si="130"/>
        <v>0</v>
      </c>
      <c r="BK81" s="8">
        <f t="shared" si="130"/>
        <v>0</v>
      </c>
      <c r="BL81" s="8">
        <f t="shared" si="130"/>
        <v>0</v>
      </c>
      <c r="BM81" s="8">
        <f t="shared" si="130"/>
        <v>23874</v>
      </c>
      <c r="BN81" s="8">
        <f t="shared" si="130"/>
        <v>0</v>
      </c>
      <c r="BO81" s="12">
        <f t="shared" si="130"/>
        <v>163777</v>
      </c>
      <c r="BP81" s="12">
        <f t="shared" si="130"/>
        <v>0</v>
      </c>
      <c r="BQ81" s="12">
        <f t="shared" si="130"/>
        <v>108118</v>
      </c>
      <c r="BR81" s="12">
        <f t="shared" si="130"/>
        <v>0</v>
      </c>
      <c r="BS81" s="59">
        <f t="shared" si="124"/>
        <v>66.01537456419399</v>
      </c>
      <c r="BT81" s="59"/>
    </row>
    <row r="82" spans="1:72" ht="16.5">
      <c r="A82" s="25" t="s">
        <v>10</v>
      </c>
      <c r="B82" s="11">
        <f>B80</f>
        <v>913</v>
      </c>
      <c r="C82" s="11" t="s">
        <v>7</v>
      </c>
      <c r="D82" s="11" t="s">
        <v>30</v>
      </c>
      <c r="E82" s="11" t="s">
        <v>61</v>
      </c>
      <c r="F82" s="11"/>
      <c r="G82" s="12">
        <f t="shared" si="126"/>
        <v>138696</v>
      </c>
      <c r="H82" s="12">
        <f t="shared" si="126"/>
        <v>0</v>
      </c>
      <c r="I82" s="8">
        <f t="shared" si="126"/>
        <v>0</v>
      </c>
      <c r="J82" s="8">
        <f t="shared" si="126"/>
        <v>0</v>
      </c>
      <c r="K82" s="8">
        <f t="shared" si="126"/>
        <v>0</v>
      </c>
      <c r="L82" s="8">
        <f t="shared" si="126"/>
        <v>0</v>
      </c>
      <c r="M82" s="12">
        <f t="shared" si="126"/>
        <v>138696</v>
      </c>
      <c r="N82" s="12">
        <f t="shared" si="126"/>
        <v>0</v>
      </c>
      <c r="O82" s="8">
        <f t="shared" si="126"/>
        <v>0</v>
      </c>
      <c r="P82" s="8">
        <f t="shared" si="126"/>
        <v>0</v>
      </c>
      <c r="Q82" s="8">
        <f t="shared" si="126"/>
        <v>0</v>
      </c>
      <c r="R82" s="8">
        <f t="shared" si="126"/>
        <v>0</v>
      </c>
      <c r="S82" s="12">
        <f t="shared" si="127"/>
        <v>138696</v>
      </c>
      <c r="T82" s="12">
        <f t="shared" si="127"/>
        <v>0</v>
      </c>
      <c r="U82" s="8">
        <f t="shared" si="127"/>
        <v>0</v>
      </c>
      <c r="V82" s="8">
        <f t="shared" si="127"/>
        <v>0</v>
      </c>
      <c r="W82" s="8">
        <f t="shared" si="127"/>
        <v>0</v>
      </c>
      <c r="X82" s="8">
        <f t="shared" si="127"/>
        <v>0</v>
      </c>
      <c r="Y82" s="12">
        <f t="shared" si="127"/>
        <v>138696</v>
      </c>
      <c r="Z82" s="12">
        <f t="shared" si="127"/>
        <v>0</v>
      </c>
      <c r="AA82" s="8">
        <f t="shared" si="127"/>
        <v>571</v>
      </c>
      <c r="AB82" s="8">
        <f t="shared" si="127"/>
        <v>0</v>
      </c>
      <c r="AC82" s="8">
        <f t="shared" si="127"/>
        <v>0</v>
      </c>
      <c r="AD82" s="8">
        <f t="shared" si="127"/>
        <v>0</v>
      </c>
      <c r="AE82" s="12">
        <f t="shared" si="127"/>
        <v>139267</v>
      </c>
      <c r="AF82" s="12">
        <f t="shared" si="127"/>
        <v>0</v>
      </c>
      <c r="AG82" s="8">
        <f t="shared" si="128"/>
        <v>0</v>
      </c>
      <c r="AH82" s="8">
        <f t="shared" si="128"/>
        <v>0</v>
      </c>
      <c r="AI82" s="8">
        <f t="shared" si="128"/>
        <v>0</v>
      </c>
      <c r="AJ82" s="8">
        <f t="shared" si="128"/>
        <v>0</v>
      </c>
      <c r="AK82" s="35">
        <f t="shared" si="128"/>
        <v>139267</v>
      </c>
      <c r="AL82" s="35">
        <f t="shared" si="128"/>
        <v>0</v>
      </c>
      <c r="AM82" s="8">
        <f t="shared" si="128"/>
        <v>0</v>
      </c>
      <c r="AN82" s="8">
        <f t="shared" si="128"/>
        <v>0</v>
      </c>
      <c r="AO82" s="8">
        <f t="shared" si="128"/>
        <v>0</v>
      </c>
      <c r="AP82" s="8">
        <f t="shared" si="128"/>
        <v>0</v>
      </c>
      <c r="AQ82" s="12">
        <f t="shared" si="128"/>
        <v>139267</v>
      </c>
      <c r="AR82" s="12">
        <f t="shared" si="128"/>
        <v>0</v>
      </c>
      <c r="AS82" s="8">
        <f t="shared" si="129"/>
        <v>0</v>
      </c>
      <c r="AT82" s="8">
        <f t="shared" si="129"/>
        <v>0</v>
      </c>
      <c r="AU82" s="8">
        <f t="shared" si="129"/>
        <v>0</v>
      </c>
      <c r="AV82" s="8">
        <f t="shared" si="129"/>
        <v>0</v>
      </c>
      <c r="AW82" s="12">
        <f t="shared" si="129"/>
        <v>139267</v>
      </c>
      <c r="AX82" s="12">
        <f t="shared" si="129"/>
        <v>0</v>
      </c>
      <c r="AY82" s="31">
        <f t="shared" si="129"/>
        <v>0</v>
      </c>
      <c r="AZ82" s="31">
        <f t="shared" si="129"/>
        <v>0</v>
      </c>
      <c r="BA82" s="31">
        <f t="shared" si="129"/>
        <v>636</v>
      </c>
      <c r="BB82" s="31">
        <f t="shared" si="129"/>
        <v>0</v>
      </c>
      <c r="BC82" s="35">
        <f t="shared" si="129"/>
        <v>139903</v>
      </c>
      <c r="BD82" s="35">
        <f t="shared" si="129"/>
        <v>0</v>
      </c>
      <c r="BE82" s="8">
        <f t="shared" si="130"/>
        <v>0</v>
      </c>
      <c r="BF82" s="8">
        <f t="shared" si="130"/>
        <v>0</v>
      </c>
      <c r="BG82" s="8">
        <f t="shared" si="130"/>
        <v>0</v>
      </c>
      <c r="BH82" s="8">
        <f t="shared" si="130"/>
        <v>0</v>
      </c>
      <c r="BI82" s="51">
        <f t="shared" si="130"/>
        <v>139903</v>
      </c>
      <c r="BJ82" s="51">
        <f t="shared" si="130"/>
        <v>0</v>
      </c>
      <c r="BK82" s="8">
        <f t="shared" si="130"/>
        <v>0</v>
      </c>
      <c r="BL82" s="8">
        <f t="shared" si="130"/>
        <v>0</v>
      </c>
      <c r="BM82" s="8">
        <f t="shared" si="130"/>
        <v>23874</v>
      </c>
      <c r="BN82" s="8">
        <f t="shared" si="130"/>
        <v>0</v>
      </c>
      <c r="BO82" s="12">
        <f t="shared" si="130"/>
        <v>163777</v>
      </c>
      <c r="BP82" s="12">
        <f t="shared" si="130"/>
        <v>0</v>
      </c>
      <c r="BQ82" s="12">
        <f t="shared" si="130"/>
        <v>108118</v>
      </c>
      <c r="BR82" s="12">
        <f t="shared" si="130"/>
        <v>0</v>
      </c>
      <c r="BS82" s="59">
        <f t="shared" si="124"/>
        <v>66.01537456419399</v>
      </c>
      <c r="BT82" s="59"/>
    </row>
    <row r="83" spans="1:72" ht="33">
      <c r="A83" s="25" t="s">
        <v>11</v>
      </c>
      <c r="B83" s="11">
        <f>B82</f>
        <v>913</v>
      </c>
      <c r="C83" s="11" t="s">
        <v>7</v>
      </c>
      <c r="D83" s="11" t="s">
        <v>30</v>
      </c>
      <c r="E83" s="11" t="s">
        <v>61</v>
      </c>
      <c r="F83" s="11" t="s">
        <v>12</v>
      </c>
      <c r="G83" s="12">
        <f t="shared" si="126"/>
        <v>138696</v>
      </c>
      <c r="H83" s="12">
        <f t="shared" si="126"/>
        <v>0</v>
      </c>
      <c r="I83" s="8">
        <f t="shared" si="126"/>
        <v>0</v>
      </c>
      <c r="J83" s="8">
        <f t="shared" si="126"/>
        <v>0</v>
      </c>
      <c r="K83" s="8">
        <f t="shared" si="126"/>
        <v>0</v>
      </c>
      <c r="L83" s="8">
        <f t="shared" si="126"/>
        <v>0</v>
      </c>
      <c r="M83" s="12">
        <f t="shared" si="126"/>
        <v>138696</v>
      </c>
      <c r="N83" s="12">
        <f t="shared" si="126"/>
        <v>0</v>
      </c>
      <c r="O83" s="8">
        <f t="shared" si="126"/>
        <v>0</v>
      </c>
      <c r="P83" s="8">
        <f t="shared" si="126"/>
        <v>0</v>
      </c>
      <c r="Q83" s="8">
        <f t="shared" si="126"/>
        <v>0</v>
      </c>
      <c r="R83" s="8">
        <f t="shared" si="126"/>
        <v>0</v>
      </c>
      <c r="S83" s="12">
        <f t="shared" si="127"/>
        <v>138696</v>
      </c>
      <c r="T83" s="12">
        <f t="shared" si="127"/>
        <v>0</v>
      </c>
      <c r="U83" s="8">
        <f t="shared" si="127"/>
        <v>0</v>
      </c>
      <c r="V83" s="8">
        <f t="shared" si="127"/>
        <v>0</v>
      </c>
      <c r="W83" s="8">
        <f t="shared" si="127"/>
        <v>0</v>
      </c>
      <c r="X83" s="8">
        <f t="shared" si="127"/>
        <v>0</v>
      </c>
      <c r="Y83" s="12">
        <f t="shared" si="127"/>
        <v>138696</v>
      </c>
      <c r="Z83" s="12">
        <f t="shared" si="127"/>
        <v>0</v>
      </c>
      <c r="AA83" s="8">
        <f t="shared" si="127"/>
        <v>571</v>
      </c>
      <c r="AB83" s="8">
        <f t="shared" si="127"/>
        <v>0</v>
      </c>
      <c r="AC83" s="8">
        <f t="shared" si="127"/>
        <v>0</v>
      </c>
      <c r="AD83" s="8">
        <f t="shared" si="127"/>
        <v>0</v>
      </c>
      <c r="AE83" s="12">
        <f t="shared" si="127"/>
        <v>139267</v>
      </c>
      <c r="AF83" s="12">
        <f t="shared" si="127"/>
        <v>0</v>
      </c>
      <c r="AG83" s="8">
        <f t="shared" si="128"/>
        <v>0</v>
      </c>
      <c r="AH83" s="8">
        <f t="shared" si="128"/>
        <v>0</v>
      </c>
      <c r="AI83" s="8">
        <f t="shared" si="128"/>
        <v>0</v>
      </c>
      <c r="AJ83" s="8">
        <f t="shared" si="128"/>
        <v>0</v>
      </c>
      <c r="AK83" s="35">
        <f t="shared" si="128"/>
        <v>139267</v>
      </c>
      <c r="AL83" s="35">
        <f t="shared" si="128"/>
        <v>0</v>
      </c>
      <c r="AM83" s="8">
        <f t="shared" si="128"/>
        <v>0</v>
      </c>
      <c r="AN83" s="8">
        <f t="shared" si="128"/>
        <v>0</v>
      </c>
      <c r="AO83" s="8">
        <f t="shared" si="128"/>
        <v>0</v>
      </c>
      <c r="AP83" s="8">
        <f t="shared" si="128"/>
        <v>0</v>
      </c>
      <c r="AQ83" s="12">
        <f t="shared" si="128"/>
        <v>139267</v>
      </c>
      <c r="AR83" s="12">
        <f t="shared" si="128"/>
        <v>0</v>
      </c>
      <c r="AS83" s="8">
        <f t="shared" si="129"/>
        <v>0</v>
      </c>
      <c r="AT83" s="8">
        <f t="shared" si="129"/>
        <v>0</v>
      </c>
      <c r="AU83" s="8">
        <f t="shared" si="129"/>
        <v>0</v>
      </c>
      <c r="AV83" s="8">
        <f t="shared" si="129"/>
        <v>0</v>
      </c>
      <c r="AW83" s="12">
        <f t="shared" si="129"/>
        <v>139267</v>
      </c>
      <c r="AX83" s="12">
        <f t="shared" si="129"/>
        <v>0</v>
      </c>
      <c r="AY83" s="31">
        <f t="shared" si="129"/>
        <v>0</v>
      </c>
      <c r="AZ83" s="31">
        <f t="shared" si="129"/>
        <v>0</v>
      </c>
      <c r="BA83" s="31">
        <f t="shared" si="129"/>
        <v>636</v>
      </c>
      <c r="BB83" s="31">
        <f t="shared" si="129"/>
        <v>0</v>
      </c>
      <c r="BC83" s="35">
        <f t="shared" si="129"/>
        <v>139903</v>
      </c>
      <c r="BD83" s="35">
        <f t="shared" si="129"/>
        <v>0</v>
      </c>
      <c r="BE83" s="8">
        <f t="shared" si="130"/>
        <v>0</v>
      </c>
      <c r="BF83" s="8">
        <f t="shared" si="130"/>
        <v>0</v>
      </c>
      <c r="BG83" s="8">
        <f t="shared" si="130"/>
        <v>0</v>
      </c>
      <c r="BH83" s="8">
        <f t="shared" si="130"/>
        <v>0</v>
      </c>
      <c r="BI83" s="51">
        <f t="shared" si="130"/>
        <v>139903</v>
      </c>
      <c r="BJ83" s="51">
        <f t="shared" si="130"/>
        <v>0</v>
      </c>
      <c r="BK83" s="8">
        <f t="shared" si="130"/>
        <v>0</v>
      </c>
      <c r="BL83" s="8">
        <f t="shared" si="130"/>
        <v>0</v>
      </c>
      <c r="BM83" s="8">
        <f t="shared" si="130"/>
        <v>23874</v>
      </c>
      <c r="BN83" s="8">
        <f t="shared" si="130"/>
        <v>0</v>
      </c>
      <c r="BO83" s="12">
        <f t="shared" si="130"/>
        <v>163777</v>
      </c>
      <c r="BP83" s="12">
        <f t="shared" si="130"/>
        <v>0</v>
      </c>
      <c r="BQ83" s="12">
        <f t="shared" si="130"/>
        <v>108118</v>
      </c>
      <c r="BR83" s="12">
        <f t="shared" si="130"/>
        <v>0</v>
      </c>
      <c r="BS83" s="59">
        <f t="shared" si="124"/>
        <v>66.01537456419399</v>
      </c>
      <c r="BT83" s="59"/>
    </row>
    <row r="84" spans="1:72" ht="16.5">
      <c r="A84" s="26" t="s">
        <v>13</v>
      </c>
      <c r="B84" s="11">
        <f>B83</f>
        <v>913</v>
      </c>
      <c r="C84" s="11" t="s">
        <v>7</v>
      </c>
      <c r="D84" s="11" t="s">
        <v>30</v>
      </c>
      <c r="E84" s="11" t="s">
        <v>61</v>
      </c>
      <c r="F84" s="8">
        <v>610</v>
      </c>
      <c r="G84" s="12">
        <f>241491-102795</f>
        <v>138696</v>
      </c>
      <c r="H84" s="12"/>
      <c r="I84" s="8"/>
      <c r="J84" s="8"/>
      <c r="K84" s="8"/>
      <c r="L84" s="8"/>
      <c r="M84" s="8">
        <f>G84+I84+J84+K84+L84</f>
        <v>138696</v>
      </c>
      <c r="N84" s="8">
        <f>H84+J84</f>
        <v>0</v>
      </c>
      <c r="O84" s="8"/>
      <c r="P84" s="8"/>
      <c r="Q84" s="8"/>
      <c r="R84" s="8"/>
      <c r="S84" s="8">
        <f>M84+O84+P84+Q84+R84</f>
        <v>138696</v>
      </c>
      <c r="T84" s="8">
        <f>N84+P84</f>
        <v>0</v>
      </c>
      <c r="U84" s="8"/>
      <c r="V84" s="8"/>
      <c r="W84" s="8"/>
      <c r="X84" s="8"/>
      <c r="Y84" s="8">
        <f>S84+U84+V84+W84+X84</f>
        <v>138696</v>
      </c>
      <c r="Z84" s="8">
        <f>T84+V84</f>
        <v>0</v>
      </c>
      <c r="AA84" s="8">
        <v>571</v>
      </c>
      <c r="AB84" s="8"/>
      <c r="AC84" s="8"/>
      <c r="AD84" s="8"/>
      <c r="AE84" s="8">
        <f>Y84+AA84+AB84+AC84+AD84</f>
        <v>139267</v>
      </c>
      <c r="AF84" s="8">
        <f>Z84+AB84</f>
        <v>0</v>
      </c>
      <c r="AG84" s="8"/>
      <c r="AH84" s="8"/>
      <c r="AI84" s="8"/>
      <c r="AJ84" s="8"/>
      <c r="AK84" s="31">
        <f>AE84+AG84+AH84+AI84+AJ84</f>
        <v>139267</v>
      </c>
      <c r="AL84" s="31">
        <f>AF84+AH84</f>
        <v>0</v>
      </c>
      <c r="AM84" s="8"/>
      <c r="AN84" s="8"/>
      <c r="AO84" s="8"/>
      <c r="AP84" s="8"/>
      <c r="AQ84" s="8">
        <f>AK84+AM84+AN84+AO84+AP84</f>
        <v>139267</v>
      </c>
      <c r="AR84" s="8">
        <f>AL84+AN84</f>
        <v>0</v>
      </c>
      <c r="AS84" s="8"/>
      <c r="AT84" s="8"/>
      <c r="AU84" s="8"/>
      <c r="AV84" s="8"/>
      <c r="AW84" s="8">
        <f>AQ84+AS84+AT84+AU84+AV84</f>
        <v>139267</v>
      </c>
      <c r="AX84" s="8">
        <f>AR84+AT84</f>
        <v>0</v>
      </c>
      <c r="AY84" s="31"/>
      <c r="AZ84" s="31"/>
      <c r="BA84" s="31">
        <v>636</v>
      </c>
      <c r="BB84" s="31"/>
      <c r="BC84" s="31">
        <f>AW84+AY84+AZ84+BA84+BB84</f>
        <v>139903</v>
      </c>
      <c r="BD84" s="31">
        <f>AX84+AZ84</f>
        <v>0</v>
      </c>
      <c r="BE84" s="8"/>
      <c r="BF84" s="8"/>
      <c r="BG84" s="8"/>
      <c r="BH84" s="8"/>
      <c r="BI84" s="52">
        <f>BC84+BE84+BF84+BG84+BH84</f>
        <v>139903</v>
      </c>
      <c r="BJ84" s="52">
        <f>BD84+BF84</f>
        <v>0</v>
      </c>
      <c r="BK84" s="8"/>
      <c r="BL84" s="8"/>
      <c r="BM84" s="8">
        <v>23874</v>
      </c>
      <c r="BN84" s="8"/>
      <c r="BO84" s="8">
        <f>BI84+BK84+BL84+BM84+BN84</f>
        <v>163777</v>
      </c>
      <c r="BP84" s="8">
        <f>BJ84+BL84</f>
        <v>0</v>
      </c>
      <c r="BQ84" s="14">
        <v>108118</v>
      </c>
      <c r="BR84" s="14"/>
      <c r="BS84" s="59">
        <f t="shared" si="124"/>
        <v>66.01537456419399</v>
      </c>
      <c r="BT84" s="59"/>
    </row>
    <row r="85" spans="1:72" ht="16.5">
      <c r="A85" s="25" t="s">
        <v>14</v>
      </c>
      <c r="B85" s="11">
        <v>913</v>
      </c>
      <c r="C85" s="11" t="s">
        <v>7</v>
      </c>
      <c r="D85" s="11" t="s">
        <v>30</v>
      </c>
      <c r="E85" s="11" t="s">
        <v>41</v>
      </c>
      <c r="F85" s="11"/>
      <c r="G85" s="12">
        <f>G86</f>
        <v>2152</v>
      </c>
      <c r="H85" s="12">
        <f aca="true" t="shared" si="131" ref="H85:R87">H86</f>
        <v>0</v>
      </c>
      <c r="I85" s="8">
        <f t="shared" si="131"/>
        <v>0</v>
      </c>
      <c r="J85" s="8">
        <f t="shared" si="131"/>
        <v>0</v>
      </c>
      <c r="K85" s="8">
        <f t="shared" si="131"/>
        <v>0</v>
      </c>
      <c r="L85" s="8">
        <f t="shared" si="131"/>
        <v>0</v>
      </c>
      <c r="M85" s="12">
        <f t="shared" si="131"/>
        <v>2152</v>
      </c>
      <c r="N85" s="12">
        <f t="shared" si="131"/>
        <v>0</v>
      </c>
      <c r="O85" s="8">
        <f t="shared" si="131"/>
        <v>0</v>
      </c>
      <c r="P85" s="8">
        <f t="shared" si="131"/>
        <v>0</v>
      </c>
      <c r="Q85" s="8">
        <f t="shared" si="131"/>
        <v>0</v>
      </c>
      <c r="R85" s="8">
        <f t="shared" si="131"/>
        <v>0</v>
      </c>
      <c r="S85" s="12">
        <f aca="true" t="shared" si="132" ref="S85:AH87">S86</f>
        <v>2152</v>
      </c>
      <c r="T85" s="12">
        <f t="shared" si="132"/>
        <v>0</v>
      </c>
      <c r="U85" s="8">
        <f t="shared" si="132"/>
        <v>0</v>
      </c>
      <c r="V85" s="8">
        <f t="shared" si="132"/>
        <v>0</v>
      </c>
      <c r="W85" s="8">
        <f t="shared" si="132"/>
        <v>0</v>
      </c>
      <c r="X85" s="8">
        <f t="shared" si="132"/>
        <v>0</v>
      </c>
      <c r="Y85" s="12">
        <f t="shared" si="132"/>
        <v>2152</v>
      </c>
      <c r="Z85" s="12">
        <f t="shared" si="132"/>
        <v>0</v>
      </c>
      <c r="AA85" s="8">
        <f t="shared" si="132"/>
        <v>0</v>
      </c>
      <c r="AB85" s="8">
        <f t="shared" si="132"/>
        <v>0</v>
      </c>
      <c r="AC85" s="8">
        <f t="shared" si="132"/>
        <v>0</v>
      </c>
      <c r="AD85" s="8">
        <f t="shared" si="132"/>
        <v>0</v>
      </c>
      <c r="AE85" s="12">
        <f t="shared" si="132"/>
        <v>2152</v>
      </c>
      <c r="AF85" s="12">
        <f t="shared" si="132"/>
        <v>0</v>
      </c>
      <c r="AG85" s="8">
        <f t="shared" si="132"/>
        <v>22</v>
      </c>
      <c r="AH85" s="8">
        <f t="shared" si="132"/>
        <v>0</v>
      </c>
      <c r="AI85" s="8">
        <f aca="true" t="shared" si="133" ref="AG85:AV87">AI86</f>
        <v>0</v>
      </c>
      <c r="AJ85" s="8">
        <f t="shared" si="133"/>
        <v>0</v>
      </c>
      <c r="AK85" s="35">
        <f t="shared" si="133"/>
        <v>2174</v>
      </c>
      <c r="AL85" s="35">
        <f t="shared" si="133"/>
        <v>0</v>
      </c>
      <c r="AM85" s="8">
        <f t="shared" si="133"/>
        <v>0</v>
      </c>
      <c r="AN85" s="8">
        <f t="shared" si="133"/>
        <v>0</v>
      </c>
      <c r="AO85" s="8">
        <f t="shared" si="133"/>
        <v>0</v>
      </c>
      <c r="AP85" s="8">
        <f t="shared" si="133"/>
        <v>0</v>
      </c>
      <c r="AQ85" s="12">
        <f t="shared" si="133"/>
        <v>2174</v>
      </c>
      <c r="AR85" s="12">
        <f t="shared" si="133"/>
        <v>0</v>
      </c>
      <c r="AS85" s="8">
        <f t="shared" si="133"/>
        <v>0</v>
      </c>
      <c r="AT85" s="8">
        <f t="shared" si="133"/>
        <v>0</v>
      </c>
      <c r="AU85" s="8">
        <f t="shared" si="133"/>
        <v>0</v>
      </c>
      <c r="AV85" s="8">
        <f t="shared" si="133"/>
        <v>0</v>
      </c>
      <c r="AW85" s="12">
        <f aca="true" t="shared" si="134" ref="AS85:BH87">AW86</f>
        <v>2174</v>
      </c>
      <c r="AX85" s="12">
        <f t="shared" si="134"/>
        <v>0</v>
      </c>
      <c r="AY85" s="31">
        <f t="shared" si="134"/>
        <v>0</v>
      </c>
      <c r="AZ85" s="31">
        <f t="shared" si="134"/>
        <v>0</v>
      </c>
      <c r="BA85" s="31">
        <f t="shared" si="134"/>
        <v>0</v>
      </c>
      <c r="BB85" s="31">
        <f t="shared" si="134"/>
        <v>0</v>
      </c>
      <c r="BC85" s="35">
        <f t="shared" si="134"/>
        <v>2174</v>
      </c>
      <c r="BD85" s="35">
        <f t="shared" si="134"/>
        <v>0</v>
      </c>
      <c r="BE85" s="8">
        <f t="shared" si="134"/>
        <v>0</v>
      </c>
      <c r="BF85" s="8">
        <f t="shared" si="134"/>
        <v>0</v>
      </c>
      <c r="BG85" s="8">
        <f t="shared" si="134"/>
        <v>0</v>
      </c>
      <c r="BH85" s="8">
        <f t="shared" si="134"/>
        <v>0</v>
      </c>
      <c r="BI85" s="51">
        <f aca="true" t="shared" si="135" ref="BE85:BR87">BI86</f>
        <v>2174</v>
      </c>
      <c r="BJ85" s="51">
        <f t="shared" si="135"/>
        <v>0</v>
      </c>
      <c r="BK85" s="8">
        <f t="shared" si="135"/>
        <v>0</v>
      </c>
      <c r="BL85" s="8">
        <f t="shared" si="135"/>
        <v>0</v>
      </c>
      <c r="BM85" s="8">
        <f t="shared" si="135"/>
        <v>0</v>
      </c>
      <c r="BN85" s="8">
        <f t="shared" si="135"/>
        <v>0</v>
      </c>
      <c r="BO85" s="12">
        <f t="shared" si="135"/>
        <v>2174</v>
      </c>
      <c r="BP85" s="12">
        <f t="shared" si="135"/>
        <v>0</v>
      </c>
      <c r="BQ85" s="12">
        <f t="shared" si="135"/>
        <v>1369</v>
      </c>
      <c r="BR85" s="12">
        <f t="shared" si="135"/>
        <v>0</v>
      </c>
      <c r="BS85" s="59">
        <f t="shared" si="124"/>
        <v>62.97148114075437</v>
      </c>
      <c r="BT85" s="59"/>
    </row>
    <row r="86" spans="1:72" ht="16.5">
      <c r="A86" s="25" t="s">
        <v>15</v>
      </c>
      <c r="B86" s="11">
        <v>913</v>
      </c>
      <c r="C86" s="11" t="s">
        <v>7</v>
      </c>
      <c r="D86" s="11" t="s">
        <v>30</v>
      </c>
      <c r="E86" s="11" t="s">
        <v>64</v>
      </c>
      <c r="F86" s="11"/>
      <c r="G86" s="12">
        <f>G87</f>
        <v>2152</v>
      </c>
      <c r="H86" s="12">
        <f t="shared" si="131"/>
        <v>0</v>
      </c>
      <c r="I86" s="8">
        <f t="shared" si="131"/>
        <v>0</v>
      </c>
      <c r="J86" s="8">
        <f t="shared" si="131"/>
        <v>0</v>
      </c>
      <c r="K86" s="8">
        <f t="shared" si="131"/>
        <v>0</v>
      </c>
      <c r="L86" s="8">
        <f t="shared" si="131"/>
        <v>0</v>
      </c>
      <c r="M86" s="12">
        <f t="shared" si="131"/>
        <v>2152</v>
      </c>
      <c r="N86" s="12">
        <f t="shared" si="131"/>
        <v>0</v>
      </c>
      <c r="O86" s="8">
        <f t="shared" si="131"/>
        <v>0</v>
      </c>
      <c r="P86" s="8">
        <f t="shared" si="131"/>
        <v>0</v>
      </c>
      <c r="Q86" s="8">
        <f t="shared" si="131"/>
        <v>0</v>
      </c>
      <c r="R86" s="8">
        <f t="shared" si="131"/>
        <v>0</v>
      </c>
      <c r="S86" s="12">
        <f t="shared" si="132"/>
        <v>2152</v>
      </c>
      <c r="T86" s="12">
        <f t="shared" si="132"/>
        <v>0</v>
      </c>
      <c r="U86" s="8">
        <f t="shared" si="132"/>
        <v>0</v>
      </c>
      <c r="V86" s="8">
        <f t="shared" si="132"/>
        <v>0</v>
      </c>
      <c r="W86" s="8">
        <f t="shared" si="132"/>
        <v>0</v>
      </c>
      <c r="X86" s="8">
        <f t="shared" si="132"/>
        <v>0</v>
      </c>
      <c r="Y86" s="12">
        <f t="shared" si="132"/>
        <v>2152</v>
      </c>
      <c r="Z86" s="12">
        <f t="shared" si="132"/>
        <v>0</v>
      </c>
      <c r="AA86" s="8">
        <f t="shared" si="132"/>
        <v>0</v>
      </c>
      <c r="AB86" s="8">
        <f t="shared" si="132"/>
        <v>0</v>
      </c>
      <c r="AC86" s="8">
        <f t="shared" si="132"/>
        <v>0</v>
      </c>
      <c r="AD86" s="8">
        <f t="shared" si="132"/>
        <v>0</v>
      </c>
      <c r="AE86" s="12">
        <f t="shared" si="132"/>
        <v>2152</v>
      </c>
      <c r="AF86" s="12">
        <f t="shared" si="132"/>
        <v>0</v>
      </c>
      <c r="AG86" s="8">
        <f t="shared" si="133"/>
        <v>22</v>
      </c>
      <c r="AH86" s="8">
        <f t="shared" si="133"/>
        <v>0</v>
      </c>
      <c r="AI86" s="8">
        <f t="shared" si="133"/>
        <v>0</v>
      </c>
      <c r="AJ86" s="8">
        <f t="shared" si="133"/>
        <v>0</v>
      </c>
      <c r="AK86" s="35">
        <f t="shared" si="133"/>
        <v>2174</v>
      </c>
      <c r="AL86" s="35">
        <f t="shared" si="133"/>
        <v>0</v>
      </c>
      <c r="AM86" s="8">
        <f t="shared" si="133"/>
        <v>0</v>
      </c>
      <c r="AN86" s="8">
        <f t="shared" si="133"/>
        <v>0</v>
      </c>
      <c r="AO86" s="8">
        <f t="shared" si="133"/>
        <v>0</v>
      </c>
      <c r="AP86" s="8">
        <f t="shared" si="133"/>
        <v>0</v>
      </c>
      <c r="AQ86" s="12">
        <f t="shared" si="133"/>
        <v>2174</v>
      </c>
      <c r="AR86" s="12">
        <f t="shared" si="133"/>
        <v>0</v>
      </c>
      <c r="AS86" s="8">
        <f t="shared" si="134"/>
        <v>0</v>
      </c>
      <c r="AT86" s="8">
        <f t="shared" si="134"/>
        <v>0</v>
      </c>
      <c r="AU86" s="8">
        <f t="shared" si="134"/>
        <v>0</v>
      </c>
      <c r="AV86" s="8">
        <f t="shared" si="134"/>
        <v>0</v>
      </c>
      <c r="AW86" s="12">
        <f t="shared" si="134"/>
        <v>2174</v>
      </c>
      <c r="AX86" s="12">
        <f t="shared" si="134"/>
        <v>0</v>
      </c>
      <c r="AY86" s="31">
        <f t="shared" si="134"/>
        <v>0</v>
      </c>
      <c r="AZ86" s="31">
        <f t="shared" si="134"/>
        <v>0</v>
      </c>
      <c r="BA86" s="31">
        <f t="shared" si="134"/>
        <v>0</v>
      </c>
      <c r="BB86" s="31">
        <f t="shared" si="134"/>
        <v>0</v>
      </c>
      <c r="BC86" s="35">
        <f t="shared" si="134"/>
        <v>2174</v>
      </c>
      <c r="BD86" s="35">
        <f t="shared" si="134"/>
        <v>0</v>
      </c>
      <c r="BE86" s="8">
        <f t="shared" si="135"/>
        <v>0</v>
      </c>
      <c r="BF86" s="8">
        <f t="shared" si="135"/>
        <v>0</v>
      </c>
      <c r="BG86" s="8">
        <f t="shared" si="135"/>
        <v>0</v>
      </c>
      <c r="BH86" s="8">
        <f t="shared" si="135"/>
        <v>0</v>
      </c>
      <c r="BI86" s="51">
        <f t="shared" si="135"/>
        <v>2174</v>
      </c>
      <c r="BJ86" s="51">
        <f t="shared" si="135"/>
        <v>0</v>
      </c>
      <c r="BK86" s="8">
        <f t="shared" si="135"/>
        <v>0</v>
      </c>
      <c r="BL86" s="8">
        <f t="shared" si="135"/>
        <v>0</v>
      </c>
      <c r="BM86" s="8">
        <f t="shared" si="135"/>
        <v>0</v>
      </c>
      <c r="BN86" s="8">
        <f t="shared" si="135"/>
        <v>0</v>
      </c>
      <c r="BO86" s="12">
        <f t="shared" si="135"/>
        <v>2174</v>
      </c>
      <c r="BP86" s="12">
        <f t="shared" si="135"/>
        <v>0</v>
      </c>
      <c r="BQ86" s="12">
        <f t="shared" si="135"/>
        <v>1369</v>
      </c>
      <c r="BR86" s="12">
        <f t="shared" si="135"/>
        <v>0</v>
      </c>
      <c r="BS86" s="59">
        <f t="shared" si="124"/>
        <v>62.97148114075437</v>
      </c>
      <c r="BT86" s="59"/>
    </row>
    <row r="87" spans="1:72" ht="33">
      <c r="A87" s="25" t="s">
        <v>11</v>
      </c>
      <c r="B87" s="11">
        <v>913</v>
      </c>
      <c r="C87" s="11" t="s">
        <v>7</v>
      </c>
      <c r="D87" s="11" t="s">
        <v>30</v>
      </c>
      <c r="E87" s="11" t="s">
        <v>64</v>
      </c>
      <c r="F87" s="11" t="s">
        <v>12</v>
      </c>
      <c r="G87" s="12">
        <f>G88</f>
        <v>2152</v>
      </c>
      <c r="H87" s="12">
        <f t="shared" si="131"/>
        <v>0</v>
      </c>
      <c r="I87" s="8">
        <f t="shared" si="131"/>
        <v>0</v>
      </c>
      <c r="J87" s="8">
        <f t="shared" si="131"/>
        <v>0</v>
      </c>
      <c r="K87" s="8">
        <f t="shared" si="131"/>
        <v>0</v>
      </c>
      <c r="L87" s="8">
        <f t="shared" si="131"/>
        <v>0</v>
      </c>
      <c r="M87" s="12">
        <f t="shared" si="131"/>
        <v>2152</v>
      </c>
      <c r="N87" s="12">
        <f t="shared" si="131"/>
        <v>0</v>
      </c>
      <c r="O87" s="8">
        <f t="shared" si="131"/>
        <v>0</v>
      </c>
      <c r="P87" s="8">
        <f t="shared" si="131"/>
        <v>0</v>
      </c>
      <c r="Q87" s="8">
        <f t="shared" si="131"/>
        <v>0</v>
      </c>
      <c r="R87" s="8">
        <f t="shared" si="131"/>
        <v>0</v>
      </c>
      <c r="S87" s="12">
        <f t="shared" si="132"/>
        <v>2152</v>
      </c>
      <c r="T87" s="12">
        <f t="shared" si="132"/>
        <v>0</v>
      </c>
      <c r="U87" s="8">
        <f t="shared" si="132"/>
        <v>0</v>
      </c>
      <c r="V87" s="8">
        <f t="shared" si="132"/>
        <v>0</v>
      </c>
      <c r="W87" s="8">
        <f t="shared" si="132"/>
        <v>0</v>
      </c>
      <c r="X87" s="8">
        <f t="shared" si="132"/>
        <v>0</v>
      </c>
      <c r="Y87" s="12">
        <f t="shared" si="132"/>
        <v>2152</v>
      </c>
      <c r="Z87" s="12">
        <f t="shared" si="132"/>
        <v>0</v>
      </c>
      <c r="AA87" s="8">
        <f t="shared" si="132"/>
        <v>0</v>
      </c>
      <c r="AB87" s="8">
        <f t="shared" si="132"/>
        <v>0</v>
      </c>
      <c r="AC87" s="8">
        <f t="shared" si="132"/>
        <v>0</v>
      </c>
      <c r="AD87" s="8">
        <f t="shared" si="132"/>
        <v>0</v>
      </c>
      <c r="AE87" s="12">
        <f t="shared" si="132"/>
        <v>2152</v>
      </c>
      <c r="AF87" s="12">
        <f t="shared" si="132"/>
        <v>0</v>
      </c>
      <c r="AG87" s="8">
        <f t="shared" si="133"/>
        <v>22</v>
      </c>
      <c r="AH87" s="8">
        <f t="shared" si="133"/>
        <v>0</v>
      </c>
      <c r="AI87" s="8">
        <f t="shared" si="133"/>
        <v>0</v>
      </c>
      <c r="AJ87" s="8">
        <f t="shared" si="133"/>
        <v>0</v>
      </c>
      <c r="AK87" s="35">
        <f t="shared" si="133"/>
        <v>2174</v>
      </c>
      <c r="AL87" s="35">
        <f t="shared" si="133"/>
        <v>0</v>
      </c>
      <c r="AM87" s="8">
        <f t="shared" si="133"/>
        <v>0</v>
      </c>
      <c r="AN87" s="8">
        <f t="shared" si="133"/>
        <v>0</v>
      </c>
      <c r="AO87" s="8">
        <f t="shared" si="133"/>
        <v>0</v>
      </c>
      <c r="AP87" s="8">
        <f t="shared" si="133"/>
        <v>0</v>
      </c>
      <c r="AQ87" s="12">
        <f t="shared" si="133"/>
        <v>2174</v>
      </c>
      <c r="AR87" s="12">
        <f t="shared" si="133"/>
        <v>0</v>
      </c>
      <c r="AS87" s="8">
        <f t="shared" si="134"/>
        <v>0</v>
      </c>
      <c r="AT87" s="8">
        <f t="shared" si="134"/>
        <v>0</v>
      </c>
      <c r="AU87" s="8">
        <f t="shared" si="134"/>
        <v>0</v>
      </c>
      <c r="AV87" s="8">
        <f t="shared" si="134"/>
        <v>0</v>
      </c>
      <c r="AW87" s="12">
        <f t="shared" si="134"/>
        <v>2174</v>
      </c>
      <c r="AX87" s="12">
        <f t="shared" si="134"/>
        <v>0</v>
      </c>
      <c r="AY87" s="31">
        <f t="shared" si="134"/>
        <v>0</v>
      </c>
      <c r="AZ87" s="31">
        <f t="shared" si="134"/>
        <v>0</v>
      </c>
      <c r="BA87" s="31">
        <f t="shared" si="134"/>
        <v>0</v>
      </c>
      <c r="BB87" s="31">
        <f t="shared" si="134"/>
        <v>0</v>
      </c>
      <c r="BC87" s="35">
        <f t="shared" si="134"/>
        <v>2174</v>
      </c>
      <c r="BD87" s="35">
        <f t="shared" si="134"/>
        <v>0</v>
      </c>
      <c r="BE87" s="8">
        <f t="shared" si="135"/>
        <v>0</v>
      </c>
      <c r="BF87" s="8">
        <f t="shared" si="135"/>
        <v>0</v>
      </c>
      <c r="BG87" s="8">
        <f t="shared" si="135"/>
        <v>0</v>
      </c>
      <c r="BH87" s="8">
        <f t="shared" si="135"/>
        <v>0</v>
      </c>
      <c r="BI87" s="51">
        <f t="shared" si="135"/>
        <v>2174</v>
      </c>
      <c r="BJ87" s="51">
        <f t="shared" si="135"/>
        <v>0</v>
      </c>
      <c r="BK87" s="8">
        <f t="shared" si="135"/>
        <v>0</v>
      </c>
      <c r="BL87" s="8">
        <f t="shared" si="135"/>
        <v>0</v>
      </c>
      <c r="BM87" s="8">
        <f t="shared" si="135"/>
        <v>0</v>
      </c>
      <c r="BN87" s="8">
        <f t="shared" si="135"/>
        <v>0</v>
      </c>
      <c r="BO87" s="12">
        <f t="shared" si="135"/>
        <v>2174</v>
      </c>
      <c r="BP87" s="12">
        <f t="shared" si="135"/>
        <v>0</v>
      </c>
      <c r="BQ87" s="12">
        <f t="shared" si="135"/>
        <v>1369</v>
      </c>
      <c r="BR87" s="12">
        <f t="shared" si="135"/>
        <v>0</v>
      </c>
      <c r="BS87" s="59">
        <f t="shared" si="124"/>
        <v>62.97148114075437</v>
      </c>
      <c r="BT87" s="59"/>
    </row>
    <row r="88" spans="1:72" ht="16.5">
      <c r="A88" s="26" t="s">
        <v>13</v>
      </c>
      <c r="B88" s="11">
        <v>913</v>
      </c>
      <c r="C88" s="11" t="s">
        <v>7</v>
      </c>
      <c r="D88" s="11" t="s">
        <v>30</v>
      </c>
      <c r="E88" s="11" t="s">
        <v>64</v>
      </c>
      <c r="F88" s="8">
        <v>610</v>
      </c>
      <c r="G88" s="12">
        <f>1528+624</f>
        <v>2152</v>
      </c>
      <c r="H88" s="12"/>
      <c r="I88" s="8"/>
      <c r="J88" s="8"/>
      <c r="K88" s="8"/>
      <c r="L88" s="8"/>
      <c r="M88" s="8">
        <f>G88+I88+J88+K88+L88</f>
        <v>2152</v>
      </c>
      <c r="N88" s="8">
        <f>H88+J88</f>
        <v>0</v>
      </c>
      <c r="O88" s="8"/>
      <c r="P88" s="8"/>
      <c r="Q88" s="8"/>
      <c r="R88" s="8"/>
      <c r="S88" s="8">
        <f>M88+O88+P88+Q88+R88</f>
        <v>2152</v>
      </c>
      <c r="T88" s="8">
        <f>N88+P88</f>
        <v>0</v>
      </c>
      <c r="U88" s="8"/>
      <c r="V88" s="8"/>
      <c r="W88" s="8"/>
      <c r="X88" s="8"/>
      <c r="Y88" s="8">
        <f>S88+U88+V88+W88+X88</f>
        <v>2152</v>
      </c>
      <c r="Z88" s="8">
        <f>T88+V88</f>
        <v>0</v>
      </c>
      <c r="AA88" s="8"/>
      <c r="AB88" s="8"/>
      <c r="AC88" s="8"/>
      <c r="AD88" s="8"/>
      <c r="AE88" s="8">
        <f>Y88+AA88+AB88+AC88+AD88</f>
        <v>2152</v>
      </c>
      <c r="AF88" s="8">
        <f>Z88+AB88</f>
        <v>0</v>
      </c>
      <c r="AG88" s="8">
        <v>22</v>
      </c>
      <c r="AH88" s="8"/>
      <c r="AI88" s="8"/>
      <c r="AJ88" s="8"/>
      <c r="AK88" s="31">
        <f>AE88+AG88+AH88+AI88+AJ88</f>
        <v>2174</v>
      </c>
      <c r="AL88" s="31">
        <f>AF88+AH88</f>
        <v>0</v>
      </c>
      <c r="AM88" s="8"/>
      <c r="AN88" s="8"/>
      <c r="AO88" s="8"/>
      <c r="AP88" s="8"/>
      <c r="AQ88" s="8">
        <f>AK88+AM88+AN88+AO88+AP88</f>
        <v>2174</v>
      </c>
      <c r="AR88" s="8">
        <f>AL88+AN88</f>
        <v>0</v>
      </c>
      <c r="AS88" s="8"/>
      <c r="AT88" s="8"/>
      <c r="AU88" s="8"/>
      <c r="AV88" s="8"/>
      <c r="AW88" s="8">
        <f>AQ88+AS88+AT88+AU88+AV88</f>
        <v>2174</v>
      </c>
      <c r="AX88" s="8">
        <f>AR88+AT88</f>
        <v>0</v>
      </c>
      <c r="AY88" s="31"/>
      <c r="AZ88" s="31"/>
      <c r="BA88" s="31"/>
      <c r="BB88" s="31"/>
      <c r="BC88" s="31">
        <f>AW88+AY88+AZ88+BA88+BB88</f>
        <v>2174</v>
      </c>
      <c r="BD88" s="31">
        <f>AX88+AZ88</f>
        <v>0</v>
      </c>
      <c r="BE88" s="8"/>
      <c r="BF88" s="8"/>
      <c r="BG88" s="8"/>
      <c r="BH88" s="8"/>
      <c r="BI88" s="52">
        <f>BC88+BE88+BF88+BG88+BH88</f>
        <v>2174</v>
      </c>
      <c r="BJ88" s="52">
        <f>BD88+BF88</f>
        <v>0</v>
      </c>
      <c r="BK88" s="8"/>
      <c r="BL88" s="8"/>
      <c r="BM88" s="8"/>
      <c r="BN88" s="8"/>
      <c r="BO88" s="8">
        <f>BI88+BK88+BL88+BM88+BN88</f>
        <v>2174</v>
      </c>
      <c r="BP88" s="8">
        <f>BJ88+BL88</f>
        <v>0</v>
      </c>
      <c r="BQ88" s="14">
        <v>1369</v>
      </c>
      <c r="BR88" s="14"/>
      <c r="BS88" s="59">
        <f t="shared" si="124"/>
        <v>62.97148114075437</v>
      </c>
      <c r="BT88" s="59"/>
    </row>
    <row r="89" spans="1:72" ht="33">
      <c r="A89" s="25" t="s">
        <v>85</v>
      </c>
      <c r="B89" s="11">
        <v>913</v>
      </c>
      <c r="C89" s="11" t="s">
        <v>7</v>
      </c>
      <c r="D89" s="11" t="s">
        <v>30</v>
      </c>
      <c r="E89" s="11" t="s">
        <v>87</v>
      </c>
      <c r="F89" s="11"/>
      <c r="G89" s="12">
        <f aca="true" t="shared" si="136" ref="G89:R91">G90</f>
        <v>102795</v>
      </c>
      <c r="H89" s="12">
        <f t="shared" si="136"/>
        <v>102795</v>
      </c>
      <c r="I89" s="8">
        <f t="shared" si="136"/>
        <v>0</v>
      </c>
      <c r="J89" s="8">
        <f t="shared" si="136"/>
        <v>0</v>
      </c>
      <c r="K89" s="8">
        <f t="shared" si="136"/>
        <v>0</v>
      </c>
      <c r="L89" s="8">
        <f t="shared" si="136"/>
        <v>0</v>
      </c>
      <c r="M89" s="12">
        <f t="shared" si="136"/>
        <v>102795</v>
      </c>
      <c r="N89" s="12">
        <f t="shared" si="136"/>
        <v>102795</v>
      </c>
      <c r="O89" s="8">
        <f t="shared" si="136"/>
        <v>0</v>
      </c>
      <c r="P89" s="8">
        <f t="shared" si="136"/>
        <v>0</v>
      </c>
      <c r="Q89" s="8">
        <f t="shared" si="136"/>
        <v>0</v>
      </c>
      <c r="R89" s="8">
        <f t="shared" si="136"/>
        <v>0</v>
      </c>
      <c r="S89" s="12">
        <f aca="true" t="shared" si="137" ref="S89:AH91">S90</f>
        <v>102795</v>
      </c>
      <c r="T89" s="12">
        <f t="shared" si="137"/>
        <v>102795</v>
      </c>
      <c r="U89" s="8">
        <f t="shared" si="137"/>
        <v>0</v>
      </c>
      <c r="V89" s="8">
        <f t="shared" si="137"/>
        <v>0</v>
      </c>
      <c r="W89" s="8">
        <f t="shared" si="137"/>
        <v>0</v>
      </c>
      <c r="X89" s="8">
        <f t="shared" si="137"/>
        <v>0</v>
      </c>
      <c r="Y89" s="12">
        <f t="shared" si="137"/>
        <v>102795</v>
      </c>
      <c r="Z89" s="12">
        <f t="shared" si="137"/>
        <v>102795</v>
      </c>
      <c r="AA89" s="8">
        <f t="shared" si="137"/>
        <v>0</v>
      </c>
      <c r="AB89" s="8">
        <f t="shared" si="137"/>
        <v>0</v>
      </c>
      <c r="AC89" s="8">
        <f t="shared" si="137"/>
        <v>0</v>
      </c>
      <c r="AD89" s="8">
        <f t="shared" si="137"/>
        <v>0</v>
      </c>
      <c r="AE89" s="12">
        <f t="shared" si="137"/>
        <v>102795</v>
      </c>
      <c r="AF89" s="12">
        <f t="shared" si="137"/>
        <v>102795</v>
      </c>
      <c r="AG89" s="8">
        <f t="shared" si="137"/>
        <v>0</v>
      </c>
      <c r="AH89" s="8">
        <f t="shared" si="137"/>
        <v>0</v>
      </c>
      <c r="AI89" s="8">
        <f aca="true" t="shared" si="138" ref="AG89:AV91">AI90</f>
        <v>0</v>
      </c>
      <c r="AJ89" s="8">
        <f t="shared" si="138"/>
        <v>0</v>
      </c>
      <c r="AK89" s="35">
        <f t="shared" si="138"/>
        <v>102795</v>
      </c>
      <c r="AL89" s="35">
        <f t="shared" si="138"/>
        <v>102795</v>
      </c>
      <c r="AM89" s="8">
        <f t="shared" si="138"/>
        <v>0</v>
      </c>
      <c r="AN89" s="8">
        <f t="shared" si="138"/>
        <v>0</v>
      </c>
      <c r="AO89" s="8">
        <f t="shared" si="138"/>
        <v>0</v>
      </c>
      <c r="AP89" s="8">
        <f t="shared" si="138"/>
        <v>0</v>
      </c>
      <c r="AQ89" s="12">
        <f t="shared" si="138"/>
        <v>102795</v>
      </c>
      <c r="AR89" s="12">
        <f t="shared" si="138"/>
        <v>102795</v>
      </c>
      <c r="AS89" s="8">
        <f t="shared" si="138"/>
        <v>0</v>
      </c>
      <c r="AT89" s="8">
        <f t="shared" si="138"/>
        <v>0</v>
      </c>
      <c r="AU89" s="8">
        <f t="shared" si="138"/>
        <v>0</v>
      </c>
      <c r="AV89" s="8">
        <f t="shared" si="138"/>
        <v>0</v>
      </c>
      <c r="AW89" s="12">
        <f aca="true" t="shared" si="139" ref="AS89:BH91">AW90</f>
        <v>102795</v>
      </c>
      <c r="AX89" s="12">
        <f t="shared" si="139"/>
        <v>102795</v>
      </c>
      <c r="AY89" s="31">
        <f t="shared" si="139"/>
        <v>0</v>
      </c>
      <c r="AZ89" s="31">
        <f t="shared" si="139"/>
        <v>0</v>
      </c>
      <c r="BA89" s="31">
        <f t="shared" si="139"/>
        <v>0</v>
      </c>
      <c r="BB89" s="31">
        <f t="shared" si="139"/>
        <v>0</v>
      </c>
      <c r="BC89" s="35">
        <f t="shared" si="139"/>
        <v>102795</v>
      </c>
      <c r="BD89" s="35">
        <f t="shared" si="139"/>
        <v>102795</v>
      </c>
      <c r="BE89" s="8">
        <f t="shared" si="139"/>
        <v>0</v>
      </c>
      <c r="BF89" s="8">
        <f t="shared" si="139"/>
        <v>0</v>
      </c>
      <c r="BG89" s="8">
        <f t="shared" si="139"/>
        <v>0</v>
      </c>
      <c r="BH89" s="8">
        <f t="shared" si="139"/>
        <v>0</v>
      </c>
      <c r="BI89" s="51">
        <f aca="true" t="shared" si="140" ref="BE89:BR91">BI90</f>
        <v>102795</v>
      </c>
      <c r="BJ89" s="51">
        <f t="shared" si="140"/>
        <v>102795</v>
      </c>
      <c r="BK89" s="8">
        <f t="shared" si="140"/>
        <v>0</v>
      </c>
      <c r="BL89" s="8">
        <f t="shared" si="140"/>
        <v>0</v>
      </c>
      <c r="BM89" s="8">
        <f t="shared" si="140"/>
        <v>0</v>
      </c>
      <c r="BN89" s="8">
        <f t="shared" si="140"/>
        <v>0</v>
      </c>
      <c r="BO89" s="12">
        <f t="shared" si="140"/>
        <v>102795</v>
      </c>
      <c r="BP89" s="12">
        <f t="shared" si="140"/>
        <v>102795</v>
      </c>
      <c r="BQ89" s="12">
        <f t="shared" si="140"/>
        <v>65692</v>
      </c>
      <c r="BR89" s="12">
        <f t="shared" si="140"/>
        <v>65692</v>
      </c>
      <c r="BS89" s="59">
        <f t="shared" si="124"/>
        <v>63.90583199571963</v>
      </c>
      <c r="BT89" s="59">
        <f t="shared" si="125"/>
        <v>63.90583199571963</v>
      </c>
    </row>
    <row r="90" spans="1:72" ht="33">
      <c r="A90" s="26" t="s">
        <v>86</v>
      </c>
      <c r="B90" s="11">
        <v>913</v>
      </c>
      <c r="C90" s="11" t="s">
        <v>7</v>
      </c>
      <c r="D90" s="11" t="s">
        <v>30</v>
      </c>
      <c r="E90" s="11" t="s">
        <v>90</v>
      </c>
      <c r="F90" s="11"/>
      <c r="G90" s="12">
        <f t="shared" si="136"/>
        <v>102795</v>
      </c>
      <c r="H90" s="12">
        <f t="shared" si="136"/>
        <v>102795</v>
      </c>
      <c r="I90" s="8">
        <f t="shared" si="136"/>
        <v>0</v>
      </c>
      <c r="J90" s="8">
        <f t="shared" si="136"/>
        <v>0</v>
      </c>
      <c r="K90" s="8">
        <f t="shared" si="136"/>
        <v>0</v>
      </c>
      <c r="L90" s="8">
        <f t="shared" si="136"/>
        <v>0</v>
      </c>
      <c r="M90" s="12">
        <f t="shared" si="136"/>
        <v>102795</v>
      </c>
      <c r="N90" s="12">
        <f t="shared" si="136"/>
        <v>102795</v>
      </c>
      <c r="O90" s="8">
        <f t="shared" si="136"/>
        <v>0</v>
      </c>
      <c r="P90" s="8">
        <f t="shared" si="136"/>
        <v>0</v>
      </c>
      <c r="Q90" s="8">
        <f t="shared" si="136"/>
        <v>0</v>
      </c>
      <c r="R90" s="8">
        <f t="shared" si="136"/>
        <v>0</v>
      </c>
      <c r="S90" s="12">
        <f t="shared" si="137"/>
        <v>102795</v>
      </c>
      <c r="T90" s="12">
        <f t="shared" si="137"/>
        <v>102795</v>
      </c>
      <c r="U90" s="8">
        <f t="shared" si="137"/>
        <v>0</v>
      </c>
      <c r="V90" s="8">
        <f t="shared" si="137"/>
        <v>0</v>
      </c>
      <c r="W90" s="8">
        <f t="shared" si="137"/>
        <v>0</v>
      </c>
      <c r="X90" s="8">
        <f t="shared" si="137"/>
        <v>0</v>
      </c>
      <c r="Y90" s="12">
        <f t="shared" si="137"/>
        <v>102795</v>
      </c>
      <c r="Z90" s="12">
        <f t="shared" si="137"/>
        <v>102795</v>
      </c>
      <c r="AA90" s="8">
        <f t="shared" si="137"/>
        <v>0</v>
      </c>
      <c r="AB90" s="8">
        <f t="shared" si="137"/>
        <v>0</v>
      </c>
      <c r="AC90" s="8">
        <f t="shared" si="137"/>
        <v>0</v>
      </c>
      <c r="AD90" s="8">
        <f t="shared" si="137"/>
        <v>0</v>
      </c>
      <c r="AE90" s="12">
        <f t="shared" si="137"/>
        <v>102795</v>
      </c>
      <c r="AF90" s="12">
        <f t="shared" si="137"/>
        <v>102795</v>
      </c>
      <c r="AG90" s="8">
        <f t="shared" si="138"/>
        <v>0</v>
      </c>
      <c r="AH90" s="8">
        <f t="shared" si="138"/>
        <v>0</v>
      </c>
      <c r="AI90" s="8">
        <f t="shared" si="138"/>
        <v>0</v>
      </c>
      <c r="AJ90" s="8">
        <f t="shared" si="138"/>
        <v>0</v>
      </c>
      <c r="AK90" s="35">
        <f t="shared" si="138"/>
        <v>102795</v>
      </c>
      <c r="AL90" s="35">
        <f t="shared" si="138"/>
        <v>102795</v>
      </c>
      <c r="AM90" s="8">
        <f t="shared" si="138"/>
        <v>0</v>
      </c>
      <c r="AN90" s="8">
        <f t="shared" si="138"/>
        <v>0</v>
      </c>
      <c r="AO90" s="8">
        <f t="shared" si="138"/>
        <v>0</v>
      </c>
      <c r="AP90" s="8">
        <f t="shared" si="138"/>
        <v>0</v>
      </c>
      <c r="AQ90" s="12">
        <f t="shared" si="138"/>
        <v>102795</v>
      </c>
      <c r="AR90" s="12">
        <f t="shared" si="138"/>
        <v>102795</v>
      </c>
      <c r="AS90" s="8">
        <f t="shared" si="139"/>
        <v>0</v>
      </c>
      <c r="AT90" s="8">
        <f t="shared" si="139"/>
        <v>0</v>
      </c>
      <c r="AU90" s="8">
        <f t="shared" si="139"/>
        <v>0</v>
      </c>
      <c r="AV90" s="8">
        <f t="shared" si="139"/>
        <v>0</v>
      </c>
      <c r="AW90" s="12">
        <f t="shared" si="139"/>
        <v>102795</v>
      </c>
      <c r="AX90" s="12">
        <f t="shared" si="139"/>
        <v>102795</v>
      </c>
      <c r="AY90" s="31">
        <f t="shared" si="139"/>
        <v>0</v>
      </c>
      <c r="AZ90" s="31">
        <f t="shared" si="139"/>
        <v>0</v>
      </c>
      <c r="BA90" s="31">
        <f t="shared" si="139"/>
        <v>0</v>
      </c>
      <c r="BB90" s="31">
        <f t="shared" si="139"/>
        <v>0</v>
      </c>
      <c r="BC90" s="35">
        <f t="shared" si="139"/>
        <v>102795</v>
      </c>
      <c r="BD90" s="35">
        <f t="shared" si="139"/>
        <v>102795</v>
      </c>
      <c r="BE90" s="8">
        <f t="shared" si="140"/>
        <v>0</v>
      </c>
      <c r="BF90" s="8">
        <f t="shared" si="140"/>
        <v>0</v>
      </c>
      <c r="BG90" s="8">
        <f t="shared" si="140"/>
        <v>0</v>
      </c>
      <c r="BH90" s="8">
        <f t="shared" si="140"/>
        <v>0</v>
      </c>
      <c r="BI90" s="51">
        <f t="shared" si="140"/>
        <v>102795</v>
      </c>
      <c r="BJ90" s="51">
        <f t="shared" si="140"/>
        <v>102795</v>
      </c>
      <c r="BK90" s="8">
        <f t="shared" si="140"/>
        <v>0</v>
      </c>
      <c r="BL90" s="8">
        <f t="shared" si="140"/>
        <v>0</v>
      </c>
      <c r="BM90" s="8">
        <f t="shared" si="140"/>
        <v>0</v>
      </c>
      <c r="BN90" s="8">
        <f t="shared" si="140"/>
        <v>0</v>
      </c>
      <c r="BO90" s="12">
        <f t="shared" si="140"/>
        <v>102795</v>
      </c>
      <c r="BP90" s="12">
        <f t="shared" si="140"/>
        <v>102795</v>
      </c>
      <c r="BQ90" s="12">
        <f t="shared" si="140"/>
        <v>65692</v>
      </c>
      <c r="BR90" s="12">
        <f t="shared" si="140"/>
        <v>65692</v>
      </c>
      <c r="BS90" s="59">
        <f t="shared" si="124"/>
        <v>63.90583199571963</v>
      </c>
      <c r="BT90" s="59">
        <f t="shared" si="125"/>
        <v>63.90583199571963</v>
      </c>
    </row>
    <row r="91" spans="1:72" ht="33">
      <c r="A91" s="25" t="s">
        <v>11</v>
      </c>
      <c r="B91" s="11">
        <v>913</v>
      </c>
      <c r="C91" s="11" t="s">
        <v>7</v>
      </c>
      <c r="D91" s="11" t="s">
        <v>30</v>
      </c>
      <c r="E91" s="11" t="s">
        <v>90</v>
      </c>
      <c r="F91" s="11" t="s">
        <v>12</v>
      </c>
      <c r="G91" s="12">
        <f t="shared" si="136"/>
        <v>102795</v>
      </c>
      <c r="H91" s="12">
        <f t="shared" si="136"/>
        <v>102795</v>
      </c>
      <c r="I91" s="8">
        <f t="shared" si="136"/>
        <v>0</v>
      </c>
      <c r="J91" s="8">
        <f t="shared" si="136"/>
        <v>0</v>
      </c>
      <c r="K91" s="8">
        <f t="shared" si="136"/>
        <v>0</v>
      </c>
      <c r="L91" s="8">
        <f t="shared" si="136"/>
        <v>0</v>
      </c>
      <c r="M91" s="12">
        <f t="shared" si="136"/>
        <v>102795</v>
      </c>
      <c r="N91" s="12">
        <f t="shared" si="136"/>
        <v>102795</v>
      </c>
      <c r="O91" s="8">
        <f t="shared" si="136"/>
        <v>0</v>
      </c>
      <c r="P91" s="8">
        <f t="shared" si="136"/>
        <v>0</v>
      </c>
      <c r="Q91" s="8">
        <f t="shared" si="136"/>
        <v>0</v>
      </c>
      <c r="R91" s="8">
        <f t="shared" si="136"/>
        <v>0</v>
      </c>
      <c r="S91" s="12">
        <f t="shared" si="137"/>
        <v>102795</v>
      </c>
      <c r="T91" s="12">
        <f t="shared" si="137"/>
        <v>102795</v>
      </c>
      <c r="U91" s="8">
        <f t="shared" si="137"/>
        <v>0</v>
      </c>
      <c r="V91" s="8">
        <f t="shared" si="137"/>
        <v>0</v>
      </c>
      <c r="W91" s="8">
        <f t="shared" si="137"/>
        <v>0</v>
      </c>
      <c r="X91" s="8">
        <f t="shared" si="137"/>
        <v>0</v>
      </c>
      <c r="Y91" s="12">
        <f t="shared" si="137"/>
        <v>102795</v>
      </c>
      <c r="Z91" s="12">
        <f t="shared" si="137"/>
        <v>102795</v>
      </c>
      <c r="AA91" s="8">
        <f t="shared" si="137"/>
        <v>0</v>
      </c>
      <c r="AB91" s="8">
        <f t="shared" si="137"/>
        <v>0</v>
      </c>
      <c r="AC91" s="8">
        <f t="shared" si="137"/>
        <v>0</v>
      </c>
      <c r="AD91" s="8">
        <f t="shared" si="137"/>
        <v>0</v>
      </c>
      <c r="AE91" s="12">
        <f t="shared" si="137"/>
        <v>102795</v>
      </c>
      <c r="AF91" s="12">
        <f t="shared" si="137"/>
        <v>102795</v>
      </c>
      <c r="AG91" s="8">
        <f t="shared" si="138"/>
        <v>0</v>
      </c>
      <c r="AH91" s="8">
        <f t="shared" si="138"/>
        <v>0</v>
      </c>
      <c r="AI91" s="8">
        <f t="shared" si="138"/>
        <v>0</v>
      </c>
      <c r="AJ91" s="8">
        <f t="shared" si="138"/>
        <v>0</v>
      </c>
      <c r="AK91" s="35">
        <f t="shared" si="138"/>
        <v>102795</v>
      </c>
      <c r="AL91" s="35">
        <f t="shared" si="138"/>
        <v>102795</v>
      </c>
      <c r="AM91" s="8">
        <f t="shared" si="138"/>
        <v>0</v>
      </c>
      <c r="AN91" s="8">
        <f t="shared" si="138"/>
        <v>0</v>
      </c>
      <c r="AO91" s="8">
        <f t="shared" si="138"/>
        <v>0</v>
      </c>
      <c r="AP91" s="8">
        <f t="shared" si="138"/>
        <v>0</v>
      </c>
      <c r="AQ91" s="12">
        <f t="shared" si="138"/>
        <v>102795</v>
      </c>
      <c r="AR91" s="12">
        <f t="shared" si="138"/>
        <v>102795</v>
      </c>
      <c r="AS91" s="8">
        <f t="shared" si="139"/>
        <v>0</v>
      </c>
      <c r="AT91" s="8">
        <f t="shared" si="139"/>
        <v>0</v>
      </c>
      <c r="AU91" s="8">
        <f t="shared" si="139"/>
        <v>0</v>
      </c>
      <c r="AV91" s="8">
        <f t="shared" si="139"/>
        <v>0</v>
      </c>
      <c r="AW91" s="12">
        <f t="shared" si="139"/>
        <v>102795</v>
      </c>
      <c r="AX91" s="12">
        <f t="shared" si="139"/>
        <v>102795</v>
      </c>
      <c r="AY91" s="31">
        <f t="shared" si="139"/>
        <v>0</v>
      </c>
      <c r="AZ91" s="31">
        <f t="shared" si="139"/>
        <v>0</v>
      </c>
      <c r="BA91" s="31">
        <f t="shared" si="139"/>
        <v>0</v>
      </c>
      <c r="BB91" s="31">
        <f t="shared" si="139"/>
        <v>0</v>
      </c>
      <c r="BC91" s="35">
        <f t="shared" si="139"/>
        <v>102795</v>
      </c>
      <c r="BD91" s="35">
        <f t="shared" si="139"/>
        <v>102795</v>
      </c>
      <c r="BE91" s="8">
        <f t="shared" si="140"/>
        <v>0</v>
      </c>
      <c r="BF91" s="8">
        <f t="shared" si="140"/>
        <v>0</v>
      </c>
      <c r="BG91" s="8">
        <f t="shared" si="140"/>
        <v>0</v>
      </c>
      <c r="BH91" s="8">
        <f t="shared" si="140"/>
        <v>0</v>
      </c>
      <c r="BI91" s="51">
        <f t="shared" si="140"/>
        <v>102795</v>
      </c>
      <c r="BJ91" s="51">
        <f t="shared" si="140"/>
        <v>102795</v>
      </c>
      <c r="BK91" s="8">
        <f t="shared" si="140"/>
        <v>0</v>
      </c>
      <c r="BL91" s="8">
        <f t="shared" si="140"/>
        <v>0</v>
      </c>
      <c r="BM91" s="8">
        <f t="shared" si="140"/>
        <v>0</v>
      </c>
      <c r="BN91" s="8">
        <f t="shared" si="140"/>
        <v>0</v>
      </c>
      <c r="BO91" s="12">
        <f t="shared" si="140"/>
        <v>102795</v>
      </c>
      <c r="BP91" s="12">
        <f t="shared" si="140"/>
        <v>102795</v>
      </c>
      <c r="BQ91" s="12">
        <f t="shared" si="140"/>
        <v>65692</v>
      </c>
      <c r="BR91" s="12">
        <f t="shared" si="140"/>
        <v>65692</v>
      </c>
      <c r="BS91" s="59">
        <f t="shared" si="124"/>
        <v>63.90583199571963</v>
      </c>
      <c r="BT91" s="59">
        <f t="shared" si="125"/>
        <v>63.90583199571963</v>
      </c>
    </row>
    <row r="92" spans="1:72" ht="16.5">
      <c r="A92" s="26" t="s">
        <v>13</v>
      </c>
      <c r="B92" s="11">
        <v>913</v>
      </c>
      <c r="C92" s="11" t="s">
        <v>7</v>
      </c>
      <c r="D92" s="11" t="s">
        <v>30</v>
      </c>
      <c r="E92" s="11" t="s">
        <v>90</v>
      </c>
      <c r="F92" s="11" t="s">
        <v>21</v>
      </c>
      <c r="G92" s="8">
        <v>102795</v>
      </c>
      <c r="H92" s="8">
        <v>102795</v>
      </c>
      <c r="I92" s="8"/>
      <c r="J92" s="8"/>
      <c r="K92" s="8"/>
      <c r="L92" s="8"/>
      <c r="M92" s="8">
        <f>G92+I92+J92+K92+L92</f>
        <v>102795</v>
      </c>
      <c r="N92" s="8">
        <f>H92+J92</f>
        <v>102795</v>
      </c>
      <c r="O92" s="8"/>
      <c r="P92" s="8"/>
      <c r="Q92" s="8"/>
      <c r="R92" s="8"/>
      <c r="S92" s="8">
        <f>M92+O92+P92+Q92+R92</f>
        <v>102795</v>
      </c>
      <c r="T92" s="8">
        <f>N92+P92</f>
        <v>102795</v>
      </c>
      <c r="U92" s="8"/>
      <c r="V92" s="8"/>
      <c r="W92" s="8"/>
      <c r="X92" s="8"/>
      <c r="Y92" s="8">
        <f>S92+U92+V92+W92+X92</f>
        <v>102795</v>
      </c>
      <c r="Z92" s="8">
        <f>T92+V92</f>
        <v>102795</v>
      </c>
      <c r="AA92" s="8"/>
      <c r="AB92" s="8"/>
      <c r="AC92" s="8"/>
      <c r="AD92" s="8"/>
      <c r="AE92" s="8">
        <f>Y92+AA92+AB92+AC92+AD92</f>
        <v>102795</v>
      </c>
      <c r="AF92" s="8">
        <f>Z92+AB92</f>
        <v>102795</v>
      </c>
      <c r="AG92" s="8"/>
      <c r="AH92" s="8"/>
      <c r="AI92" s="8"/>
      <c r="AJ92" s="8"/>
      <c r="AK92" s="31">
        <f>AE92+AG92+AH92+AI92+AJ92</f>
        <v>102795</v>
      </c>
      <c r="AL92" s="31">
        <f>AF92+AH92</f>
        <v>102795</v>
      </c>
      <c r="AM92" s="8"/>
      <c r="AN92" s="8"/>
      <c r="AO92" s="8"/>
      <c r="AP92" s="8"/>
      <c r="AQ92" s="8">
        <f>AK92+AM92+AN92+AO92+AP92</f>
        <v>102795</v>
      </c>
      <c r="AR92" s="8">
        <f>AL92+AN92</f>
        <v>102795</v>
      </c>
      <c r="AS92" s="8"/>
      <c r="AT92" s="8"/>
      <c r="AU92" s="8"/>
      <c r="AV92" s="8"/>
      <c r="AW92" s="8">
        <f>AQ92+AS92+AT92+AU92+AV92</f>
        <v>102795</v>
      </c>
      <c r="AX92" s="8">
        <f>AR92+AT92</f>
        <v>102795</v>
      </c>
      <c r="AY92" s="31"/>
      <c r="AZ92" s="31"/>
      <c r="BA92" s="31"/>
      <c r="BB92" s="31"/>
      <c r="BC92" s="31">
        <f>AW92+AY92+AZ92+BA92+BB92</f>
        <v>102795</v>
      </c>
      <c r="BD92" s="31">
        <f>AX92+AZ92</f>
        <v>102795</v>
      </c>
      <c r="BE92" s="8"/>
      <c r="BF92" s="8"/>
      <c r="BG92" s="8"/>
      <c r="BH92" s="8"/>
      <c r="BI92" s="52">
        <f>BC92+BE92+BF92+BG92+BH92</f>
        <v>102795</v>
      </c>
      <c r="BJ92" s="52">
        <f>BD92+BF92</f>
        <v>102795</v>
      </c>
      <c r="BK92" s="8"/>
      <c r="BL92" s="8"/>
      <c r="BM92" s="8"/>
      <c r="BN92" s="8"/>
      <c r="BO92" s="8">
        <f>BI92+BK92+BL92+BM92+BN92</f>
        <v>102795</v>
      </c>
      <c r="BP92" s="8">
        <f>BJ92+BL92</f>
        <v>102795</v>
      </c>
      <c r="BQ92" s="14">
        <v>65692</v>
      </c>
      <c r="BR92" s="14">
        <v>65692</v>
      </c>
      <c r="BS92" s="59">
        <f t="shared" si="124"/>
        <v>63.90583199571963</v>
      </c>
      <c r="BT92" s="59">
        <f t="shared" si="125"/>
        <v>63.90583199571963</v>
      </c>
    </row>
    <row r="93" spans="1:72" ht="16.5">
      <c r="A93" s="26" t="s">
        <v>104</v>
      </c>
      <c r="B93" s="18">
        <v>913</v>
      </c>
      <c r="C93" s="11" t="s">
        <v>7</v>
      </c>
      <c r="D93" s="11" t="s">
        <v>30</v>
      </c>
      <c r="E93" s="11" t="s">
        <v>112</v>
      </c>
      <c r="F93" s="11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>
        <f>AB94</f>
        <v>63847</v>
      </c>
      <c r="AC93" s="8">
        <f aca="true" t="shared" si="141" ref="AC93:AF94">AC94</f>
        <v>0</v>
      </c>
      <c r="AD93" s="8">
        <f t="shared" si="141"/>
        <v>0</v>
      </c>
      <c r="AE93" s="8">
        <f t="shared" si="141"/>
        <v>63847</v>
      </c>
      <c r="AF93" s="8">
        <f t="shared" si="141"/>
        <v>63847</v>
      </c>
      <c r="AG93" s="8"/>
      <c r="AH93" s="8">
        <f>AH94</f>
        <v>0</v>
      </c>
      <c r="AI93" s="8">
        <f aca="true" t="shared" si="142" ref="AI93:AL94">AI94</f>
        <v>0</v>
      </c>
      <c r="AJ93" s="8">
        <f t="shared" si="142"/>
        <v>0</v>
      </c>
      <c r="AK93" s="31">
        <f t="shared" si="142"/>
        <v>63847</v>
      </c>
      <c r="AL93" s="31">
        <f t="shared" si="142"/>
        <v>63847</v>
      </c>
      <c r="AM93" s="8"/>
      <c r="AN93" s="8">
        <f>AN94</f>
        <v>0</v>
      </c>
      <c r="AO93" s="8">
        <f aca="true" t="shared" si="143" ref="AO93:AR94">AO94</f>
        <v>0</v>
      </c>
      <c r="AP93" s="8">
        <f t="shared" si="143"/>
        <v>0</v>
      </c>
      <c r="AQ93" s="8">
        <f t="shared" si="143"/>
        <v>63847</v>
      </c>
      <c r="AR93" s="8">
        <f t="shared" si="143"/>
        <v>63847</v>
      </c>
      <c r="AS93" s="8"/>
      <c r="AT93" s="8">
        <f>AT94</f>
        <v>0</v>
      </c>
      <c r="AU93" s="8">
        <f aca="true" t="shared" si="144" ref="AU93:AX94">AU94</f>
        <v>0</v>
      </c>
      <c r="AV93" s="8">
        <f t="shared" si="144"/>
        <v>0</v>
      </c>
      <c r="AW93" s="8">
        <f t="shared" si="144"/>
        <v>63847</v>
      </c>
      <c r="AX93" s="8">
        <f t="shared" si="144"/>
        <v>63847</v>
      </c>
      <c r="AY93" s="31"/>
      <c r="AZ93" s="31">
        <f>AZ94</f>
        <v>0</v>
      </c>
      <c r="BA93" s="31">
        <f aca="true" t="shared" si="145" ref="BA93:BD94">BA94</f>
        <v>0</v>
      </c>
      <c r="BB93" s="31">
        <f t="shared" si="145"/>
        <v>0</v>
      </c>
      <c r="BC93" s="31">
        <f t="shared" si="145"/>
        <v>63847</v>
      </c>
      <c r="BD93" s="31">
        <f t="shared" si="145"/>
        <v>63847</v>
      </c>
      <c r="BE93" s="8"/>
      <c r="BF93" s="8">
        <f>BF94</f>
        <v>0</v>
      </c>
      <c r="BG93" s="8">
        <f aca="true" t="shared" si="146" ref="BG93:BJ94">BG94</f>
        <v>0</v>
      </c>
      <c r="BH93" s="8">
        <f t="shared" si="146"/>
        <v>0</v>
      </c>
      <c r="BI93" s="52">
        <f t="shared" si="146"/>
        <v>63847</v>
      </c>
      <c r="BJ93" s="52">
        <f t="shared" si="146"/>
        <v>63847</v>
      </c>
      <c r="BK93" s="8"/>
      <c r="BL93" s="8">
        <f>BL94</f>
        <v>0</v>
      </c>
      <c r="BM93" s="8">
        <f aca="true" t="shared" si="147" ref="BM93:BR95">BM94</f>
        <v>0</v>
      </c>
      <c r="BN93" s="8">
        <f t="shared" si="147"/>
        <v>0</v>
      </c>
      <c r="BO93" s="8">
        <f t="shared" si="147"/>
        <v>63847</v>
      </c>
      <c r="BP93" s="8">
        <f t="shared" si="147"/>
        <v>63847</v>
      </c>
      <c r="BQ93" s="8">
        <f t="shared" si="147"/>
        <v>44148</v>
      </c>
      <c r="BR93" s="8">
        <f t="shared" si="147"/>
        <v>44148</v>
      </c>
      <c r="BS93" s="59">
        <f t="shared" si="124"/>
        <v>69.14655347941172</v>
      </c>
      <c r="BT93" s="59">
        <f t="shared" si="125"/>
        <v>69.14655347941172</v>
      </c>
    </row>
    <row r="94" spans="1:72" ht="49.5">
      <c r="A94" s="26" t="s">
        <v>121</v>
      </c>
      <c r="B94" s="18">
        <v>913</v>
      </c>
      <c r="C94" s="11" t="s">
        <v>7</v>
      </c>
      <c r="D94" s="11" t="s">
        <v>30</v>
      </c>
      <c r="E94" s="11" t="s">
        <v>122</v>
      </c>
      <c r="F94" s="11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>
        <f>AB95</f>
        <v>63847</v>
      </c>
      <c r="AC94" s="8">
        <f t="shared" si="141"/>
        <v>0</v>
      </c>
      <c r="AD94" s="8">
        <f t="shared" si="141"/>
        <v>0</v>
      </c>
      <c r="AE94" s="8">
        <f t="shared" si="141"/>
        <v>63847</v>
      </c>
      <c r="AF94" s="8">
        <f t="shared" si="141"/>
        <v>63847</v>
      </c>
      <c r="AG94" s="8"/>
      <c r="AH94" s="8">
        <f>AH95</f>
        <v>0</v>
      </c>
      <c r="AI94" s="8">
        <f t="shared" si="142"/>
        <v>0</v>
      </c>
      <c r="AJ94" s="8">
        <f t="shared" si="142"/>
        <v>0</v>
      </c>
      <c r="AK94" s="31">
        <f t="shared" si="142"/>
        <v>63847</v>
      </c>
      <c r="AL94" s="31">
        <f t="shared" si="142"/>
        <v>63847</v>
      </c>
      <c r="AM94" s="8"/>
      <c r="AN94" s="8">
        <f>AN95</f>
        <v>0</v>
      </c>
      <c r="AO94" s="8">
        <f t="shared" si="143"/>
        <v>0</v>
      </c>
      <c r="AP94" s="8">
        <f t="shared" si="143"/>
        <v>0</v>
      </c>
      <c r="AQ94" s="8">
        <f t="shared" si="143"/>
        <v>63847</v>
      </c>
      <c r="AR94" s="8">
        <f t="shared" si="143"/>
        <v>63847</v>
      </c>
      <c r="AS94" s="8"/>
      <c r="AT94" s="8">
        <f>AT95</f>
        <v>0</v>
      </c>
      <c r="AU94" s="8">
        <f t="shared" si="144"/>
        <v>0</v>
      </c>
      <c r="AV94" s="8">
        <f t="shared" si="144"/>
        <v>0</v>
      </c>
      <c r="AW94" s="8">
        <f t="shared" si="144"/>
        <v>63847</v>
      </c>
      <c r="AX94" s="8">
        <f t="shared" si="144"/>
        <v>63847</v>
      </c>
      <c r="AY94" s="31"/>
      <c r="AZ94" s="31">
        <f>AZ95</f>
        <v>0</v>
      </c>
      <c r="BA94" s="31">
        <f t="shared" si="145"/>
        <v>0</v>
      </c>
      <c r="BB94" s="31">
        <f t="shared" si="145"/>
        <v>0</v>
      </c>
      <c r="BC94" s="31">
        <f t="shared" si="145"/>
        <v>63847</v>
      </c>
      <c r="BD94" s="31">
        <f t="shared" si="145"/>
        <v>63847</v>
      </c>
      <c r="BE94" s="8"/>
      <c r="BF94" s="8">
        <f>BF95</f>
        <v>0</v>
      </c>
      <c r="BG94" s="8">
        <f t="shared" si="146"/>
        <v>0</v>
      </c>
      <c r="BH94" s="8">
        <f t="shared" si="146"/>
        <v>0</v>
      </c>
      <c r="BI94" s="52">
        <f t="shared" si="146"/>
        <v>63847</v>
      </c>
      <c r="BJ94" s="52">
        <f t="shared" si="146"/>
        <v>63847</v>
      </c>
      <c r="BK94" s="8"/>
      <c r="BL94" s="8">
        <f>BL95</f>
        <v>0</v>
      </c>
      <c r="BM94" s="8">
        <f t="shared" si="147"/>
        <v>0</v>
      </c>
      <c r="BN94" s="8">
        <f t="shared" si="147"/>
        <v>0</v>
      </c>
      <c r="BO94" s="8">
        <f t="shared" si="147"/>
        <v>63847</v>
      </c>
      <c r="BP94" s="8">
        <f t="shared" si="147"/>
        <v>63847</v>
      </c>
      <c r="BQ94" s="8">
        <f t="shared" si="147"/>
        <v>44148</v>
      </c>
      <c r="BR94" s="8">
        <f t="shared" si="147"/>
        <v>44148</v>
      </c>
      <c r="BS94" s="59">
        <f t="shared" si="124"/>
        <v>69.14655347941172</v>
      </c>
      <c r="BT94" s="59">
        <f t="shared" si="125"/>
        <v>69.14655347941172</v>
      </c>
    </row>
    <row r="95" spans="1:72" ht="33">
      <c r="A95" s="25" t="s">
        <v>11</v>
      </c>
      <c r="B95" s="18">
        <v>913</v>
      </c>
      <c r="C95" s="11" t="s">
        <v>7</v>
      </c>
      <c r="D95" s="11" t="s">
        <v>30</v>
      </c>
      <c r="E95" s="11" t="s">
        <v>122</v>
      </c>
      <c r="F95" s="11" t="s">
        <v>12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>
        <f>AB96</f>
        <v>63847</v>
      </c>
      <c r="AC95" s="8"/>
      <c r="AD95" s="8"/>
      <c r="AE95" s="8">
        <f>Y95+AA95+AB95+AC95+AD95</f>
        <v>63847</v>
      </c>
      <c r="AF95" s="8">
        <f>Z95+AB95</f>
        <v>63847</v>
      </c>
      <c r="AG95" s="8"/>
      <c r="AH95" s="8">
        <f>AH96</f>
        <v>0</v>
      </c>
      <c r="AI95" s="8"/>
      <c r="AJ95" s="8"/>
      <c r="AK95" s="31">
        <f>AK96</f>
        <v>63847</v>
      </c>
      <c r="AL95" s="31">
        <f>AL96</f>
        <v>63847</v>
      </c>
      <c r="AM95" s="8"/>
      <c r="AN95" s="8">
        <f>AN96</f>
        <v>0</v>
      </c>
      <c r="AO95" s="8"/>
      <c r="AP95" s="8"/>
      <c r="AQ95" s="8">
        <f>AQ96</f>
        <v>63847</v>
      </c>
      <c r="AR95" s="8">
        <f>AR96</f>
        <v>63847</v>
      </c>
      <c r="AS95" s="8"/>
      <c r="AT95" s="8">
        <f>AT96</f>
        <v>0</v>
      </c>
      <c r="AU95" s="8"/>
      <c r="AV95" s="8"/>
      <c r="AW95" s="8">
        <f>AW96</f>
        <v>63847</v>
      </c>
      <c r="AX95" s="8">
        <f>AX96</f>
        <v>63847</v>
      </c>
      <c r="AY95" s="31"/>
      <c r="AZ95" s="31">
        <f>AZ96</f>
        <v>0</v>
      </c>
      <c r="BA95" s="31"/>
      <c r="BB95" s="31"/>
      <c r="BC95" s="31">
        <f>BC96</f>
        <v>63847</v>
      </c>
      <c r="BD95" s="31">
        <f>BD96</f>
        <v>63847</v>
      </c>
      <c r="BE95" s="8"/>
      <c r="BF95" s="8">
        <f>BF96</f>
        <v>0</v>
      </c>
      <c r="BG95" s="8"/>
      <c r="BH95" s="8"/>
      <c r="BI95" s="52">
        <f>BI96</f>
        <v>63847</v>
      </c>
      <c r="BJ95" s="52">
        <f>BJ96</f>
        <v>63847</v>
      </c>
      <c r="BK95" s="8"/>
      <c r="BL95" s="8">
        <f>BL96</f>
        <v>0</v>
      </c>
      <c r="BM95" s="8"/>
      <c r="BN95" s="8"/>
      <c r="BO95" s="8">
        <f>BO96</f>
        <v>63847</v>
      </c>
      <c r="BP95" s="8">
        <f>BP96</f>
        <v>63847</v>
      </c>
      <c r="BQ95" s="8">
        <f t="shared" si="147"/>
        <v>44148</v>
      </c>
      <c r="BR95" s="8">
        <f t="shared" si="147"/>
        <v>44148</v>
      </c>
      <c r="BS95" s="59">
        <f t="shared" si="124"/>
        <v>69.14655347941172</v>
      </c>
      <c r="BT95" s="59">
        <f t="shared" si="125"/>
        <v>69.14655347941172</v>
      </c>
    </row>
    <row r="96" spans="1:72" ht="16.5">
      <c r="A96" s="26" t="s">
        <v>13</v>
      </c>
      <c r="B96" s="18">
        <v>913</v>
      </c>
      <c r="C96" s="11" t="s">
        <v>7</v>
      </c>
      <c r="D96" s="11" t="s">
        <v>30</v>
      </c>
      <c r="E96" s="11" t="s">
        <v>122</v>
      </c>
      <c r="F96" s="11" t="s">
        <v>21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>
        <v>63847</v>
      </c>
      <c r="AC96" s="8"/>
      <c r="AD96" s="8"/>
      <c r="AE96" s="8">
        <f>Y96+AA96+AB96+AC96+AD96</f>
        <v>63847</v>
      </c>
      <c r="AF96" s="8">
        <f>Z96+AB96</f>
        <v>63847</v>
      </c>
      <c r="AG96" s="8"/>
      <c r="AH96" s="8"/>
      <c r="AI96" s="8"/>
      <c r="AJ96" s="8"/>
      <c r="AK96" s="31">
        <f>AE96+AG96+AH96+AI96+AJ96</f>
        <v>63847</v>
      </c>
      <c r="AL96" s="31">
        <f>AF96+AH96</f>
        <v>63847</v>
      </c>
      <c r="AM96" s="8"/>
      <c r="AN96" s="8"/>
      <c r="AO96" s="8"/>
      <c r="AP96" s="8"/>
      <c r="AQ96" s="8">
        <f>AK96+AM96+AN96+AO96+AP96</f>
        <v>63847</v>
      </c>
      <c r="AR96" s="8">
        <f>AL96+AN96</f>
        <v>63847</v>
      </c>
      <c r="AS96" s="8"/>
      <c r="AT96" s="8"/>
      <c r="AU96" s="8"/>
      <c r="AV96" s="8"/>
      <c r="AW96" s="8">
        <f>AQ96+AS96+AT96+AU96+AV96</f>
        <v>63847</v>
      </c>
      <c r="AX96" s="8">
        <f>AR96+AT96</f>
        <v>63847</v>
      </c>
      <c r="AY96" s="31"/>
      <c r="AZ96" s="31"/>
      <c r="BA96" s="31"/>
      <c r="BB96" s="31"/>
      <c r="BC96" s="31">
        <f>AW96+AY96+AZ96+BA96+BB96</f>
        <v>63847</v>
      </c>
      <c r="BD96" s="31">
        <f>AX96+AZ96</f>
        <v>63847</v>
      </c>
      <c r="BE96" s="8"/>
      <c r="BF96" s="8"/>
      <c r="BG96" s="8"/>
      <c r="BH96" s="8"/>
      <c r="BI96" s="52">
        <f>BC96+BE96+BF96+BG96+BH96</f>
        <v>63847</v>
      </c>
      <c r="BJ96" s="52">
        <f>BD96+BF96</f>
        <v>63847</v>
      </c>
      <c r="BK96" s="8"/>
      <c r="BL96" s="8"/>
      <c r="BM96" s="8"/>
      <c r="BN96" s="8"/>
      <c r="BO96" s="8">
        <f>BI96+BK96+BL96+BM96+BN96</f>
        <v>63847</v>
      </c>
      <c r="BP96" s="8">
        <f>BJ96+BL96</f>
        <v>63847</v>
      </c>
      <c r="BQ96" s="14">
        <v>44148</v>
      </c>
      <c r="BR96" s="14">
        <v>44148</v>
      </c>
      <c r="BS96" s="59">
        <f t="shared" si="124"/>
        <v>69.14655347941172</v>
      </c>
      <c r="BT96" s="59">
        <f t="shared" si="125"/>
        <v>69.14655347941172</v>
      </c>
    </row>
    <row r="97" spans="1:72" ht="49.5">
      <c r="A97" s="26" t="s">
        <v>129</v>
      </c>
      <c r="B97" s="18">
        <v>913</v>
      </c>
      <c r="C97" s="15" t="s">
        <v>7</v>
      </c>
      <c r="D97" s="11" t="s">
        <v>30</v>
      </c>
      <c r="E97" s="29" t="s">
        <v>130</v>
      </c>
      <c r="F97" s="11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>
        <f>AG98</f>
        <v>0</v>
      </c>
      <c r="AH97" s="8">
        <f aca="true" t="shared" si="148" ref="AH97:AW98">AH98</f>
        <v>0</v>
      </c>
      <c r="AI97" s="8">
        <f t="shared" si="148"/>
        <v>457</v>
      </c>
      <c r="AJ97" s="8">
        <f t="shared" si="148"/>
        <v>0</v>
      </c>
      <c r="AK97" s="31">
        <f t="shared" si="148"/>
        <v>457</v>
      </c>
      <c r="AL97" s="31">
        <f t="shared" si="148"/>
        <v>0</v>
      </c>
      <c r="AM97" s="8">
        <f>AM98</f>
        <v>0</v>
      </c>
      <c r="AN97" s="8">
        <f t="shared" si="148"/>
        <v>0</v>
      </c>
      <c r="AO97" s="8">
        <f t="shared" si="148"/>
        <v>0</v>
      </c>
      <c r="AP97" s="8">
        <f t="shared" si="148"/>
        <v>0</v>
      </c>
      <c r="AQ97" s="8">
        <f t="shared" si="148"/>
        <v>457</v>
      </c>
      <c r="AR97" s="8">
        <f t="shared" si="148"/>
        <v>0</v>
      </c>
      <c r="AS97" s="8">
        <f>AS98</f>
        <v>0</v>
      </c>
      <c r="AT97" s="8">
        <f t="shared" si="148"/>
        <v>0</v>
      </c>
      <c r="AU97" s="8">
        <f t="shared" si="148"/>
        <v>0</v>
      </c>
      <c r="AV97" s="8">
        <f t="shared" si="148"/>
        <v>0</v>
      </c>
      <c r="AW97" s="8">
        <f t="shared" si="148"/>
        <v>457</v>
      </c>
      <c r="AX97" s="8">
        <f aca="true" t="shared" si="149" ref="AT97:AX98">AX98</f>
        <v>0</v>
      </c>
      <c r="AY97" s="31">
        <f>AY98</f>
        <v>0</v>
      </c>
      <c r="AZ97" s="31">
        <f aca="true" t="shared" si="150" ref="AZ97:BP98">AZ98</f>
        <v>0</v>
      </c>
      <c r="BA97" s="31">
        <f t="shared" si="150"/>
        <v>0</v>
      </c>
      <c r="BB97" s="31">
        <f t="shared" si="150"/>
        <v>0</v>
      </c>
      <c r="BC97" s="31">
        <f t="shared" si="150"/>
        <v>457</v>
      </c>
      <c r="BD97" s="31">
        <f t="shared" si="150"/>
        <v>0</v>
      </c>
      <c r="BE97" s="8">
        <f>BE98</f>
        <v>0</v>
      </c>
      <c r="BF97" s="8">
        <f t="shared" si="150"/>
        <v>0</v>
      </c>
      <c r="BG97" s="8">
        <f t="shared" si="150"/>
        <v>0</v>
      </c>
      <c r="BH97" s="8">
        <f t="shared" si="150"/>
        <v>0</v>
      </c>
      <c r="BI97" s="52">
        <f t="shared" si="150"/>
        <v>457</v>
      </c>
      <c r="BJ97" s="52">
        <f t="shared" si="150"/>
        <v>0</v>
      </c>
      <c r="BK97" s="8">
        <f>BK98</f>
        <v>0</v>
      </c>
      <c r="BL97" s="8">
        <f t="shared" si="150"/>
        <v>0</v>
      </c>
      <c r="BM97" s="8">
        <f t="shared" si="150"/>
        <v>0</v>
      </c>
      <c r="BN97" s="8">
        <f t="shared" si="150"/>
        <v>0</v>
      </c>
      <c r="BO97" s="8">
        <f t="shared" si="150"/>
        <v>457</v>
      </c>
      <c r="BP97" s="8">
        <f t="shared" si="150"/>
        <v>0</v>
      </c>
      <c r="BQ97" s="8">
        <f>BQ98</f>
        <v>326</v>
      </c>
      <c r="BR97" s="8">
        <f>BR98</f>
        <v>0</v>
      </c>
      <c r="BS97" s="59">
        <f t="shared" si="124"/>
        <v>71.33479212253829</v>
      </c>
      <c r="BT97" s="59"/>
    </row>
    <row r="98" spans="1:72" ht="33">
      <c r="A98" s="25" t="s">
        <v>11</v>
      </c>
      <c r="B98" s="18">
        <v>913</v>
      </c>
      <c r="C98" s="15" t="s">
        <v>7</v>
      </c>
      <c r="D98" s="11" t="s">
        <v>30</v>
      </c>
      <c r="E98" s="29" t="s">
        <v>130</v>
      </c>
      <c r="F98" s="11" t="s">
        <v>12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>
        <f>AG99</f>
        <v>0</v>
      </c>
      <c r="AH98" s="8">
        <f t="shared" si="148"/>
        <v>0</v>
      </c>
      <c r="AI98" s="8">
        <f t="shared" si="148"/>
        <v>457</v>
      </c>
      <c r="AJ98" s="8">
        <f t="shared" si="148"/>
        <v>0</v>
      </c>
      <c r="AK98" s="31">
        <f t="shared" si="148"/>
        <v>457</v>
      </c>
      <c r="AL98" s="31">
        <f t="shared" si="148"/>
        <v>0</v>
      </c>
      <c r="AM98" s="8">
        <f>AM99</f>
        <v>0</v>
      </c>
      <c r="AN98" s="8">
        <f t="shared" si="148"/>
        <v>0</v>
      </c>
      <c r="AO98" s="8">
        <f t="shared" si="148"/>
        <v>0</v>
      </c>
      <c r="AP98" s="8">
        <f t="shared" si="148"/>
        <v>0</v>
      </c>
      <c r="AQ98" s="8">
        <f t="shared" si="148"/>
        <v>457</v>
      </c>
      <c r="AR98" s="8">
        <f t="shared" si="148"/>
        <v>0</v>
      </c>
      <c r="AS98" s="8">
        <f>AS99</f>
        <v>0</v>
      </c>
      <c r="AT98" s="8">
        <f t="shared" si="149"/>
        <v>0</v>
      </c>
      <c r="AU98" s="8">
        <f t="shared" si="149"/>
        <v>0</v>
      </c>
      <c r="AV98" s="8">
        <f t="shared" si="149"/>
        <v>0</v>
      </c>
      <c r="AW98" s="8">
        <f t="shared" si="149"/>
        <v>457</v>
      </c>
      <c r="AX98" s="8">
        <f t="shared" si="149"/>
        <v>0</v>
      </c>
      <c r="AY98" s="31">
        <f>AY99</f>
        <v>0</v>
      </c>
      <c r="AZ98" s="31">
        <f t="shared" si="150"/>
        <v>0</v>
      </c>
      <c r="BA98" s="31">
        <f t="shared" si="150"/>
        <v>0</v>
      </c>
      <c r="BB98" s="31">
        <f t="shared" si="150"/>
        <v>0</v>
      </c>
      <c r="BC98" s="31">
        <f t="shared" si="150"/>
        <v>457</v>
      </c>
      <c r="BD98" s="31">
        <f t="shared" si="150"/>
        <v>0</v>
      </c>
      <c r="BE98" s="8">
        <f>BE99</f>
        <v>0</v>
      </c>
      <c r="BF98" s="8">
        <f t="shared" si="150"/>
        <v>0</v>
      </c>
      <c r="BG98" s="8">
        <f t="shared" si="150"/>
        <v>0</v>
      </c>
      <c r="BH98" s="8">
        <f t="shared" si="150"/>
        <v>0</v>
      </c>
      <c r="BI98" s="52">
        <f t="shared" si="150"/>
        <v>457</v>
      </c>
      <c r="BJ98" s="52">
        <f t="shared" si="150"/>
        <v>0</v>
      </c>
      <c r="BK98" s="8">
        <f>BK99</f>
        <v>0</v>
      </c>
      <c r="BL98" s="8">
        <f aca="true" t="shared" si="151" ref="BL98:BR98">BL99</f>
        <v>0</v>
      </c>
      <c r="BM98" s="8">
        <f t="shared" si="151"/>
        <v>0</v>
      </c>
      <c r="BN98" s="8">
        <f t="shared" si="151"/>
        <v>0</v>
      </c>
      <c r="BO98" s="8">
        <f t="shared" si="151"/>
        <v>457</v>
      </c>
      <c r="BP98" s="8">
        <f t="shared" si="151"/>
        <v>0</v>
      </c>
      <c r="BQ98" s="8">
        <f t="shared" si="151"/>
        <v>326</v>
      </c>
      <c r="BR98" s="8">
        <f t="shared" si="151"/>
        <v>0</v>
      </c>
      <c r="BS98" s="59">
        <f t="shared" si="124"/>
        <v>71.33479212253829</v>
      </c>
      <c r="BT98" s="59"/>
    </row>
    <row r="99" spans="1:72" ht="16.5">
      <c r="A99" s="26" t="s">
        <v>13</v>
      </c>
      <c r="B99" s="18">
        <v>913</v>
      </c>
      <c r="C99" s="15" t="s">
        <v>7</v>
      </c>
      <c r="D99" s="11" t="s">
        <v>30</v>
      </c>
      <c r="E99" s="29" t="s">
        <v>130</v>
      </c>
      <c r="F99" s="11" t="s">
        <v>21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>
        <v>457</v>
      </c>
      <c r="AJ99" s="8"/>
      <c r="AK99" s="31">
        <f>AE99+AG99+AH99+AI99+AJ99</f>
        <v>457</v>
      </c>
      <c r="AL99" s="31">
        <f>AF99+AH99</f>
        <v>0</v>
      </c>
      <c r="AM99" s="8"/>
      <c r="AN99" s="8"/>
      <c r="AO99" s="8"/>
      <c r="AP99" s="8"/>
      <c r="AQ99" s="8">
        <f>AK99+AM99+AN99+AO99+AP99</f>
        <v>457</v>
      </c>
      <c r="AR99" s="8">
        <f>AL99+AN99</f>
        <v>0</v>
      </c>
      <c r="AS99" s="8"/>
      <c r="AT99" s="8"/>
      <c r="AU99" s="8"/>
      <c r="AV99" s="8"/>
      <c r="AW99" s="8">
        <f>AQ99+AS99+AT99+AU99+AV99</f>
        <v>457</v>
      </c>
      <c r="AX99" s="8">
        <f>AR99+AT99</f>
        <v>0</v>
      </c>
      <c r="AY99" s="31"/>
      <c r="AZ99" s="31"/>
      <c r="BA99" s="31"/>
      <c r="BB99" s="31"/>
      <c r="BC99" s="31">
        <f>AW99+AY99+AZ99+BA99+BB99</f>
        <v>457</v>
      </c>
      <c r="BD99" s="31">
        <f>AX99+AZ99</f>
        <v>0</v>
      </c>
      <c r="BE99" s="8"/>
      <c r="BF99" s="8"/>
      <c r="BG99" s="8"/>
      <c r="BH99" s="8"/>
      <c r="BI99" s="52">
        <f>BC99+BE99+BF99+BG99+BH99</f>
        <v>457</v>
      </c>
      <c r="BJ99" s="52">
        <f>BD99+BF99</f>
        <v>0</v>
      </c>
      <c r="BK99" s="8"/>
      <c r="BL99" s="8"/>
      <c r="BM99" s="8"/>
      <c r="BN99" s="8"/>
      <c r="BO99" s="8">
        <f>BI99+BK99+BL99+BM99+BN99</f>
        <v>457</v>
      </c>
      <c r="BP99" s="8">
        <f>BJ99+BL99</f>
        <v>0</v>
      </c>
      <c r="BQ99" s="14">
        <v>326</v>
      </c>
      <c r="BR99" s="14"/>
      <c r="BS99" s="59">
        <f t="shared" si="124"/>
        <v>71.33479212253829</v>
      </c>
      <c r="BT99" s="59"/>
    </row>
    <row r="100" spans="1:72" ht="49.5">
      <c r="A100" s="26" t="s">
        <v>129</v>
      </c>
      <c r="B100" s="18" t="s">
        <v>55</v>
      </c>
      <c r="C100" s="15" t="s">
        <v>7</v>
      </c>
      <c r="D100" s="11" t="s">
        <v>30</v>
      </c>
      <c r="E100" s="29" t="s">
        <v>148</v>
      </c>
      <c r="F100" s="11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>
        <f>BE101</f>
        <v>0</v>
      </c>
      <c r="BF100" s="8">
        <f>BF101</f>
        <v>1370</v>
      </c>
      <c r="BG100" s="8">
        <f>BG101</f>
        <v>0</v>
      </c>
      <c r="BH100" s="8">
        <f>BH101</f>
        <v>0</v>
      </c>
      <c r="BI100" s="52">
        <f>BI101</f>
        <v>1370</v>
      </c>
      <c r="BJ100" s="52">
        <f>BJ101</f>
        <v>1370</v>
      </c>
      <c r="BK100" s="8">
        <f>BK101</f>
        <v>0</v>
      </c>
      <c r="BL100" s="8">
        <f aca="true" t="shared" si="152" ref="BL100:BR101">BL101</f>
        <v>0</v>
      </c>
      <c r="BM100" s="8">
        <f t="shared" si="152"/>
        <v>0</v>
      </c>
      <c r="BN100" s="8">
        <f t="shared" si="152"/>
        <v>0</v>
      </c>
      <c r="BO100" s="8">
        <f t="shared" si="152"/>
        <v>1370</v>
      </c>
      <c r="BP100" s="8">
        <f t="shared" si="152"/>
        <v>1370</v>
      </c>
      <c r="BQ100" s="8">
        <f t="shared" si="152"/>
        <v>0</v>
      </c>
      <c r="BR100" s="8">
        <f t="shared" si="152"/>
        <v>0</v>
      </c>
      <c r="BS100" s="59">
        <f t="shared" si="124"/>
        <v>0</v>
      </c>
      <c r="BT100" s="59">
        <f t="shared" si="125"/>
        <v>0</v>
      </c>
    </row>
    <row r="101" spans="1:72" ht="33">
      <c r="A101" s="25" t="s">
        <v>11</v>
      </c>
      <c r="B101" s="18" t="s">
        <v>55</v>
      </c>
      <c r="C101" s="15" t="s">
        <v>7</v>
      </c>
      <c r="D101" s="11" t="s">
        <v>30</v>
      </c>
      <c r="E101" s="29" t="s">
        <v>148</v>
      </c>
      <c r="F101" s="11" t="s">
        <v>12</v>
      </c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>
        <f>BE102</f>
        <v>0</v>
      </c>
      <c r="BF101" s="8">
        <f>BF102</f>
        <v>1370</v>
      </c>
      <c r="BG101" s="8">
        <f>BG102</f>
        <v>0</v>
      </c>
      <c r="BH101" s="8">
        <f>BH102</f>
        <v>0</v>
      </c>
      <c r="BI101" s="52">
        <f>BI102</f>
        <v>1370</v>
      </c>
      <c r="BJ101" s="52">
        <f>BJ102</f>
        <v>1370</v>
      </c>
      <c r="BK101" s="8">
        <f>BK102</f>
        <v>0</v>
      </c>
      <c r="BL101" s="8">
        <f t="shared" si="152"/>
        <v>0</v>
      </c>
      <c r="BM101" s="8">
        <f t="shared" si="152"/>
        <v>0</v>
      </c>
      <c r="BN101" s="8">
        <f t="shared" si="152"/>
        <v>0</v>
      </c>
      <c r="BO101" s="8">
        <f t="shared" si="152"/>
        <v>1370</v>
      </c>
      <c r="BP101" s="8">
        <f t="shared" si="152"/>
        <v>1370</v>
      </c>
      <c r="BQ101" s="8">
        <f t="shared" si="152"/>
        <v>0</v>
      </c>
      <c r="BR101" s="8">
        <f t="shared" si="152"/>
        <v>0</v>
      </c>
      <c r="BS101" s="59">
        <f t="shared" si="124"/>
        <v>0</v>
      </c>
      <c r="BT101" s="59">
        <f t="shared" si="125"/>
        <v>0</v>
      </c>
    </row>
    <row r="102" spans="1:72" ht="16.5">
      <c r="A102" s="26" t="s">
        <v>13</v>
      </c>
      <c r="B102" s="18" t="s">
        <v>55</v>
      </c>
      <c r="C102" s="15" t="s">
        <v>7</v>
      </c>
      <c r="D102" s="11" t="s">
        <v>30</v>
      </c>
      <c r="E102" s="29" t="s">
        <v>148</v>
      </c>
      <c r="F102" s="11" t="s">
        <v>21</v>
      </c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>
        <v>1370</v>
      </c>
      <c r="BG102" s="8"/>
      <c r="BH102" s="8"/>
      <c r="BI102" s="52">
        <f>BC102+BE102+BF102+BG102+BH102</f>
        <v>1370</v>
      </c>
      <c r="BJ102" s="52">
        <f>BD102+BF102</f>
        <v>1370</v>
      </c>
      <c r="BK102" s="8"/>
      <c r="BL102" s="8"/>
      <c r="BM102" s="8"/>
      <c r="BN102" s="8"/>
      <c r="BO102" s="8">
        <f>BI102+BK102+BL102+BM102+BN102</f>
        <v>1370</v>
      </c>
      <c r="BP102" s="8">
        <f>BJ102+BL102</f>
        <v>1370</v>
      </c>
      <c r="BQ102" s="14"/>
      <c r="BR102" s="14"/>
      <c r="BS102" s="59">
        <f t="shared" si="124"/>
        <v>0</v>
      </c>
      <c r="BT102" s="59">
        <f t="shared" si="125"/>
        <v>0</v>
      </c>
    </row>
    <row r="103" spans="1:72" ht="16.5">
      <c r="A103" s="25" t="s">
        <v>25</v>
      </c>
      <c r="B103" s="18">
        <v>913</v>
      </c>
      <c r="C103" s="15" t="s">
        <v>7</v>
      </c>
      <c r="D103" s="11" t="s">
        <v>30</v>
      </c>
      <c r="E103" s="29" t="s">
        <v>26</v>
      </c>
      <c r="F103" s="11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>
        <f>AS104</f>
        <v>0</v>
      </c>
      <c r="AT103" s="8">
        <f aca="true" t="shared" si="153" ref="AT103:BI106">AT104</f>
        <v>0</v>
      </c>
      <c r="AU103" s="8">
        <f t="shared" si="153"/>
        <v>290</v>
      </c>
      <c r="AV103" s="8">
        <f t="shared" si="153"/>
        <v>0</v>
      </c>
      <c r="AW103" s="8">
        <f t="shared" si="153"/>
        <v>290</v>
      </c>
      <c r="AX103" s="8">
        <f t="shared" si="153"/>
        <v>0</v>
      </c>
      <c r="AY103" s="31">
        <f>AY104</f>
        <v>0</v>
      </c>
      <c r="AZ103" s="31">
        <f t="shared" si="153"/>
        <v>0</v>
      </c>
      <c r="BA103" s="31">
        <f t="shared" si="153"/>
        <v>0</v>
      </c>
      <c r="BB103" s="31">
        <f t="shared" si="153"/>
        <v>0</v>
      </c>
      <c r="BC103" s="31">
        <f t="shared" si="153"/>
        <v>290</v>
      </c>
      <c r="BD103" s="31">
        <f t="shared" si="153"/>
        <v>0</v>
      </c>
      <c r="BE103" s="8">
        <f>BE104</f>
        <v>0</v>
      </c>
      <c r="BF103" s="8">
        <f t="shared" si="153"/>
        <v>0</v>
      </c>
      <c r="BG103" s="8">
        <f t="shared" si="153"/>
        <v>278</v>
      </c>
      <c r="BH103" s="8">
        <f t="shared" si="153"/>
        <v>0</v>
      </c>
      <c r="BI103" s="52">
        <f t="shared" si="153"/>
        <v>568</v>
      </c>
      <c r="BJ103" s="52">
        <f aca="true" t="shared" si="154" ref="BF103:BJ106">BJ104</f>
        <v>0</v>
      </c>
      <c r="BK103" s="8">
        <f>BK104</f>
        <v>0</v>
      </c>
      <c r="BL103" s="8">
        <f aca="true" t="shared" si="155" ref="BL103:BR106">BL104</f>
        <v>0</v>
      </c>
      <c r="BM103" s="8">
        <f t="shared" si="155"/>
        <v>0</v>
      </c>
      <c r="BN103" s="8">
        <f t="shared" si="155"/>
        <v>0</v>
      </c>
      <c r="BO103" s="8">
        <f t="shared" si="155"/>
        <v>568</v>
      </c>
      <c r="BP103" s="8">
        <f t="shared" si="155"/>
        <v>0</v>
      </c>
      <c r="BQ103" s="8">
        <f t="shared" si="155"/>
        <v>568</v>
      </c>
      <c r="BR103" s="8">
        <f t="shared" si="155"/>
        <v>0</v>
      </c>
      <c r="BS103" s="59">
        <f t="shared" si="124"/>
        <v>100</v>
      </c>
      <c r="BT103" s="59"/>
    </row>
    <row r="104" spans="1:72" ht="16.5">
      <c r="A104" s="25" t="s">
        <v>14</v>
      </c>
      <c r="B104" s="18">
        <v>913</v>
      </c>
      <c r="C104" s="15" t="s">
        <v>7</v>
      </c>
      <c r="D104" s="11" t="s">
        <v>30</v>
      </c>
      <c r="E104" s="29" t="s">
        <v>27</v>
      </c>
      <c r="F104" s="11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>
        <f>AS105</f>
        <v>0</v>
      </c>
      <c r="AT104" s="8">
        <f t="shared" si="153"/>
        <v>0</v>
      </c>
      <c r="AU104" s="8">
        <f t="shared" si="153"/>
        <v>290</v>
      </c>
      <c r="AV104" s="8">
        <f t="shared" si="153"/>
        <v>0</v>
      </c>
      <c r="AW104" s="8">
        <f t="shared" si="153"/>
        <v>290</v>
      </c>
      <c r="AX104" s="8">
        <f t="shared" si="153"/>
        <v>0</v>
      </c>
      <c r="AY104" s="31">
        <f>AY105</f>
        <v>0</v>
      </c>
      <c r="AZ104" s="31">
        <f t="shared" si="153"/>
        <v>0</v>
      </c>
      <c r="BA104" s="31">
        <f t="shared" si="153"/>
        <v>0</v>
      </c>
      <c r="BB104" s="31">
        <f t="shared" si="153"/>
        <v>0</v>
      </c>
      <c r="BC104" s="31">
        <f t="shared" si="153"/>
        <v>290</v>
      </c>
      <c r="BD104" s="31">
        <f t="shared" si="153"/>
        <v>0</v>
      </c>
      <c r="BE104" s="8">
        <f>BE105</f>
        <v>0</v>
      </c>
      <c r="BF104" s="8">
        <f t="shared" si="154"/>
        <v>0</v>
      </c>
      <c r="BG104" s="8">
        <f t="shared" si="154"/>
        <v>278</v>
      </c>
      <c r="BH104" s="8">
        <f t="shared" si="154"/>
        <v>0</v>
      </c>
      <c r="BI104" s="52">
        <f t="shared" si="154"/>
        <v>568</v>
      </c>
      <c r="BJ104" s="52">
        <f t="shared" si="154"/>
        <v>0</v>
      </c>
      <c r="BK104" s="8">
        <f>BK105</f>
        <v>0</v>
      </c>
      <c r="BL104" s="8">
        <f t="shared" si="155"/>
        <v>0</v>
      </c>
      <c r="BM104" s="8">
        <f t="shared" si="155"/>
        <v>0</v>
      </c>
      <c r="BN104" s="8">
        <f t="shared" si="155"/>
        <v>0</v>
      </c>
      <c r="BO104" s="8">
        <f t="shared" si="155"/>
        <v>568</v>
      </c>
      <c r="BP104" s="8">
        <f t="shared" si="155"/>
        <v>0</v>
      </c>
      <c r="BQ104" s="8">
        <f t="shared" si="155"/>
        <v>568</v>
      </c>
      <c r="BR104" s="8">
        <f t="shared" si="155"/>
        <v>0</v>
      </c>
      <c r="BS104" s="59">
        <f t="shared" si="124"/>
        <v>100</v>
      </c>
      <c r="BT104" s="59"/>
    </row>
    <row r="105" spans="1:72" ht="16.5">
      <c r="A105" s="25" t="s">
        <v>15</v>
      </c>
      <c r="B105" s="18">
        <v>913</v>
      </c>
      <c r="C105" s="15" t="s">
        <v>7</v>
      </c>
      <c r="D105" s="11" t="s">
        <v>30</v>
      </c>
      <c r="E105" s="29" t="s">
        <v>143</v>
      </c>
      <c r="F105" s="11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>
        <f>AS106</f>
        <v>0</v>
      </c>
      <c r="AT105" s="8">
        <f t="shared" si="153"/>
        <v>0</v>
      </c>
      <c r="AU105" s="8">
        <f t="shared" si="153"/>
        <v>290</v>
      </c>
      <c r="AV105" s="8">
        <f t="shared" si="153"/>
        <v>0</v>
      </c>
      <c r="AW105" s="8">
        <f t="shared" si="153"/>
        <v>290</v>
      </c>
      <c r="AX105" s="8">
        <f t="shared" si="153"/>
        <v>0</v>
      </c>
      <c r="AY105" s="31">
        <f>AY106</f>
        <v>0</v>
      </c>
      <c r="AZ105" s="31">
        <f t="shared" si="153"/>
        <v>0</v>
      </c>
      <c r="BA105" s="31">
        <f t="shared" si="153"/>
        <v>0</v>
      </c>
      <c r="BB105" s="31">
        <f t="shared" si="153"/>
        <v>0</v>
      </c>
      <c r="BC105" s="31">
        <f t="shared" si="153"/>
        <v>290</v>
      </c>
      <c r="BD105" s="31">
        <f t="shared" si="153"/>
        <v>0</v>
      </c>
      <c r="BE105" s="8">
        <f>BE106</f>
        <v>0</v>
      </c>
      <c r="BF105" s="8">
        <f t="shared" si="154"/>
        <v>0</v>
      </c>
      <c r="BG105" s="8">
        <f t="shared" si="154"/>
        <v>278</v>
      </c>
      <c r="BH105" s="8">
        <f t="shared" si="154"/>
        <v>0</v>
      </c>
      <c r="BI105" s="52">
        <f t="shared" si="154"/>
        <v>568</v>
      </c>
      <c r="BJ105" s="52">
        <f t="shared" si="154"/>
        <v>0</v>
      </c>
      <c r="BK105" s="8">
        <f>BK106</f>
        <v>0</v>
      </c>
      <c r="BL105" s="8">
        <f t="shared" si="155"/>
        <v>0</v>
      </c>
      <c r="BM105" s="8">
        <f t="shared" si="155"/>
        <v>0</v>
      </c>
      <c r="BN105" s="8">
        <f t="shared" si="155"/>
        <v>0</v>
      </c>
      <c r="BO105" s="8">
        <f t="shared" si="155"/>
        <v>568</v>
      </c>
      <c r="BP105" s="8">
        <f t="shared" si="155"/>
        <v>0</v>
      </c>
      <c r="BQ105" s="8">
        <f t="shared" si="155"/>
        <v>568</v>
      </c>
      <c r="BR105" s="8">
        <f t="shared" si="155"/>
        <v>0</v>
      </c>
      <c r="BS105" s="59">
        <f t="shared" si="124"/>
        <v>100</v>
      </c>
      <c r="BT105" s="59"/>
    </row>
    <row r="106" spans="1:72" ht="33">
      <c r="A106" s="25" t="s">
        <v>11</v>
      </c>
      <c r="B106" s="18">
        <v>913</v>
      </c>
      <c r="C106" s="15" t="s">
        <v>7</v>
      </c>
      <c r="D106" s="11" t="s">
        <v>30</v>
      </c>
      <c r="E106" s="29" t="s">
        <v>143</v>
      </c>
      <c r="F106" s="11" t="s">
        <v>12</v>
      </c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>
        <f>AS107</f>
        <v>0</v>
      </c>
      <c r="AT106" s="8">
        <f t="shared" si="153"/>
        <v>0</v>
      </c>
      <c r="AU106" s="8">
        <f t="shared" si="153"/>
        <v>290</v>
      </c>
      <c r="AV106" s="8">
        <f t="shared" si="153"/>
        <v>0</v>
      </c>
      <c r="AW106" s="8">
        <f t="shared" si="153"/>
        <v>290</v>
      </c>
      <c r="AX106" s="8">
        <f t="shared" si="153"/>
        <v>0</v>
      </c>
      <c r="AY106" s="31">
        <f>AY107</f>
        <v>0</v>
      </c>
      <c r="AZ106" s="31">
        <f t="shared" si="153"/>
        <v>0</v>
      </c>
      <c r="BA106" s="31">
        <f t="shared" si="153"/>
        <v>0</v>
      </c>
      <c r="BB106" s="31">
        <f t="shared" si="153"/>
        <v>0</v>
      </c>
      <c r="BC106" s="31">
        <f t="shared" si="153"/>
        <v>290</v>
      </c>
      <c r="BD106" s="31">
        <f t="shared" si="153"/>
        <v>0</v>
      </c>
      <c r="BE106" s="8">
        <f>BE107</f>
        <v>0</v>
      </c>
      <c r="BF106" s="8">
        <f t="shared" si="154"/>
        <v>0</v>
      </c>
      <c r="BG106" s="8">
        <f t="shared" si="154"/>
        <v>278</v>
      </c>
      <c r="BH106" s="8">
        <f t="shared" si="154"/>
        <v>0</v>
      </c>
      <c r="BI106" s="52">
        <f t="shared" si="154"/>
        <v>568</v>
      </c>
      <c r="BJ106" s="52">
        <f t="shared" si="154"/>
        <v>0</v>
      </c>
      <c r="BK106" s="8">
        <f>BK107</f>
        <v>0</v>
      </c>
      <c r="BL106" s="8">
        <f t="shared" si="155"/>
        <v>0</v>
      </c>
      <c r="BM106" s="8">
        <f t="shared" si="155"/>
        <v>0</v>
      </c>
      <c r="BN106" s="8">
        <f t="shared" si="155"/>
        <v>0</v>
      </c>
      <c r="BO106" s="8">
        <f t="shared" si="155"/>
        <v>568</v>
      </c>
      <c r="BP106" s="8">
        <f t="shared" si="155"/>
        <v>0</v>
      </c>
      <c r="BQ106" s="8">
        <f t="shared" si="155"/>
        <v>568</v>
      </c>
      <c r="BR106" s="8">
        <f t="shared" si="155"/>
        <v>0</v>
      </c>
      <c r="BS106" s="59">
        <f t="shared" si="124"/>
        <v>100</v>
      </c>
      <c r="BT106" s="59"/>
    </row>
    <row r="107" spans="1:72" ht="16.5">
      <c r="A107" s="26" t="s">
        <v>13</v>
      </c>
      <c r="B107" s="18">
        <v>913</v>
      </c>
      <c r="C107" s="15" t="s">
        <v>7</v>
      </c>
      <c r="D107" s="11" t="s">
        <v>30</v>
      </c>
      <c r="E107" s="29" t="s">
        <v>143</v>
      </c>
      <c r="F107" s="11" t="s">
        <v>21</v>
      </c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>
        <v>290</v>
      </c>
      <c r="AV107" s="8"/>
      <c r="AW107" s="8">
        <f>AQ107+AS107+AT107+AU107+AV107</f>
        <v>290</v>
      </c>
      <c r="AX107" s="8">
        <f>AR107+AT107</f>
        <v>0</v>
      </c>
      <c r="AY107" s="31"/>
      <c r="AZ107" s="31"/>
      <c r="BA107" s="31"/>
      <c r="BB107" s="31"/>
      <c r="BC107" s="31">
        <f>AW107+AY107+AZ107+BA107+BB107</f>
        <v>290</v>
      </c>
      <c r="BD107" s="31">
        <f>AX107+AZ107</f>
        <v>0</v>
      </c>
      <c r="BE107" s="8"/>
      <c r="BF107" s="8"/>
      <c r="BG107" s="8">
        <v>278</v>
      </c>
      <c r="BH107" s="8"/>
      <c r="BI107" s="52">
        <f>BC107+BE107+BF107+BG107+BH107</f>
        <v>568</v>
      </c>
      <c r="BJ107" s="52">
        <f>BD107+BF107</f>
        <v>0</v>
      </c>
      <c r="BK107" s="8"/>
      <c r="BL107" s="8"/>
      <c r="BM107" s="8"/>
      <c r="BN107" s="8"/>
      <c r="BO107" s="8">
        <f>BI107+BK107+BL107+BM107+BN107</f>
        <v>568</v>
      </c>
      <c r="BP107" s="8">
        <f>BJ107+BL107</f>
        <v>0</v>
      </c>
      <c r="BQ107" s="14">
        <v>568</v>
      </c>
      <c r="BR107" s="14"/>
      <c r="BS107" s="59">
        <f t="shared" si="124"/>
        <v>100</v>
      </c>
      <c r="BT107" s="59"/>
    </row>
    <row r="108" spans="1:72" ht="16.5">
      <c r="A108" s="26"/>
      <c r="B108" s="18"/>
      <c r="C108" s="11"/>
      <c r="D108" s="11"/>
      <c r="E108" s="11"/>
      <c r="F108" s="11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31"/>
      <c r="AL108" s="31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31"/>
      <c r="AZ108" s="31"/>
      <c r="BA108" s="31"/>
      <c r="BB108" s="31"/>
      <c r="BC108" s="31"/>
      <c r="BD108" s="31"/>
      <c r="BE108" s="8"/>
      <c r="BF108" s="8"/>
      <c r="BG108" s="8"/>
      <c r="BH108" s="8"/>
      <c r="BI108" s="52"/>
      <c r="BJ108" s="52"/>
      <c r="BK108" s="8"/>
      <c r="BL108" s="8"/>
      <c r="BM108" s="8"/>
      <c r="BN108" s="8"/>
      <c r="BO108" s="8"/>
      <c r="BP108" s="8"/>
      <c r="BQ108" s="14"/>
      <c r="BR108" s="14"/>
      <c r="BS108" s="59"/>
      <c r="BT108" s="59"/>
    </row>
    <row r="109" spans="1:72" ht="18.75">
      <c r="A109" s="24" t="s">
        <v>93</v>
      </c>
      <c r="B109" s="9">
        <v>913</v>
      </c>
      <c r="C109" s="9" t="s">
        <v>7</v>
      </c>
      <c r="D109" s="9" t="s">
        <v>7</v>
      </c>
      <c r="E109" s="9"/>
      <c r="F109" s="9"/>
      <c r="G109" s="10">
        <f>G126+G110</f>
        <v>39479</v>
      </c>
      <c r="H109" s="10">
        <f aca="true" t="shared" si="156" ref="H109:N109">H126+H110</f>
        <v>0</v>
      </c>
      <c r="I109" s="8">
        <f t="shared" si="156"/>
        <v>0</v>
      </c>
      <c r="J109" s="8">
        <f t="shared" si="156"/>
        <v>0</v>
      </c>
      <c r="K109" s="8">
        <f t="shared" si="156"/>
        <v>0</v>
      </c>
      <c r="L109" s="8">
        <f t="shared" si="156"/>
        <v>0</v>
      </c>
      <c r="M109" s="10">
        <f t="shared" si="156"/>
        <v>39479</v>
      </c>
      <c r="N109" s="10">
        <f t="shared" si="156"/>
        <v>0</v>
      </c>
      <c r="O109" s="8">
        <f aca="true" t="shared" si="157" ref="O109:T109">O126+O110</f>
        <v>0</v>
      </c>
      <c r="P109" s="8">
        <f t="shared" si="157"/>
        <v>0</v>
      </c>
      <c r="Q109" s="8">
        <f t="shared" si="157"/>
        <v>0</v>
      </c>
      <c r="R109" s="8">
        <f t="shared" si="157"/>
        <v>0</v>
      </c>
      <c r="S109" s="10">
        <f t="shared" si="157"/>
        <v>39479</v>
      </c>
      <c r="T109" s="10">
        <f t="shared" si="157"/>
        <v>0</v>
      </c>
      <c r="U109" s="8">
        <f aca="true" t="shared" si="158" ref="U109:Z109">U126+U110</f>
        <v>0</v>
      </c>
      <c r="V109" s="8">
        <f t="shared" si="158"/>
        <v>0</v>
      </c>
      <c r="W109" s="8">
        <f t="shared" si="158"/>
        <v>0</v>
      </c>
      <c r="X109" s="8">
        <f t="shared" si="158"/>
        <v>0</v>
      </c>
      <c r="Y109" s="10">
        <f t="shared" si="158"/>
        <v>39479</v>
      </c>
      <c r="Z109" s="10">
        <f t="shared" si="158"/>
        <v>0</v>
      </c>
      <c r="AA109" s="8">
        <f aca="true" t="shared" si="159" ref="AA109:AF109">AA126+AA110</f>
        <v>0</v>
      </c>
      <c r="AB109" s="8">
        <f t="shared" si="159"/>
        <v>0</v>
      </c>
      <c r="AC109" s="8">
        <f t="shared" si="159"/>
        <v>0</v>
      </c>
      <c r="AD109" s="8">
        <f t="shared" si="159"/>
        <v>0</v>
      </c>
      <c r="AE109" s="10">
        <f t="shared" si="159"/>
        <v>39479</v>
      </c>
      <c r="AF109" s="10">
        <f t="shared" si="159"/>
        <v>0</v>
      </c>
      <c r="AG109" s="8">
        <f aca="true" t="shared" si="160" ref="AG109:AL109">AG126+AG110</f>
        <v>0</v>
      </c>
      <c r="AH109" s="8">
        <f t="shared" si="160"/>
        <v>0</v>
      </c>
      <c r="AI109" s="8">
        <f t="shared" si="160"/>
        <v>0</v>
      </c>
      <c r="AJ109" s="8">
        <f t="shared" si="160"/>
        <v>0</v>
      </c>
      <c r="AK109" s="34">
        <f t="shared" si="160"/>
        <v>39479</v>
      </c>
      <c r="AL109" s="34">
        <f t="shared" si="160"/>
        <v>0</v>
      </c>
      <c r="AM109" s="13">
        <f>AM110+AM126</f>
        <v>0</v>
      </c>
      <c r="AN109" s="13">
        <f>AN110+AN126</f>
        <v>3652</v>
      </c>
      <c r="AO109" s="13">
        <f>AO110+AO126</f>
        <v>0</v>
      </c>
      <c r="AP109" s="13">
        <f>AP110+AP126</f>
        <v>0</v>
      </c>
      <c r="AQ109" s="13">
        <f>AQ110+AQ126</f>
        <v>43131</v>
      </c>
      <c r="AR109" s="13">
        <f>AR110+AR126</f>
        <v>3652</v>
      </c>
      <c r="AS109" s="13">
        <f>AS110+AS126</f>
        <v>0</v>
      </c>
      <c r="AT109" s="13">
        <f>AT110+AT126</f>
        <v>0</v>
      </c>
      <c r="AU109" s="13">
        <f>AU110+AU126</f>
        <v>0</v>
      </c>
      <c r="AV109" s="13">
        <f>AV110+AV126</f>
        <v>0</v>
      </c>
      <c r="AW109" s="17">
        <f>AW110+AW126</f>
        <v>43131</v>
      </c>
      <c r="AX109" s="17">
        <f>AX110+AX126</f>
        <v>3652</v>
      </c>
      <c r="AY109" s="39">
        <f>AY110+AY126</f>
        <v>-9185</v>
      </c>
      <c r="AZ109" s="36">
        <f>AZ110+AZ126</f>
        <v>0</v>
      </c>
      <c r="BA109" s="36">
        <f>BA110+BA126</f>
        <v>0</v>
      </c>
      <c r="BB109" s="36">
        <f>BB110+BB126</f>
        <v>0</v>
      </c>
      <c r="BC109" s="39">
        <f>BC110+BC126</f>
        <v>33946</v>
      </c>
      <c r="BD109" s="39">
        <f>BD110+BD126</f>
        <v>3652</v>
      </c>
      <c r="BE109" s="17">
        <f>BE110+BE126</f>
        <v>0</v>
      </c>
      <c r="BF109" s="13">
        <f>BF110+BF126</f>
        <v>0</v>
      </c>
      <c r="BG109" s="13">
        <f>BG110+BG126</f>
        <v>0</v>
      </c>
      <c r="BH109" s="13">
        <f>BH110+BH126</f>
        <v>0</v>
      </c>
      <c r="BI109" s="55">
        <f>BI110+BI126</f>
        <v>33946</v>
      </c>
      <c r="BJ109" s="55">
        <f>BJ110+BJ126</f>
        <v>3652</v>
      </c>
      <c r="BK109" s="17">
        <f>BK110+BK126</f>
        <v>0</v>
      </c>
      <c r="BL109" s="13">
        <f>BL110+BL126</f>
        <v>0</v>
      </c>
      <c r="BM109" s="13">
        <f>BM110+BM126</f>
        <v>0</v>
      </c>
      <c r="BN109" s="13">
        <f>BN110+BN126</f>
        <v>0</v>
      </c>
      <c r="BO109" s="17">
        <f>BO110+BO126</f>
        <v>33946</v>
      </c>
      <c r="BP109" s="17">
        <f>BP110+BP126</f>
        <v>3652</v>
      </c>
      <c r="BQ109" s="10">
        <f>BQ110+BQ126</f>
        <v>23688</v>
      </c>
      <c r="BR109" s="10">
        <f>BR110+BR126</f>
        <v>2831</v>
      </c>
      <c r="BS109" s="61">
        <f t="shared" si="124"/>
        <v>69.78141754551346</v>
      </c>
      <c r="BT109" s="61">
        <f t="shared" si="125"/>
        <v>77.51916757940855</v>
      </c>
    </row>
    <row r="110" spans="1:72" ht="49.5">
      <c r="A110" s="25" t="s">
        <v>42</v>
      </c>
      <c r="B110" s="11">
        <v>913</v>
      </c>
      <c r="C110" s="11" t="s">
        <v>7</v>
      </c>
      <c r="D110" s="11" t="s">
        <v>7</v>
      </c>
      <c r="E110" s="11" t="s">
        <v>43</v>
      </c>
      <c r="F110" s="11"/>
      <c r="G110" s="14">
        <f>G111+G115</f>
        <v>30294</v>
      </c>
      <c r="H110" s="14">
        <f aca="true" t="shared" si="161" ref="H110:N110">H111+H115</f>
        <v>0</v>
      </c>
      <c r="I110" s="8">
        <f t="shared" si="161"/>
        <v>0</v>
      </c>
      <c r="J110" s="8">
        <f t="shared" si="161"/>
        <v>0</v>
      </c>
      <c r="K110" s="8">
        <f t="shared" si="161"/>
        <v>0</v>
      </c>
      <c r="L110" s="8">
        <f t="shared" si="161"/>
        <v>0</v>
      </c>
      <c r="M110" s="14">
        <f t="shared" si="161"/>
        <v>30294</v>
      </c>
      <c r="N110" s="14">
        <f t="shared" si="161"/>
        <v>0</v>
      </c>
      <c r="O110" s="8">
        <f aca="true" t="shared" si="162" ref="O110:T110">O111+O115</f>
        <v>0</v>
      </c>
      <c r="P110" s="8">
        <f t="shared" si="162"/>
        <v>0</v>
      </c>
      <c r="Q110" s="8">
        <f t="shared" si="162"/>
        <v>0</v>
      </c>
      <c r="R110" s="8">
        <f t="shared" si="162"/>
        <v>0</v>
      </c>
      <c r="S110" s="14">
        <f t="shared" si="162"/>
        <v>30294</v>
      </c>
      <c r="T110" s="14">
        <f t="shared" si="162"/>
        <v>0</v>
      </c>
      <c r="U110" s="8">
        <f aca="true" t="shared" si="163" ref="U110:Z110">U111+U115</f>
        <v>0</v>
      </c>
      <c r="V110" s="8">
        <f t="shared" si="163"/>
        <v>0</v>
      </c>
      <c r="W110" s="8">
        <f t="shared" si="163"/>
        <v>0</v>
      </c>
      <c r="X110" s="8">
        <f t="shared" si="163"/>
        <v>0</v>
      </c>
      <c r="Y110" s="14">
        <f t="shared" si="163"/>
        <v>30294</v>
      </c>
      <c r="Z110" s="14">
        <f t="shared" si="163"/>
        <v>0</v>
      </c>
      <c r="AA110" s="8">
        <f aca="true" t="shared" si="164" ref="AA110:AF110">AA111+AA115</f>
        <v>0</v>
      </c>
      <c r="AB110" s="8">
        <f t="shared" si="164"/>
        <v>0</v>
      </c>
      <c r="AC110" s="8">
        <f t="shared" si="164"/>
        <v>0</v>
      </c>
      <c r="AD110" s="8">
        <f t="shared" si="164"/>
        <v>0</v>
      </c>
      <c r="AE110" s="14">
        <f t="shared" si="164"/>
        <v>30294</v>
      </c>
      <c r="AF110" s="14">
        <f t="shared" si="164"/>
        <v>0</v>
      </c>
      <c r="AG110" s="8">
        <f aca="true" t="shared" si="165" ref="AG110:AL110">AG111+AG115</f>
        <v>0</v>
      </c>
      <c r="AH110" s="8">
        <f t="shared" si="165"/>
        <v>0</v>
      </c>
      <c r="AI110" s="8">
        <f t="shared" si="165"/>
        <v>0</v>
      </c>
      <c r="AJ110" s="8">
        <f t="shared" si="165"/>
        <v>0</v>
      </c>
      <c r="AK110" s="37">
        <f t="shared" si="165"/>
        <v>30294</v>
      </c>
      <c r="AL110" s="37">
        <f t="shared" si="165"/>
        <v>0</v>
      </c>
      <c r="AM110" s="8">
        <f>AM111+AM115+AM119+AM123</f>
        <v>0</v>
      </c>
      <c r="AN110" s="8">
        <f>AN111+AN115+AN119+AN123</f>
        <v>3652</v>
      </c>
      <c r="AO110" s="8">
        <f>AO111+AO115+AO119+AO123</f>
        <v>0</v>
      </c>
      <c r="AP110" s="8">
        <f>AP111+AP115+AP119+AP123</f>
        <v>0</v>
      </c>
      <c r="AQ110" s="8">
        <f>AQ111+AQ115+AQ119+AQ123</f>
        <v>33946</v>
      </c>
      <c r="AR110" s="8">
        <f>AR111+AR115+AR119+AR123</f>
        <v>3652</v>
      </c>
      <c r="AS110" s="8">
        <f>AS111+AS115+AS119+AS123</f>
        <v>0</v>
      </c>
      <c r="AT110" s="8">
        <f>AT111+AT115+AT119+AT123</f>
        <v>0</v>
      </c>
      <c r="AU110" s="8">
        <f>AU111+AU115+AU119+AU123</f>
        <v>0</v>
      </c>
      <c r="AV110" s="8">
        <f>AV111+AV115+AV119+AV123</f>
        <v>0</v>
      </c>
      <c r="AW110" s="8">
        <f>AW111+AW115+AW119+AW123</f>
        <v>33946</v>
      </c>
      <c r="AX110" s="8">
        <f>AX111+AX115+AX119+AX123</f>
        <v>3652</v>
      </c>
      <c r="AY110" s="31">
        <f>AY111+AY115+AY119+AY123</f>
        <v>0</v>
      </c>
      <c r="AZ110" s="31">
        <f>AZ111+AZ115+AZ119+AZ123</f>
        <v>0</v>
      </c>
      <c r="BA110" s="31">
        <f>BA111+BA115+BA119+BA123</f>
        <v>0</v>
      </c>
      <c r="BB110" s="31">
        <f>BB111+BB115+BB119+BB123</f>
        <v>0</v>
      </c>
      <c r="BC110" s="31">
        <f>BC111+BC115+BC119+BC123</f>
        <v>33946</v>
      </c>
      <c r="BD110" s="31">
        <f>BD111+BD115+BD119+BD123</f>
        <v>3652</v>
      </c>
      <c r="BE110" s="8">
        <f>BE111+BE115+BE119+BE123</f>
        <v>0</v>
      </c>
      <c r="BF110" s="8">
        <f>BF111+BF115+BF119+BF123</f>
        <v>0</v>
      </c>
      <c r="BG110" s="8">
        <f>BG111+BG115+BG119+BG123</f>
        <v>0</v>
      </c>
      <c r="BH110" s="8">
        <f>BH111+BH115+BH119+BH123</f>
        <v>0</v>
      </c>
      <c r="BI110" s="52">
        <f>BI111+BI115+BI119+BI123</f>
        <v>33946</v>
      </c>
      <c r="BJ110" s="52">
        <f>BJ111+BJ115+BJ119+BJ123</f>
        <v>3652</v>
      </c>
      <c r="BK110" s="8">
        <f>BK111+BK115+BK119+BK123</f>
        <v>0</v>
      </c>
      <c r="BL110" s="8">
        <f>BL111+BL115+BL119+BL123</f>
        <v>0</v>
      </c>
      <c r="BM110" s="8">
        <f>BM111+BM115+BM119+BM123</f>
        <v>0</v>
      </c>
      <c r="BN110" s="8">
        <f>BN111+BN115+BN119+BN123</f>
        <v>0</v>
      </c>
      <c r="BO110" s="8">
        <f>BO111+BO115+BO119+BO123</f>
        <v>33946</v>
      </c>
      <c r="BP110" s="8">
        <f>BP111+BP115+BP119+BP123</f>
        <v>3652</v>
      </c>
      <c r="BQ110" s="8">
        <f>BQ111+BQ115+BQ119+BQ123</f>
        <v>23688</v>
      </c>
      <c r="BR110" s="8">
        <f>BR111+BR115+BR119+BR123</f>
        <v>2831</v>
      </c>
      <c r="BS110" s="59">
        <f t="shared" si="124"/>
        <v>69.78141754551346</v>
      </c>
      <c r="BT110" s="59">
        <f t="shared" si="125"/>
        <v>77.51916757940855</v>
      </c>
    </row>
    <row r="111" spans="1:72" ht="33">
      <c r="A111" s="25" t="s">
        <v>9</v>
      </c>
      <c r="B111" s="11">
        <v>913</v>
      </c>
      <c r="C111" s="11" t="s">
        <v>7</v>
      </c>
      <c r="D111" s="11" t="s">
        <v>7</v>
      </c>
      <c r="E111" s="11" t="s">
        <v>45</v>
      </c>
      <c r="F111" s="11"/>
      <c r="G111" s="14">
        <f aca="true" t="shared" si="166" ref="G111:R113">G112</f>
        <v>25825</v>
      </c>
      <c r="H111" s="14">
        <f t="shared" si="166"/>
        <v>0</v>
      </c>
      <c r="I111" s="8">
        <f t="shared" si="166"/>
        <v>0</v>
      </c>
      <c r="J111" s="8">
        <f t="shared" si="166"/>
        <v>0</v>
      </c>
      <c r="K111" s="8">
        <f t="shared" si="166"/>
        <v>0</v>
      </c>
      <c r="L111" s="8">
        <f t="shared" si="166"/>
        <v>0</v>
      </c>
      <c r="M111" s="14">
        <f t="shared" si="166"/>
        <v>25825</v>
      </c>
      <c r="N111" s="14">
        <f t="shared" si="166"/>
        <v>0</v>
      </c>
      <c r="O111" s="8">
        <f t="shared" si="166"/>
        <v>0</v>
      </c>
      <c r="P111" s="8">
        <f t="shared" si="166"/>
        <v>0</v>
      </c>
      <c r="Q111" s="8">
        <f t="shared" si="166"/>
        <v>0</v>
      </c>
      <c r="R111" s="8">
        <f t="shared" si="166"/>
        <v>0</v>
      </c>
      <c r="S111" s="14">
        <f aca="true" t="shared" si="167" ref="S111:AH113">S112</f>
        <v>25825</v>
      </c>
      <c r="T111" s="14">
        <f t="shared" si="167"/>
        <v>0</v>
      </c>
      <c r="U111" s="8">
        <f t="shared" si="167"/>
        <v>0</v>
      </c>
      <c r="V111" s="8">
        <f t="shared" si="167"/>
        <v>0</v>
      </c>
      <c r="W111" s="8">
        <f t="shared" si="167"/>
        <v>0</v>
      </c>
      <c r="X111" s="8">
        <f t="shared" si="167"/>
        <v>0</v>
      </c>
      <c r="Y111" s="14">
        <f t="shared" si="167"/>
        <v>25825</v>
      </c>
      <c r="Z111" s="14">
        <f t="shared" si="167"/>
        <v>0</v>
      </c>
      <c r="AA111" s="8">
        <f t="shared" si="167"/>
        <v>0</v>
      </c>
      <c r="AB111" s="8">
        <f t="shared" si="167"/>
        <v>0</v>
      </c>
      <c r="AC111" s="8">
        <f t="shared" si="167"/>
        <v>0</v>
      </c>
      <c r="AD111" s="8">
        <f t="shared" si="167"/>
        <v>0</v>
      </c>
      <c r="AE111" s="14">
        <f t="shared" si="167"/>
        <v>25825</v>
      </c>
      <c r="AF111" s="14">
        <f t="shared" si="167"/>
        <v>0</v>
      </c>
      <c r="AG111" s="8">
        <f t="shared" si="167"/>
        <v>0</v>
      </c>
      <c r="AH111" s="8">
        <f t="shared" si="167"/>
        <v>0</v>
      </c>
      <c r="AI111" s="8">
        <f aca="true" t="shared" si="168" ref="AG111:AV113">AI112</f>
        <v>0</v>
      </c>
      <c r="AJ111" s="8">
        <f t="shared" si="168"/>
        <v>0</v>
      </c>
      <c r="AK111" s="37">
        <f t="shared" si="168"/>
        <v>25825</v>
      </c>
      <c r="AL111" s="37">
        <f t="shared" si="168"/>
        <v>0</v>
      </c>
      <c r="AM111" s="8">
        <f t="shared" si="168"/>
        <v>0</v>
      </c>
      <c r="AN111" s="8">
        <f t="shared" si="168"/>
        <v>0</v>
      </c>
      <c r="AO111" s="8">
        <f t="shared" si="168"/>
        <v>0</v>
      </c>
      <c r="AP111" s="8">
        <f t="shared" si="168"/>
        <v>0</v>
      </c>
      <c r="AQ111" s="14">
        <f t="shared" si="168"/>
        <v>25825</v>
      </c>
      <c r="AR111" s="14">
        <f t="shared" si="168"/>
        <v>0</v>
      </c>
      <c r="AS111" s="8">
        <f t="shared" si="168"/>
        <v>0</v>
      </c>
      <c r="AT111" s="8">
        <f t="shared" si="168"/>
        <v>0</v>
      </c>
      <c r="AU111" s="8">
        <f t="shared" si="168"/>
        <v>0</v>
      </c>
      <c r="AV111" s="8">
        <f t="shared" si="168"/>
        <v>0</v>
      </c>
      <c r="AW111" s="14">
        <f aca="true" t="shared" si="169" ref="AS111:BH113">AW112</f>
        <v>25825</v>
      </c>
      <c r="AX111" s="14">
        <f t="shared" si="169"/>
        <v>0</v>
      </c>
      <c r="AY111" s="31">
        <f t="shared" si="169"/>
        <v>0</v>
      </c>
      <c r="AZ111" s="31">
        <f t="shared" si="169"/>
        <v>0</v>
      </c>
      <c r="BA111" s="31">
        <f t="shared" si="169"/>
        <v>0</v>
      </c>
      <c r="BB111" s="31">
        <f t="shared" si="169"/>
        <v>0</v>
      </c>
      <c r="BC111" s="37">
        <f t="shared" si="169"/>
        <v>25825</v>
      </c>
      <c r="BD111" s="37">
        <f t="shared" si="169"/>
        <v>0</v>
      </c>
      <c r="BE111" s="8">
        <f t="shared" si="169"/>
        <v>0</v>
      </c>
      <c r="BF111" s="8">
        <f t="shared" si="169"/>
        <v>0</v>
      </c>
      <c r="BG111" s="8">
        <f t="shared" si="169"/>
        <v>0</v>
      </c>
      <c r="BH111" s="8">
        <f t="shared" si="169"/>
        <v>0</v>
      </c>
      <c r="BI111" s="53">
        <f aca="true" t="shared" si="170" ref="BE111:BR113">BI112</f>
        <v>25825</v>
      </c>
      <c r="BJ111" s="53">
        <f t="shared" si="170"/>
        <v>0</v>
      </c>
      <c r="BK111" s="8">
        <f t="shared" si="170"/>
        <v>0</v>
      </c>
      <c r="BL111" s="8">
        <f t="shared" si="170"/>
        <v>0</v>
      </c>
      <c r="BM111" s="8">
        <f t="shared" si="170"/>
        <v>0</v>
      </c>
      <c r="BN111" s="8">
        <f t="shared" si="170"/>
        <v>0</v>
      </c>
      <c r="BO111" s="14">
        <f t="shared" si="170"/>
        <v>25825</v>
      </c>
      <c r="BP111" s="14">
        <f t="shared" si="170"/>
        <v>0</v>
      </c>
      <c r="BQ111" s="14">
        <f t="shared" si="170"/>
        <v>16923</v>
      </c>
      <c r="BR111" s="14">
        <f t="shared" si="170"/>
        <v>0</v>
      </c>
      <c r="BS111" s="59">
        <f t="shared" si="124"/>
        <v>65.5295256534366</v>
      </c>
      <c r="BT111" s="59"/>
    </row>
    <row r="112" spans="1:72" ht="33">
      <c r="A112" s="25" t="s">
        <v>46</v>
      </c>
      <c r="B112" s="11">
        <v>913</v>
      </c>
      <c r="C112" s="11" t="s">
        <v>7</v>
      </c>
      <c r="D112" s="11" t="s">
        <v>7</v>
      </c>
      <c r="E112" s="11" t="s">
        <v>47</v>
      </c>
      <c r="F112" s="11"/>
      <c r="G112" s="14">
        <f t="shared" si="166"/>
        <v>25825</v>
      </c>
      <c r="H112" s="14">
        <f t="shared" si="166"/>
        <v>0</v>
      </c>
      <c r="I112" s="8">
        <f t="shared" si="166"/>
        <v>0</v>
      </c>
      <c r="J112" s="8">
        <f t="shared" si="166"/>
        <v>0</v>
      </c>
      <c r="K112" s="8">
        <f t="shared" si="166"/>
        <v>0</v>
      </c>
      <c r="L112" s="8">
        <f t="shared" si="166"/>
        <v>0</v>
      </c>
      <c r="M112" s="14">
        <f t="shared" si="166"/>
        <v>25825</v>
      </c>
      <c r="N112" s="14">
        <f t="shared" si="166"/>
        <v>0</v>
      </c>
      <c r="O112" s="8">
        <f t="shared" si="166"/>
        <v>0</v>
      </c>
      <c r="P112" s="8">
        <f t="shared" si="166"/>
        <v>0</v>
      </c>
      <c r="Q112" s="8">
        <f t="shared" si="166"/>
        <v>0</v>
      </c>
      <c r="R112" s="8">
        <f t="shared" si="166"/>
        <v>0</v>
      </c>
      <c r="S112" s="14">
        <f t="shared" si="167"/>
        <v>25825</v>
      </c>
      <c r="T112" s="14">
        <f t="shared" si="167"/>
        <v>0</v>
      </c>
      <c r="U112" s="8">
        <f t="shared" si="167"/>
        <v>0</v>
      </c>
      <c r="V112" s="8">
        <f t="shared" si="167"/>
        <v>0</v>
      </c>
      <c r="W112" s="8">
        <f t="shared" si="167"/>
        <v>0</v>
      </c>
      <c r="X112" s="8">
        <f t="shared" si="167"/>
        <v>0</v>
      </c>
      <c r="Y112" s="14">
        <f t="shared" si="167"/>
        <v>25825</v>
      </c>
      <c r="Z112" s="14">
        <f t="shared" si="167"/>
        <v>0</v>
      </c>
      <c r="AA112" s="8">
        <f t="shared" si="167"/>
        <v>0</v>
      </c>
      <c r="AB112" s="8">
        <f t="shared" si="167"/>
        <v>0</v>
      </c>
      <c r="AC112" s="8">
        <f t="shared" si="167"/>
        <v>0</v>
      </c>
      <c r="AD112" s="8">
        <f t="shared" si="167"/>
        <v>0</v>
      </c>
      <c r="AE112" s="14">
        <f t="shared" si="167"/>
        <v>25825</v>
      </c>
      <c r="AF112" s="14">
        <f t="shared" si="167"/>
        <v>0</v>
      </c>
      <c r="AG112" s="8">
        <f t="shared" si="168"/>
        <v>0</v>
      </c>
      <c r="AH112" s="8">
        <f t="shared" si="168"/>
        <v>0</v>
      </c>
      <c r="AI112" s="8">
        <f t="shared" si="168"/>
        <v>0</v>
      </c>
      <c r="AJ112" s="8">
        <f t="shared" si="168"/>
        <v>0</v>
      </c>
      <c r="AK112" s="37">
        <f t="shared" si="168"/>
        <v>25825</v>
      </c>
      <c r="AL112" s="37">
        <f t="shared" si="168"/>
        <v>0</v>
      </c>
      <c r="AM112" s="8">
        <f t="shared" si="168"/>
        <v>0</v>
      </c>
      <c r="AN112" s="8">
        <f t="shared" si="168"/>
        <v>0</v>
      </c>
      <c r="AO112" s="8">
        <f t="shared" si="168"/>
        <v>0</v>
      </c>
      <c r="AP112" s="8">
        <f t="shared" si="168"/>
        <v>0</v>
      </c>
      <c r="AQ112" s="14">
        <f t="shared" si="168"/>
        <v>25825</v>
      </c>
      <c r="AR112" s="14">
        <f t="shared" si="168"/>
        <v>0</v>
      </c>
      <c r="AS112" s="8">
        <f t="shared" si="169"/>
        <v>0</v>
      </c>
      <c r="AT112" s="8">
        <f t="shared" si="169"/>
        <v>0</v>
      </c>
      <c r="AU112" s="8">
        <f t="shared" si="169"/>
        <v>0</v>
      </c>
      <c r="AV112" s="8">
        <f t="shared" si="169"/>
        <v>0</v>
      </c>
      <c r="AW112" s="14">
        <f t="shared" si="169"/>
        <v>25825</v>
      </c>
      <c r="AX112" s="14">
        <f t="shared" si="169"/>
        <v>0</v>
      </c>
      <c r="AY112" s="31">
        <f t="shared" si="169"/>
        <v>0</v>
      </c>
      <c r="AZ112" s="31">
        <f t="shared" si="169"/>
        <v>0</v>
      </c>
      <c r="BA112" s="31">
        <f t="shared" si="169"/>
        <v>0</v>
      </c>
      <c r="BB112" s="31">
        <f t="shared" si="169"/>
        <v>0</v>
      </c>
      <c r="BC112" s="37">
        <f t="shared" si="169"/>
        <v>25825</v>
      </c>
      <c r="BD112" s="37">
        <f t="shared" si="169"/>
        <v>0</v>
      </c>
      <c r="BE112" s="8">
        <f t="shared" si="170"/>
        <v>0</v>
      </c>
      <c r="BF112" s="8">
        <f t="shared" si="170"/>
        <v>0</v>
      </c>
      <c r="BG112" s="8">
        <f t="shared" si="170"/>
        <v>0</v>
      </c>
      <c r="BH112" s="8">
        <f t="shared" si="170"/>
        <v>0</v>
      </c>
      <c r="BI112" s="53">
        <f t="shared" si="170"/>
        <v>25825</v>
      </c>
      <c r="BJ112" s="53">
        <f t="shared" si="170"/>
        <v>0</v>
      </c>
      <c r="BK112" s="8">
        <f t="shared" si="170"/>
        <v>0</v>
      </c>
      <c r="BL112" s="8">
        <f t="shared" si="170"/>
        <v>0</v>
      </c>
      <c r="BM112" s="8">
        <f t="shared" si="170"/>
        <v>0</v>
      </c>
      <c r="BN112" s="8">
        <f t="shared" si="170"/>
        <v>0</v>
      </c>
      <c r="BO112" s="14">
        <f t="shared" si="170"/>
        <v>25825</v>
      </c>
      <c r="BP112" s="14">
        <f t="shared" si="170"/>
        <v>0</v>
      </c>
      <c r="BQ112" s="14">
        <f t="shared" si="170"/>
        <v>16923</v>
      </c>
      <c r="BR112" s="14">
        <f t="shared" si="170"/>
        <v>0</v>
      </c>
      <c r="BS112" s="59">
        <f t="shared" si="124"/>
        <v>65.5295256534366</v>
      </c>
      <c r="BT112" s="59"/>
    </row>
    <row r="113" spans="1:72" ht="33">
      <c r="A113" s="25" t="s">
        <v>11</v>
      </c>
      <c r="B113" s="11">
        <v>913</v>
      </c>
      <c r="C113" s="11" t="s">
        <v>7</v>
      </c>
      <c r="D113" s="11" t="s">
        <v>7</v>
      </c>
      <c r="E113" s="11" t="s">
        <v>47</v>
      </c>
      <c r="F113" s="11" t="s">
        <v>12</v>
      </c>
      <c r="G113" s="8">
        <f t="shared" si="166"/>
        <v>25825</v>
      </c>
      <c r="H113" s="8">
        <f t="shared" si="166"/>
        <v>0</v>
      </c>
      <c r="I113" s="8">
        <f t="shared" si="166"/>
        <v>0</v>
      </c>
      <c r="J113" s="8">
        <f t="shared" si="166"/>
        <v>0</v>
      </c>
      <c r="K113" s="8">
        <f t="shared" si="166"/>
        <v>0</v>
      </c>
      <c r="L113" s="8">
        <f t="shared" si="166"/>
        <v>0</v>
      </c>
      <c r="M113" s="8">
        <f t="shared" si="166"/>
        <v>25825</v>
      </c>
      <c r="N113" s="8">
        <f t="shared" si="166"/>
        <v>0</v>
      </c>
      <c r="O113" s="8">
        <f t="shared" si="166"/>
        <v>0</v>
      </c>
      <c r="P113" s="8">
        <f t="shared" si="166"/>
        <v>0</v>
      </c>
      <c r="Q113" s="8">
        <f t="shared" si="166"/>
        <v>0</v>
      </c>
      <c r="R113" s="8">
        <f t="shared" si="166"/>
        <v>0</v>
      </c>
      <c r="S113" s="8">
        <f t="shared" si="167"/>
        <v>25825</v>
      </c>
      <c r="T113" s="8">
        <f t="shared" si="167"/>
        <v>0</v>
      </c>
      <c r="U113" s="8">
        <f t="shared" si="167"/>
        <v>0</v>
      </c>
      <c r="V113" s="8">
        <f t="shared" si="167"/>
        <v>0</v>
      </c>
      <c r="W113" s="8">
        <f t="shared" si="167"/>
        <v>0</v>
      </c>
      <c r="X113" s="8">
        <f t="shared" si="167"/>
        <v>0</v>
      </c>
      <c r="Y113" s="8">
        <f t="shared" si="167"/>
        <v>25825</v>
      </c>
      <c r="Z113" s="8">
        <f t="shared" si="167"/>
        <v>0</v>
      </c>
      <c r="AA113" s="8">
        <f t="shared" si="167"/>
        <v>0</v>
      </c>
      <c r="AB113" s="8">
        <f t="shared" si="167"/>
        <v>0</v>
      </c>
      <c r="AC113" s="8">
        <f t="shared" si="167"/>
        <v>0</v>
      </c>
      <c r="AD113" s="8">
        <f t="shared" si="167"/>
        <v>0</v>
      </c>
      <c r="AE113" s="8">
        <f t="shared" si="167"/>
        <v>25825</v>
      </c>
      <c r="AF113" s="8">
        <f t="shared" si="167"/>
        <v>0</v>
      </c>
      <c r="AG113" s="8">
        <f t="shared" si="168"/>
        <v>0</v>
      </c>
      <c r="AH113" s="8">
        <f t="shared" si="168"/>
        <v>0</v>
      </c>
      <c r="AI113" s="8">
        <f t="shared" si="168"/>
        <v>0</v>
      </c>
      <c r="AJ113" s="8">
        <f t="shared" si="168"/>
        <v>0</v>
      </c>
      <c r="AK113" s="31">
        <f t="shared" si="168"/>
        <v>25825</v>
      </c>
      <c r="AL113" s="31">
        <f t="shared" si="168"/>
        <v>0</v>
      </c>
      <c r="AM113" s="8">
        <f t="shared" si="168"/>
        <v>0</v>
      </c>
      <c r="AN113" s="8">
        <f t="shared" si="168"/>
        <v>0</v>
      </c>
      <c r="AO113" s="8">
        <f t="shared" si="168"/>
        <v>0</v>
      </c>
      <c r="AP113" s="8">
        <f t="shared" si="168"/>
        <v>0</v>
      </c>
      <c r="AQ113" s="8">
        <f t="shared" si="168"/>
        <v>25825</v>
      </c>
      <c r="AR113" s="8">
        <f t="shared" si="168"/>
        <v>0</v>
      </c>
      <c r="AS113" s="8">
        <f t="shared" si="169"/>
        <v>0</v>
      </c>
      <c r="AT113" s="8">
        <f t="shared" si="169"/>
        <v>0</v>
      </c>
      <c r="AU113" s="8">
        <f t="shared" si="169"/>
        <v>0</v>
      </c>
      <c r="AV113" s="8">
        <f t="shared" si="169"/>
        <v>0</v>
      </c>
      <c r="AW113" s="8">
        <f t="shared" si="169"/>
        <v>25825</v>
      </c>
      <c r="AX113" s="8">
        <f t="shared" si="169"/>
        <v>0</v>
      </c>
      <c r="AY113" s="31">
        <f t="shared" si="169"/>
        <v>0</v>
      </c>
      <c r="AZ113" s="31">
        <f t="shared" si="169"/>
        <v>0</v>
      </c>
      <c r="BA113" s="31">
        <f t="shared" si="169"/>
        <v>0</v>
      </c>
      <c r="BB113" s="31">
        <f t="shared" si="169"/>
        <v>0</v>
      </c>
      <c r="BC113" s="31">
        <f t="shared" si="169"/>
        <v>25825</v>
      </c>
      <c r="BD113" s="31">
        <f t="shared" si="169"/>
        <v>0</v>
      </c>
      <c r="BE113" s="8">
        <f t="shared" si="170"/>
        <v>0</v>
      </c>
      <c r="BF113" s="8">
        <f t="shared" si="170"/>
        <v>0</v>
      </c>
      <c r="BG113" s="8">
        <f t="shared" si="170"/>
        <v>0</v>
      </c>
      <c r="BH113" s="8">
        <f t="shared" si="170"/>
        <v>0</v>
      </c>
      <c r="BI113" s="52">
        <f t="shared" si="170"/>
        <v>25825</v>
      </c>
      <c r="BJ113" s="52">
        <f t="shared" si="170"/>
        <v>0</v>
      </c>
      <c r="BK113" s="8">
        <f t="shared" si="170"/>
        <v>0</v>
      </c>
      <c r="BL113" s="8">
        <f t="shared" si="170"/>
        <v>0</v>
      </c>
      <c r="BM113" s="8">
        <f t="shared" si="170"/>
        <v>0</v>
      </c>
      <c r="BN113" s="8">
        <f t="shared" si="170"/>
        <v>0</v>
      </c>
      <c r="BO113" s="8">
        <f t="shared" si="170"/>
        <v>25825</v>
      </c>
      <c r="BP113" s="8">
        <f t="shared" si="170"/>
        <v>0</v>
      </c>
      <c r="BQ113" s="8">
        <f t="shared" si="170"/>
        <v>16923</v>
      </c>
      <c r="BR113" s="8">
        <f t="shared" si="170"/>
        <v>0</v>
      </c>
      <c r="BS113" s="59">
        <f t="shared" si="124"/>
        <v>65.5295256534366</v>
      </c>
      <c r="BT113" s="59"/>
    </row>
    <row r="114" spans="1:72" ht="16.5">
      <c r="A114" s="25" t="s">
        <v>13</v>
      </c>
      <c r="B114" s="11">
        <v>913</v>
      </c>
      <c r="C114" s="11" t="s">
        <v>7</v>
      </c>
      <c r="D114" s="11" t="s">
        <v>7</v>
      </c>
      <c r="E114" s="11" t="s">
        <v>47</v>
      </c>
      <c r="F114" s="8">
        <v>610</v>
      </c>
      <c r="G114" s="8">
        <v>25825</v>
      </c>
      <c r="H114" s="8"/>
      <c r="I114" s="8"/>
      <c r="J114" s="8"/>
      <c r="K114" s="8"/>
      <c r="L114" s="8"/>
      <c r="M114" s="8">
        <f>G114+I114+J114+K114+L114</f>
        <v>25825</v>
      </c>
      <c r="N114" s="8">
        <f>H114+J114</f>
        <v>0</v>
      </c>
      <c r="O114" s="8"/>
      <c r="P114" s="8"/>
      <c r="Q114" s="8"/>
      <c r="R114" s="8"/>
      <c r="S114" s="8">
        <f>M114+O114+P114+Q114+R114</f>
        <v>25825</v>
      </c>
      <c r="T114" s="8">
        <f>N114+P114</f>
        <v>0</v>
      </c>
      <c r="U114" s="8"/>
      <c r="V114" s="8"/>
      <c r="W114" s="8"/>
      <c r="X114" s="8"/>
      <c r="Y114" s="8">
        <f>S114+U114+V114+W114+X114</f>
        <v>25825</v>
      </c>
      <c r="Z114" s="8">
        <f>T114+V114</f>
        <v>0</v>
      </c>
      <c r="AA114" s="8"/>
      <c r="AB114" s="8"/>
      <c r="AC114" s="8"/>
      <c r="AD114" s="8"/>
      <c r="AE114" s="8">
        <f>Y114+AA114+AB114+AC114+AD114</f>
        <v>25825</v>
      </c>
      <c r="AF114" s="8">
        <f>Z114+AB114</f>
        <v>0</v>
      </c>
      <c r="AG114" s="8"/>
      <c r="AH114" s="8"/>
      <c r="AI114" s="8"/>
      <c r="AJ114" s="8"/>
      <c r="AK114" s="31">
        <f>AE114+AG114+AH114+AI114+AJ114</f>
        <v>25825</v>
      </c>
      <c r="AL114" s="31">
        <f>AF114+AH114</f>
        <v>0</v>
      </c>
      <c r="AM114" s="8"/>
      <c r="AN114" s="8"/>
      <c r="AO114" s="8"/>
      <c r="AP114" s="8"/>
      <c r="AQ114" s="8">
        <f>AK114+AM114+AN114+AO114+AP114</f>
        <v>25825</v>
      </c>
      <c r="AR114" s="8">
        <f>AL114+AN114</f>
        <v>0</v>
      </c>
      <c r="AS114" s="8"/>
      <c r="AT114" s="8"/>
      <c r="AU114" s="8"/>
      <c r="AV114" s="8"/>
      <c r="AW114" s="8">
        <f>AQ114+AS114+AT114+AU114+AV114</f>
        <v>25825</v>
      </c>
      <c r="AX114" s="8">
        <f>AR114+AT114</f>
        <v>0</v>
      </c>
      <c r="AY114" s="31"/>
      <c r="AZ114" s="31"/>
      <c r="BA114" s="31"/>
      <c r="BB114" s="31"/>
      <c r="BC114" s="31">
        <f>AW114+AY114+AZ114+BA114+BB114</f>
        <v>25825</v>
      </c>
      <c r="BD114" s="31">
        <f>AX114+AZ114</f>
        <v>0</v>
      </c>
      <c r="BE114" s="8"/>
      <c r="BF114" s="8"/>
      <c r="BG114" s="8"/>
      <c r="BH114" s="8"/>
      <c r="BI114" s="52">
        <f>BC114+BE114+BF114+BG114+BH114</f>
        <v>25825</v>
      </c>
      <c r="BJ114" s="52">
        <f>BD114+BF114</f>
        <v>0</v>
      </c>
      <c r="BK114" s="8"/>
      <c r="BL114" s="8"/>
      <c r="BM114" s="8"/>
      <c r="BN114" s="8"/>
      <c r="BO114" s="8">
        <f>BI114+BK114+BL114+BM114+BN114</f>
        <v>25825</v>
      </c>
      <c r="BP114" s="8">
        <f>BJ114+BL114</f>
        <v>0</v>
      </c>
      <c r="BQ114" s="14">
        <v>16923</v>
      </c>
      <c r="BR114" s="14"/>
      <c r="BS114" s="59">
        <f t="shared" si="124"/>
        <v>65.5295256534366</v>
      </c>
      <c r="BT114" s="59"/>
    </row>
    <row r="115" spans="1:72" ht="16.5">
      <c r="A115" s="25" t="s">
        <v>14</v>
      </c>
      <c r="B115" s="11">
        <v>913</v>
      </c>
      <c r="C115" s="11" t="s">
        <v>7</v>
      </c>
      <c r="D115" s="11" t="s">
        <v>7</v>
      </c>
      <c r="E115" s="11" t="s">
        <v>48</v>
      </c>
      <c r="F115" s="11"/>
      <c r="G115" s="14">
        <f aca="true" t="shared" si="171" ref="G115:R117">G116</f>
        <v>4469</v>
      </c>
      <c r="H115" s="14">
        <f t="shared" si="171"/>
        <v>0</v>
      </c>
      <c r="I115" s="8">
        <f t="shared" si="171"/>
        <v>0</v>
      </c>
      <c r="J115" s="8">
        <f t="shared" si="171"/>
        <v>0</v>
      </c>
      <c r="K115" s="8">
        <f t="shared" si="171"/>
        <v>0</v>
      </c>
      <c r="L115" s="8">
        <f t="shared" si="171"/>
        <v>0</v>
      </c>
      <c r="M115" s="14">
        <f t="shared" si="171"/>
        <v>4469</v>
      </c>
      <c r="N115" s="14">
        <f t="shared" si="171"/>
        <v>0</v>
      </c>
      <c r="O115" s="8">
        <f t="shared" si="171"/>
        <v>0</v>
      </c>
      <c r="P115" s="8">
        <f t="shared" si="171"/>
        <v>0</v>
      </c>
      <c r="Q115" s="8">
        <f t="shared" si="171"/>
        <v>0</v>
      </c>
      <c r="R115" s="8">
        <f t="shared" si="171"/>
        <v>0</v>
      </c>
      <c r="S115" s="14">
        <f aca="true" t="shared" si="172" ref="S115:AH117">S116</f>
        <v>4469</v>
      </c>
      <c r="T115" s="14">
        <f t="shared" si="172"/>
        <v>0</v>
      </c>
      <c r="U115" s="8">
        <f t="shared" si="172"/>
        <v>0</v>
      </c>
      <c r="V115" s="8">
        <f t="shared" si="172"/>
        <v>0</v>
      </c>
      <c r="W115" s="8">
        <f t="shared" si="172"/>
        <v>0</v>
      </c>
      <c r="X115" s="8">
        <f t="shared" si="172"/>
        <v>0</v>
      </c>
      <c r="Y115" s="14">
        <f t="shared" si="172"/>
        <v>4469</v>
      </c>
      <c r="Z115" s="14">
        <f t="shared" si="172"/>
        <v>0</v>
      </c>
      <c r="AA115" s="8">
        <f t="shared" si="172"/>
        <v>0</v>
      </c>
      <c r="AB115" s="8">
        <f t="shared" si="172"/>
        <v>0</v>
      </c>
      <c r="AC115" s="8">
        <f t="shared" si="172"/>
        <v>0</v>
      </c>
      <c r="AD115" s="8">
        <f t="shared" si="172"/>
        <v>0</v>
      </c>
      <c r="AE115" s="14">
        <f t="shared" si="172"/>
        <v>4469</v>
      </c>
      <c r="AF115" s="14">
        <f t="shared" si="172"/>
        <v>0</v>
      </c>
      <c r="AG115" s="8">
        <f t="shared" si="172"/>
        <v>0</v>
      </c>
      <c r="AH115" s="8">
        <f t="shared" si="172"/>
        <v>0</v>
      </c>
      <c r="AI115" s="8">
        <f aca="true" t="shared" si="173" ref="AG115:AV117">AI116</f>
        <v>0</v>
      </c>
      <c r="AJ115" s="8">
        <f t="shared" si="173"/>
        <v>0</v>
      </c>
      <c r="AK115" s="37">
        <f t="shared" si="173"/>
        <v>4469</v>
      </c>
      <c r="AL115" s="37">
        <f t="shared" si="173"/>
        <v>0</v>
      </c>
      <c r="AM115" s="8">
        <f t="shared" si="173"/>
        <v>-554</v>
      </c>
      <c r="AN115" s="8">
        <f t="shared" si="173"/>
        <v>0</v>
      </c>
      <c r="AO115" s="8">
        <f t="shared" si="173"/>
        <v>0</v>
      </c>
      <c r="AP115" s="8">
        <f t="shared" si="173"/>
        <v>0</v>
      </c>
      <c r="AQ115" s="14">
        <f t="shared" si="173"/>
        <v>3915</v>
      </c>
      <c r="AR115" s="14">
        <f t="shared" si="173"/>
        <v>0</v>
      </c>
      <c r="AS115" s="8">
        <f t="shared" si="173"/>
        <v>0</v>
      </c>
      <c r="AT115" s="8">
        <f t="shared" si="173"/>
        <v>0</v>
      </c>
      <c r="AU115" s="8">
        <f t="shared" si="173"/>
        <v>0</v>
      </c>
      <c r="AV115" s="8">
        <f t="shared" si="173"/>
        <v>0</v>
      </c>
      <c r="AW115" s="14">
        <f aca="true" t="shared" si="174" ref="AS115:BH117">AW116</f>
        <v>3915</v>
      </c>
      <c r="AX115" s="14">
        <f t="shared" si="174"/>
        <v>0</v>
      </c>
      <c r="AY115" s="31">
        <f t="shared" si="174"/>
        <v>0</v>
      </c>
      <c r="AZ115" s="31">
        <f t="shared" si="174"/>
        <v>0</v>
      </c>
      <c r="BA115" s="31">
        <f t="shared" si="174"/>
        <v>0</v>
      </c>
      <c r="BB115" s="31">
        <f t="shared" si="174"/>
        <v>0</v>
      </c>
      <c r="BC115" s="37">
        <f t="shared" si="174"/>
        <v>3915</v>
      </c>
      <c r="BD115" s="37">
        <f t="shared" si="174"/>
        <v>0</v>
      </c>
      <c r="BE115" s="8">
        <f t="shared" si="174"/>
        <v>0</v>
      </c>
      <c r="BF115" s="8">
        <f t="shared" si="174"/>
        <v>0</v>
      </c>
      <c r="BG115" s="8">
        <f t="shared" si="174"/>
        <v>0</v>
      </c>
      <c r="BH115" s="8">
        <f t="shared" si="174"/>
        <v>0</v>
      </c>
      <c r="BI115" s="53">
        <f aca="true" t="shared" si="175" ref="BE115:BR117">BI116</f>
        <v>3915</v>
      </c>
      <c r="BJ115" s="53">
        <f t="shared" si="175"/>
        <v>0</v>
      </c>
      <c r="BK115" s="8">
        <f t="shared" si="175"/>
        <v>0</v>
      </c>
      <c r="BL115" s="8">
        <f t="shared" si="175"/>
        <v>0</v>
      </c>
      <c r="BM115" s="8">
        <f t="shared" si="175"/>
        <v>0</v>
      </c>
      <c r="BN115" s="8">
        <f t="shared" si="175"/>
        <v>0</v>
      </c>
      <c r="BO115" s="14">
        <f t="shared" si="175"/>
        <v>3915</v>
      </c>
      <c r="BP115" s="14">
        <f t="shared" si="175"/>
        <v>0</v>
      </c>
      <c r="BQ115" s="14">
        <f t="shared" si="175"/>
        <v>3380</v>
      </c>
      <c r="BR115" s="14">
        <f t="shared" si="175"/>
        <v>0</v>
      </c>
      <c r="BS115" s="59">
        <f t="shared" si="124"/>
        <v>86.33461047254151</v>
      </c>
      <c r="BT115" s="59"/>
    </row>
    <row r="116" spans="1:72" ht="16.5">
      <c r="A116" s="25" t="s">
        <v>44</v>
      </c>
      <c r="B116" s="11">
        <v>913</v>
      </c>
      <c r="C116" s="11" t="s">
        <v>7</v>
      </c>
      <c r="D116" s="11" t="s">
        <v>7</v>
      </c>
      <c r="E116" s="11" t="s">
        <v>49</v>
      </c>
      <c r="F116" s="11"/>
      <c r="G116" s="14">
        <f t="shared" si="171"/>
        <v>4469</v>
      </c>
      <c r="H116" s="14">
        <f t="shared" si="171"/>
        <v>0</v>
      </c>
      <c r="I116" s="8">
        <f t="shared" si="171"/>
        <v>0</v>
      </c>
      <c r="J116" s="8">
        <f t="shared" si="171"/>
        <v>0</v>
      </c>
      <c r="K116" s="8">
        <f t="shared" si="171"/>
        <v>0</v>
      </c>
      <c r="L116" s="8">
        <f t="shared" si="171"/>
        <v>0</v>
      </c>
      <c r="M116" s="14">
        <f t="shared" si="171"/>
        <v>4469</v>
      </c>
      <c r="N116" s="14">
        <f t="shared" si="171"/>
        <v>0</v>
      </c>
      <c r="O116" s="8">
        <f t="shared" si="171"/>
        <v>0</v>
      </c>
      <c r="P116" s="8">
        <f t="shared" si="171"/>
        <v>0</v>
      </c>
      <c r="Q116" s="8">
        <f t="shared" si="171"/>
        <v>0</v>
      </c>
      <c r="R116" s="8">
        <f t="shared" si="171"/>
        <v>0</v>
      </c>
      <c r="S116" s="14">
        <f t="shared" si="172"/>
        <v>4469</v>
      </c>
      <c r="T116" s="14">
        <f t="shared" si="172"/>
        <v>0</v>
      </c>
      <c r="U116" s="8">
        <f t="shared" si="172"/>
        <v>0</v>
      </c>
      <c r="V116" s="8">
        <f t="shared" si="172"/>
        <v>0</v>
      </c>
      <c r="W116" s="8">
        <f t="shared" si="172"/>
        <v>0</v>
      </c>
      <c r="X116" s="8">
        <f t="shared" si="172"/>
        <v>0</v>
      </c>
      <c r="Y116" s="14">
        <f t="shared" si="172"/>
        <v>4469</v>
      </c>
      <c r="Z116" s="14">
        <f t="shared" si="172"/>
        <v>0</v>
      </c>
      <c r="AA116" s="8">
        <f t="shared" si="172"/>
        <v>0</v>
      </c>
      <c r="AB116" s="8">
        <f t="shared" si="172"/>
        <v>0</v>
      </c>
      <c r="AC116" s="8">
        <f t="shared" si="172"/>
        <v>0</v>
      </c>
      <c r="AD116" s="8">
        <f t="shared" si="172"/>
        <v>0</v>
      </c>
      <c r="AE116" s="14">
        <f t="shared" si="172"/>
        <v>4469</v>
      </c>
      <c r="AF116" s="14">
        <f t="shared" si="172"/>
        <v>0</v>
      </c>
      <c r="AG116" s="8">
        <f t="shared" si="173"/>
        <v>0</v>
      </c>
      <c r="AH116" s="8">
        <f t="shared" si="173"/>
        <v>0</v>
      </c>
      <c r="AI116" s="8">
        <f t="shared" si="173"/>
        <v>0</v>
      </c>
      <c r="AJ116" s="8">
        <f t="shared" si="173"/>
        <v>0</v>
      </c>
      <c r="AK116" s="37">
        <f t="shared" si="173"/>
        <v>4469</v>
      </c>
      <c r="AL116" s="37">
        <f t="shared" si="173"/>
        <v>0</v>
      </c>
      <c r="AM116" s="8">
        <f t="shared" si="173"/>
        <v>-554</v>
      </c>
      <c r="AN116" s="8">
        <f t="shared" si="173"/>
        <v>0</v>
      </c>
      <c r="AO116" s="8">
        <f t="shared" si="173"/>
        <v>0</v>
      </c>
      <c r="AP116" s="8">
        <f t="shared" si="173"/>
        <v>0</v>
      </c>
      <c r="AQ116" s="14">
        <f t="shared" si="173"/>
        <v>3915</v>
      </c>
      <c r="AR116" s="14">
        <f t="shared" si="173"/>
        <v>0</v>
      </c>
      <c r="AS116" s="8">
        <f t="shared" si="174"/>
        <v>0</v>
      </c>
      <c r="AT116" s="8">
        <f t="shared" si="174"/>
        <v>0</v>
      </c>
      <c r="AU116" s="8">
        <f t="shared" si="174"/>
        <v>0</v>
      </c>
      <c r="AV116" s="8">
        <f t="shared" si="174"/>
        <v>0</v>
      </c>
      <c r="AW116" s="14">
        <f t="shared" si="174"/>
        <v>3915</v>
      </c>
      <c r="AX116" s="14">
        <f t="shared" si="174"/>
        <v>0</v>
      </c>
      <c r="AY116" s="31">
        <f t="shared" si="174"/>
        <v>0</v>
      </c>
      <c r="AZ116" s="31">
        <f t="shared" si="174"/>
        <v>0</v>
      </c>
      <c r="BA116" s="31">
        <f t="shared" si="174"/>
        <v>0</v>
      </c>
      <c r="BB116" s="31">
        <f t="shared" si="174"/>
        <v>0</v>
      </c>
      <c r="BC116" s="37">
        <f t="shared" si="174"/>
        <v>3915</v>
      </c>
      <c r="BD116" s="37">
        <f t="shared" si="174"/>
        <v>0</v>
      </c>
      <c r="BE116" s="8">
        <f t="shared" si="175"/>
        <v>0</v>
      </c>
      <c r="BF116" s="8">
        <f t="shared" si="175"/>
        <v>0</v>
      </c>
      <c r="BG116" s="8">
        <f t="shared" si="175"/>
        <v>0</v>
      </c>
      <c r="BH116" s="8">
        <f t="shared" si="175"/>
        <v>0</v>
      </c>
      <c r="BI116" s="53">
        <f t="shared" si="175"/>
        <v>3915</v>
      </c>
      <c r="BJ116" s="53">
        <f t="shared" si="175"/>
        <v>0</v>
      </c>
      <c r="BK116" s="8">
        <f t="shared" si="175"/>
        <v>0</v>
      </c>
      <c r="BL116" s="8">
        <f t="shared" si="175"/>
        <v>0</v>
      </c>
      <c r="BM116" s="8">
        <f t="shared" si="175"/>
        <v>0</v>
      </c>
      <c r="BN116" s="8">
        <f t="shared" si="175"/>
        <v>0</v>
      </c>
      <c r="BO116" s="14">
        <f t="shared" si="175"/>
        <v>3915</v>
      </c>
      <c r="BP116" s="14">
        <f t="shared" si="175"/>
        <v>0</v>
      </c>
      <c r="BQ116" s="14">
        <f t="shared" si="175"/>
        <v>3380</v>
      </c>
      <c r="BR116" s="14">
        <f t="shared" si="175"/>
        <v>0</v>
      </c>
      <c r="BS116" s="59">
        <f t="shared" si="124"/>
        <v>86.33461047254151</v>
      </c>
      <c r="BT116" s="59"/>
    </row>
    <row r="117" spans="1:72" ht="33">
      <c r="A117" s="25" t="s">
        <v>11</v>
      </c>
      <c r="B117" s="11">
        <v>913</v>
      </c>
      <c r="C117" s="11" t="s">
        <v>7</v>
      </c>
      <c r="D117" s="11" t="s">
        <v>7</v>
      </c>
      <c r="E117" s="11" t="s">
        <v>49</v>
      </c>
      <c r="F117" s="11" t="s">
        <v>12</v>
      </c>
      <c r="G117" s="14">
        <f t="shared" si="171"/>
        <v>4469</v>
      </c>
      <c r="H117" s="14">
        <f t="shared" si="171"/>
        <v>0</v>
      </c>
      <c r="I117" s="8">
        <f t="shared" si="171"/>
        <v>0</v>
      </c>
      <c r="J117" s="8">
        <f t="shared" si="171"/>
        <v>0</v>
      </c>
      <c r="K117" s="8">
        <f t="shared" si="171"/>
        <v>0</v>
      </c>
      <c r="L117" s="8">
        <f t="shared" si="171"/>
        <v>0</v>
      </c>
      <c r="M117" s="14">
        <f t="shared" si="171"/>
        <v>4469</v>
      </c>
      <c r="N117" s="14">
        <f t="shared" si="171"/>
        <v>0</v>
      </c>
      <c r="O117" s="8">
        <f t="shared" si="171"/>
        <v>0</v>
      </c>
      <c r="P117" s="8">
        <f t="shared" si="171"/>
        <v>0</v>
      </c>
      <c r="Q117" s="8">
        <f t="shared" si="171"/>
        <v>0</v>
      </c>
      <c r="R117" s="8">
        <f t="shared" si="171"/>
        <v>0</v>
      </c>
      <c r="S117" s="14">
        <f t="shared" si="172"/>
        <v>4469</v>
      </c>
      <c r="T117" s="14">
        <f t="shared" si="172"/>
        <v>0</v>
      </c>
      <c r="U117" s="8">
        <f t="shared" si="172"/>
        <v>0</v>
      </c>
      <c r="V117" s="8">
        <f t="shared" si="172"/>
        <v>0</v>
      </c>
      <c r="W117" s="8">
        <f t="shared" si="172"/>
        <v>0</v>
      </c>
      <c r="X117" s="8">
        <f t="shared" si="172"/>
        <v>0</v>
      </c>
      <c r="Y117" s="14">
        <f t="shared" si="172"/>
        <v>4469</v>
      </c>
      <c r="Z117" s="14">
        <f t="shared" si="172"/>
        <v>0</v>
      </c>
      <c r="AA117" s="8">
        <f t="shared" si="172"/>
        <v>0</v>
      </c>
      <c r="AB117" s="8">
        <f t="shared" si="172"/>
        <v>0</v>
      </c>
      <c r="AC117" s="8">
        <f t="shared" si="172"/>
        <v>0</v>
      </c>
      <c r="AD117" s="8">
        <f t="shared" si="172"/>
        <v>0</v>
      </c>
      <c r="AE117" s="14">
        <f t="shared" si="172"/>
        <v>4469</v>
      </c>
      <c r="AF117" s="14">
        <f t="shared" si="172"/>
        <v>0</v>
      </c>
      <c r="AG117" s="8">
        <f t="shared" si="173"/>
        <v>0</v>
      </c>
      <c r="AH117" s="8">
        <f t="shared" si="173"/>
        <v>0</v>
      </c>
      <c r="AI117" s="8">
        <f t="shared" si="173"/>
        <v>0</v>
      </c>
      <c r="AJ117" s="8">
        <f t="shared" si="173"/>
        <v>0</v>
      </c>
      <c r="AK117" s="37">
        <f t="shared" si="173"/>
        <v>4469</v>
      </c>
      <c r="AL117" s="37">
        <f t="shared" si="173"/>
        <v>0</v>
      </c>
      <c r="AM117" s="8">
        <f t="shared" si="173"/>
        <v>-554</v>
      </c>
      <c r="AN117" s="8">
        <f t="shared" si="173"/>
        <v>0</v>
      </c>
      <c r="AO117" s="8">
        <f t="shared" si="173"/>
        <v>0</v>
      </c>
      <c r="AP117" s="8">
        <f t="shared" si="173"/>
        <v>0</v>
      </c>
      <c r="AQ117" s="14">
        <f t="shared" si="173"/>
        <v>3915</v>
      </c>
      <c r="AR117" s="14">
        <f t="shared" si="173"/>
        <v>0</v>
      </c>
      <c r="AS117" s="8">
        <f t="shared" si="174"/>
        <v>0</v>
      </c>
      <c r="AT117" s="8">
        <f t="shared" si="174"/>
        <v>0</v>
      </c>
      <c r="AU117" s="8">
        <f t="shared" si="174"/>
        <v>0</v>
      </c>
      <c r="AV117" s="8">
        <f t="shared" si="174"/>
        <v>0</v>
      </c>
      <c r="AW117" s="14">
        <f t="shared" si="174"/>
        <v>3915</v>
      </c>
      <c r="AX117" s="14">
        <f t="shared" si="174"/>
        <v>0</v>
      </c>
      <c r="AY117" s="31">
        <f t="shared" si="174"/>
        <v>0</v>
      </c>
      <c r="AZ117" s="31">
        <f t="shared" si="174"/>
        <v>0</v>
      </c>
      <c r="BA117" s="31">
        <f t="shared" si="174"/>
        <v>0</v>
      </c>
      <c r="BB117" s="31">
        <f t="shared" si="174"/>
        <v>0</v>
      </c>
      <c r="BC117" s="37">
        <f t="shared" si="174"/>
        <v>3915</v>
      </c>
      <c r="BD117" s="37">
        <f t="shared" si="174"/>
        <v>0</v>
      </c>
      <c r="BE117" s="8">
        <f t="shared" si="175"/>
        <v>0</v>
      </c>
      <c r="BF117" s="8">
        <f t="shared" si="175"/>
        <v>0</v>
      </c>
      <c r="BG117" s="8">
        <f t="shared" si="175"/>
        <v>0</v>
      </c>
      <c r="BH117" s="8">
        <f t="shared" si="175"/>
        <v>0</v>
      </c>
      <c r="BI117" s="53">
        <f t="shared" si="175"/>
        <v>3915</v>
      </c>
      <c r="BJ117" s="53">
        <f t="shared" si="175"/>
        <v>0</v>
      </c>
      <c r="BK117" s="8">
        <f t="shared" si="175"/>
        <v>0</v>
      </c>
      <c r="BL117" s="8">
        <f t="shared" si="175"/>
        <v>0</v>
      </c>
      <c r="BM117" s="8">
        <f t="shared" si="175"/>
        <v>0</v>
      </c>
      <c r="BN117" s="8">
        <f t="shared" si="175"/>
        <v>0</v>
      </c>
      <c r="BO117" s="14">
        <f t="shared" si="175"/>
        <v>3915</v>
      </c>
      <c r="BP117" s="14">
        <f t="shared" si="175"/>
        <v>0</v>
      </c>
      <c r="BQ117" s="14">
        <f t="shared" si="175"/>
        <v>3380</v>
      </c>
      <c r="BR117" s="14">
        <f t="shared" si="175"/>
        <v>0</v>
      </c>
      <c r="BS117" s="59">
        <f t="shared" si="124"/>
        <v>86.33461047254151</v>
      </c>
      <c r="BT117" s="59"/>
    </row>
    <row r="118" spans="1:72" ht="16.5">
      <c r="A118" s="25" t="s">
        <v>13</v>
      </c>
      <c r="B118" s="11">
        <v>913</v>
      </c>
      <c r="C118" s="11" t="s">
        <v>7</v>
      </c>
      <c r="D118" s="11" t="s">
        <v>7</v>
      </c>
      <c r="E118" s="11" t="s">
        <v>49</v>
      </c>
      <c r="F118" s="8">
        <v>610</v>
      </c>
      <c r="G118" s="8">
        <v>4469</v>
      </c>
      <c r="H118" s="8"/>
      <c r="I118" s="8"/>
      <c r="J118" s="8"/>
      <c r="K118" s="8"/>
      <c r="L118" s="8"/>
      <c r="M118" s="8">
        <f>G118+I118+J118+K118+L118</f>
        <v>4469</v>
      </c>
      <c r="N118" s="8">
        <f>H118+J118</f>
        <v>0</v>
      </c>
      <c r="O118" s="8"/>
      <c r="P118" s="8"/>
      <c r="Q118" s="8"/>
      <c r="R118" s="8"/>
      <c r="S118" s="8">
        <f>M118+O118+P118+Q118+R118</f>
        <v>4469</v>
      </c>
      <c r="T118" s="8">
        <f>N118+P118</f>
        <v>0</v>
      </c>
      <c r="U118" s="8"/>
      <c r="V118" s="8"/>
      <c r="W118" s="8"/>
      <c r="X118" s="8"/>
      <c r="Y118" s="8">
        <f>S118+U118+V118+W118+X118</f>
        <v>4469</v>
      </c>
      <c r="Z118" s="8">
        <f>T118+V118</f>
        <v>0</v>
      </c>
      <c r="AA118" s="8"/>
      <c r="AB118" s="8"/>
      <c r="AC118" s="8"/>
      <c r="AD118" s="8"/>
      <c r="AE118" s="8">
        <f>Y118+AA118+AB118+AC118+AD118</f>
        <v>4469</v>
      </c>
      <c r="AF118" s="8">
        <f>Z118+AB118</f>
        <v>0</v>
      </c>
      <c r="AG118" s="8"/>
      <c r="AH118" s="8"/>
      <c r="AI118" s="8"/>
      <c r="AJ118" s="8"/>
      <c r="AK118" s="31">
        <f>AE118+AG118+AH118+AI118+AJ118</f>
        <v>4469</v>
      </c>
      <c r="AL118" s="31">
        <f>AF118+AH118</f>
        <v>0</v>
      </c>
      <c r="AM118" s="8">
        <v>-554</v>
      </c>
      <c r="AN118" s="8"/>
      <c r="AO118" s="8"/>
      <c r="AP118" s="8"/>
      <c r="AQ118" s="8">
        <f>AK118+AM118+AN118+AO118+AP118</f>
        <v>3915</v>
      </c>
      <c r="AR118" s="8">
        <f>AL118+AN118</f>
        <v>0</v>
      </c>
      <c r="AS118" s="8"/>
      <c r="AT118" s="8"/>
      <c r="AU118" s="8"/>
      <c r="AV118" s="8"/>
      <c r="AW118" s="8">
        <f>AQ118+AS118+AT118+AU118+AV118</f>
        <v>3915</v>
      </c>
      <c r="AX118" s="8">
        <f>AR118+AT118</f>
        <v>0</v>
      </c>
      <c r="AY118" s="31"/>
      <c r="AZ118" s="31"/>
      <c r="BA118" s="31"/>
      <c r="BB118" s="31"/>
      <c r="BC118" s="31">
        <f>AW118+AY118+AZ118+BA118+BB118</f>
        <v>3915</v>
      </c>
      <c r="BD118" s="31">
        <f>AX118+AZ118</f>
        <v>0</v>
      </c>
      <c r="BE118" s="8"/>
      <c r="BF118" s="8"/>
      <c r="BG118" s="8"/>
      <c r="BH118" s="8"/>
      <c r="BI118" s="52">
        <f>BC118+BE118+BF118+BG118+BH118</f>
        <v>3915</v>
      </c>
      <c r="BJ118" s="52">
        <f>BD118+BF118</f>
        <v>0</v>
      </c>
      <c r="BK118" s="8"/>
      <c r="BL118" s="8"/>
      <c r="BM118" s="8"/>
      <c r="BN118" s="8"/>
      <c r="BO118" s="8">
        <f>BI118+BK118+BL118+BM118+BN118</f>
        <v>3915</v>
      </c>
      <c r="BP118" s="8">
        <f>BJ118+BL118</f>
        <v>0</v>
      </c>
      <c r="BQ118" s="14">
        <v>3380</v>
      </c>
      <c r="BR118" s="14"/>
      <c r="BS118" s="59">
        <f t="shared" si="124"/>
        <v>86.33461047254151</v>
      </c>
      <c r="BT118" s="59"/>
    </row>
    <row r="119" spans="1:72" ht="16.5">
      <c r="A119" s="27" t="s">
        <v>100</v>
      </c>
      <c r="B119" s="11">
        <v>913</v>
      </c>
      <c r="C119" s="11" t="s">
        <v>7</v>
      </c>
      <c r="D119" s="11" t="s">
        <v>7</v>
      </c>
      <c r="E119" s="11" t="s">
        <v>140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31"/>
      <c r="AL119" s="31"/>
      <c r="AM119" s="8"/>
      <c r="AN119" s="8">
        <f>AN120</f>
        <v>3652</v>
      </c>
      <c r="AO119" s="8">
        <f aca="true" t="shared" si="176" ref="AO119:AR121">AO120</f>
        <v>0</v>
      </c>
      <c r="AP119" s="8">
        <f t="shared" si="176"/>
        <v>0</v>
      </c>
      <c r="AQ119" s="8">
        <f t="shared" si="176"/>
        <v>3652</v>
      </c>
      <c r="AR119" s="8">
        <f t="shared" si="176"/>
        <v>3652</v>
      </c>
      <c r="AS119" s="8"/>
      <c r="AT119" s="8">
        <f>AT120</f>
        <v>0</v>
      </c>
      <c r="AU119" s="8">
        <f aca="true" t="shared" si="177" ref="AU119:AX121">AU120</f>
        <v>0</v>
      </c>
      <c r="AV119" s="8">
        <f t="shared" si="177"/>
        <v>0</v>
      </c>
      <c r="AW119" s="8">
        <f t="shared" si="177"/>
        <v>3652</v>
      </c>
      <c r="AX119" s="8">
        <f t="shared" si="177"/>
        <v>3652</v>
      </c>
      <c r="AY119" s="31"/>
      <c r="AZ119" s="31">
        <f>AZ120</f>
        <v>0</v>
      </c>
      <c r="BA119" s="31">
        <f aca="true" t="shared" si="178" ref="BA119:BD121">BA120</f>
        <v>0</v>
      </c>
      <c r="BB119" s="31">
        <f t="shared" si="178"/>
        <v>0</v>
      </c>
      <c r="BC119" s="31">
        <f t="shared" si="178"/>
        <v>3652</v>
      </c>
      <c r="BD119" s="31">
        <f t="shared" si="178"/>
        <v>3652</v>
      </c>
      <c r="BE119" s="8"/>
      <c r="BF119" s="8">
        <f>BF120</f>
        <v>0</v>
      </c>
      <c r="BG119" s="8">
        <f aca="true" t="shared" si="179" ref="BG119:BJ121">BG120</f>
        <v>0</v>
      </c>
      <c r="BH119" s="8">
        <f t="shared" si="179"/>
        <v>0</v>
      </c>
      <c r="BI119" s="52">
        <f t="shared" si="179"/>
        <v>3652</v>
      </c>
      <c r="BJ119" s="52">
        <f t="shared" si="179"/>
        <v>3652</v>
      </c>
      <c r="BK119" s="8"/>
      <c r="BL119" s="8">
        <f>BL120</f>
        <v>0</v>
      </c>
      <c r="BM119" s="8">
        <f aca="true" t="shared" si="180" ref="BM119:BR121">BM120</f>
        <v>0</v>
      </c>
      <c r="BN119" s="8">
        <f t="shared" si="180"/>
        <v>0</v>
      </c>
      <c r="BO119" s="8">
        <f t="shared" si="180"/>
        <v>3652</v>
      </c>
      <c r="BP119" s="8">
        <f t="shared" si="180"/>
        <v>3652</v>
      </c>
      <c r="BQ119" s="8">
        <f t="shared" si="180"/>
        <v>2831</v>
      </c>
      <c r="BR119" s="8">
        <f t="shared" si="180"/>
        <v>2831</v>
      </c>
      <c r="BS119" s="59">
        <f t="shared" si="124"/>
        <v>77.51916757940855</v>
      </c>
      <c r="BT119" s="59">
        <f t="shared" si="125"/>
        <v>77.51916757940855</v>
      </c>
    </row>
    <row r="120" spans="1:72" ht="89.25" customHeight="1">
      <c r="A120" s="25" t="s">
        <v>141</v>
      </c>
      <c r="B120" s="11">
        <v>913</v>
      </c>
      <c r="C120" s="11" t="s">
        <v>7</v>
      </c>
      <c r="D120" s="11" t="s">
        <v>7</v>
      </c>
      <c r="E120" s="11" t="s">
        <v>138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31"/>
      <c r="AL120" s="31"/>
      <c r="AM120" s="8"/>
      <c r="AN120" s="8">
        <f>AN121</f>
        <v>3652</v>
      </c>
      <c r="AO120" s="8">
        <f t="shared" si="176"/>
        <v>0</v>
      </c>
      <c r="AP120" s="8">
        <f t="shared" si="176"/>
        <v>0</v>
      </c>
      <c r="AQ120" s="8">
        <f t="shared" si="176"/>
        <v>3652</v>
      </c>
      <c r="AR120" s="8">
        <f t="shared" si="176"/>
        <v>3652</v>
      </c>
      <c r="AS120" s="8"/>
      <c r="AT120" s="8">
        <f>AT121</f>
        <v>0</v>
      </c>
      <c r="AU120" s="8">
        <f t="shared" si="177"/>
        <v>0</v>
      </c>
      <c r="AV120" s="8">
        <f t="shared" si="177"/>
        <v>0</v>
      </c>
      <c r="AW120" s="8">
        <f t="shared" si="177"/>
        <v>3652</v>
      </c>
      <c r="AX120" s="8">
        <f t="shared" si="177"/>
        <v>3652</v>
      </c>
      <c r="AY120" s="31"/>
      <c r="AZ120" s="31">
        <f>AZ121</f>
        <v>0</v>
      </c>
      <c r="BA120" s="31">
        <f t="shared" si="178"/>
        <v>0</v>
      </c>
      <c r="BB120" s="31">
        <f t="shared" si="178"/>
        <v>0</v>
      </c>
      <c r="BC120" s="31">
        <f t="shared" si="178"/>
        <v>3652</v>
      </c>
      <c r="BD120" s="31">
        <f t="shared" si="178"/>
        <v>3652</v>
      </c>
      <c r="BE120" s="8"/>
      <c r="BF120" s="8">
        <f>BF121</f>
        <v>0</v>
      </c>
      <c r="BG120" s="8">
        <f t="shared" si="179"/>
        <v>0</v>
      </c>
      <c r="BH120" s="8">
        <f t="shared" si="179"/>
        <v>0</v>
      </c>
      <c r="BI120" s="52">
        <f t="shared" si="179"/>
        <v>3652</v>
      </c>
      <c r="BJ120" s="52">
        <f t="shared" si="179"/>
        <v>3652</v>
      </c>
      <c r="BK120" s="8"/>
      <c r="BL120" s="8">
        <f>BL121</f>
        <v>0</v>
      </c>
      <c r="BM120" s="8">
        <f t="shared" si="180"/>
        <v>0</v>
      </c>
      <c r="BN120" s="8">
        <f t="shared" si="180"/>
        <v>0</v>
      </c>
      <c r="BO120" s="8">
        <f t="shared" si="180"/>
        <v>3652</v>
      </c>
      <c r="BP120" s="8">
        <f t="shared" si="180"/>
        <v>3652</v>
      </c>
      <c r="BQ120" s="8">
        <f t="shared" si="180"/>
        <v>2831</v>
      </c>
      <c r="BR120" s="8">
        <f t="shared" si="180"/>
        <v>2831</v>
      </c>
      <c r="BS120" s="59">
        <f t="shared" si="124"/>
        <v>77.51916757940855</v>
      </c>
      <c r="BT120" s="59">
        <f t="shared" si="125"/>
        <v>77.51916757940855</v>
      </c>
    </row>
    <row r="121" spans="1:72" ht="33">
      <c r="A121" s="25" t="s">
        <v>11</v>
      </c>
      <c r="B121" s="11">
        <v>913</v>
      </c>
      <c r="C121" s="11" t="s">
        <v>7</v>
      </c>
      <c r="D121" s="11" t="s">
        <v>7</v>
      </c>
      <c r="E121" s="11" t="s">
        <v>138</v>
      </c>
      <c r="F121" s="8">
        <v>600</v>
      </c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31"/>
      <c r="AL121" s="31"/>
      <c r="AM121" s="8"/>
      <c r="AN121" s="8">
        <f>AN122</f>
        <v>3652</v>
      </c>
      <c r="AO121" s="8">
        <f t="shared" si="176"/>
        <v>0</v>
      </c>
      <c r="AP121" s="8">
        <f t="shared" si="176"/>
        <v>0</v>
      </c>
      <c r="AQ121" s="8">
        <f t="shared" si="176"/>
        <v>3652</v>
      </c>
      <c r="AR121" s="8">
        <f t="shared" si="176"/>
        <v>3652</v>
      </c>
      <c r="AS121" s="8"/>
      <c r="AT121" s="8">
        <f>AT122</f>
        <v>0</v>
      </c>
      <c r="AU121" s="8">
        <f t="shared" si="177"/>
        <v>0</v>
      </c>
      <c r="AV121" s="8">
        <f t="shared" si="177"/>
        <v>0</v>
      </c>
      <c r="AW121" s="8">
        <f t="shared" si="177"/>
        <v>3652</v>
      </c>
      <c r="AX121" s="8">
        <f t="shared" si="177"/>
        <v>3652</v>
      </c>
      <c r="AY121" s="31"/>
      <c r="AZ121" s="31">
        <f>AZ122</f>
        <v>0</v>
      </c>
      <c r="BA121" s="31">
        <f t="shared" si="178"/>
        <v>0</v>
      </c>
      <c r="BB121" s="31">
        <f t="shared" si="178"/>
        <v>0</v>
      </c>
      <c r="BC121" s="31">
        <f t="shared" si="178"/>
        <v>3652</v>
      </c>
      <c r="BD121" s="31">
        <f t="shared" si="178"/>
        <v>3652</v>
      </c>
      <c r="BE121" s="8"/>
      <c r="BF121" s="8">
        <f>BF122</f>
        <v>0</v>
      </c>
      <c r="BG121" s="8">
        <f t="shared" si="179"/>
        <v>0</v>
      </c>
      <c r="BH121" s="8">
        <f t="shared" si="179"/>
        <v>0</v>
      </c>
      <c r="BI121" s="52">
        <f t="shared" si="179"/>
        <v>3652</v>
      </c>
      <c r="BJ121" s="52">
        <f t="shared" si="179"/>
        <v>3652</v>
      </c>
      <c r="BK121" s="8"/>
      <c r="BL121" s="8">
        <f>BL122</f>
        <v>0</v>
      </c>
      <c r="BM121" s="8">
        <f t="shared" si="180"/>
        <v>0</v>
      </c>
      <c r="BN121" s="8">
        <f t="shared" si="180"/>
        <v>0</v>
      </c>
      <c r="BO121" s="8">
        <f t="shared" si="180"/>
        <v>3652</v>
      </c>
      <c r="BP121" s="8">
        <f t="shared" si="180"/>
        <v>3652</v>
      </c>
      <c r="BQ121" s="8">
        <f t="shared" si="180"/>
        <v>2831</v>
      </c>
      <c r="BR121" s="8">
        <f t="shared" si="180"/>
        <v>2831</v>
      </c>
      <c r="BS121" s="59">
        <f t="shared" si="124"/>
        <v>77.51916757940855</v>
      </c>
      <c r="BT121" s="59">
        <f t="shared" si="125"/>
        <v>77.51916757940855</v>
      </c>
    </row>
    <row r="122" spans="1:72" ht="16.5">
      <c r="A122" s="25" t="s">
        <v>13</v>
      </c>
      <c r="B122" s="11">
        <v>913</v>
      </c>
      <c r="C122" s="11" t="s">
        <v>7</v>
      </c>
      <c r="D122" s="11" t="s">
        <v>7</v>
      </c>
      <c r="E122" s="11" t="s">
        <v>138</v>
      </c>
      <c r="F122" s="8">
        <v>610</v>
      </c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31"/>
      <c r="AL122" s="31"/>
      <c r="AM122" s="8"/>
      <c r="AN122" s="8">
        <v>3652</v>
      </c>
      <c r="AO122" s="8"/>
      <c r="AP122" s="8"/>
      <c r="AQ122" s="8">
        <f>AK122+AM122+AN122+AO122+AP122</f>
        <v>3652</v>
      </c>
      <c r="AR122" s="8">
        <f>AL122+AN122</f>
        <v>3652</v>
      </c>
      <c r="AS122" s="8"/>
      <c r="AT122" s="8"/>
      <c r="AU122" s="8"/>
      <c r="AV122" s="8"/>
      <c r="AW122" s="8">
        <f>AQ122+AS122+AT122+AU122+AV122</f>
        <v>3652</v>
      </c>
      <c r="AX122" s="8">
        <f>AR122+AT122</f>
        <v>3652</v>
      </c>
      <c r="AY122" s="31"/>
      <c r="AZ122" s="31"/>
      <c r="BA122" s="31"/>
      <c r="BB122" s="31"/>
      <c r="BC122" s="31">
        <f>AW122+AY122+AZ122+BA122+BB122</f>
        <v>3652</v>
      </c>
      <c r="BD122" s="31">
        <f>AX122+AZ122</f>
        <v>3652</v>
      </c>
      <c r="BE122" s="8"/>
      <c r="BF122" s="8"/>
      <c r="BG122" s="8"/>
      <c r="BH122" s="8"/>
      <c r="BI122" s="52">
        <f>BC122+BE122+BF122+BG122+BH122</f>
        <v>3652</v>
      </c>
      <c r="BJ122" s="52">
        <f>BD122+BF122</f>
        <v>3652</v>
      </c>
      <c r="BK122" s="8"/>
      <c r="BL122" s="8"/>
      <c r="BM122" s="8"/>
      <c r="BN122" s="8"/>
      <c r="BO122" s="8">
        <f>BI122+BK122+BL122+BM122+BN122</f>
        <v>3652</v>
      </c>
      <c r="BP122" s="8">
        <f>BJ122+BL122</f>
        <v>3652</v>
      </c>
      <c r="BQ122" s="14">
        <v>2831</v>
      </c>
      <c r="BR122" s="14">
        <v>2831</v>
      </c>
      <c r="BS122" s="59">
        <f t="shared" si="124"/>
        <v>77.51916757940855</v>
      </c>
      <c r="BT122" s="59">
        <f t="shared" si="125"/>
        <v>77.51916757940855</v>
      </c>
    </row>
    <row r="123" spans="1:72" ht="86.25" customHeight="1">
      <c r="A123" s="25" t="s">
        <v>141</v>
      </c>
      <c r="B123" s="11">
        <v>913</v>
      </c>
      <c r="C123" s="11" t="s">
        <v>7</v>
      </c>
      <c r="D123" s="11" t="s">
        <v>7</v>
      </c>
      <c r="E123" s="11" t="s">
        <v>139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31"/>
      <c r="AL123" s="31"/>
      <c r="AM123" s="8">
        <f>AM124</f>
        <v>554</v>
      </c>
      <c r="AN123" s="8">
        <f aca="true" t="shared" si="181" ref="AN123:BC124">AN124</f>
        <v>0</v>
      </c>
      <c r="AO123" s="8">
        <f t="shared" si="181"/>
        <v>0</v>
      </c>
      <c r="AP123" s="8">
        <f t="shared" si="181"/>
        <v>0</v>
      </c>
      <c r="AQ123" s="8">
        <f t="shared" si="181"/>
        <v>554</v>
      </c>
      <c r="AR123" s="8">
        <f t="shared" si="181"/>
        <v>0</v>
      </c>
      <c r="AS123" s="8">
        <f>AS124</f>
        <v>0</v>
      </c>
      <c r="AT123" s="8">
        <f t="shared" si="181"/>
        <v>0</v>
      </c>
      <c r="AU123" s="8">
        <f t="shared" si="181"/>
        <v>0</v>
      </c>
      <c r="AV123" s="8">
        <f t="shared" si="181"/>
        <v>0</v>
      </c>
      <c r="AW123" s="8">
        <f t="shared" si="181"/>
        <v>554</v>
      </c>
      <c r="AX123" s="8">
        <f t="shared" si="181"/>
        <v>0</v>
      </c>
      <c r="AY123" s="31">
        <f>AY124</f>
        <v>0</v>
      </c>
      <c r="AZ123" s="31">
        <f t="shared" si="181"/>
        <v>0</v>
      </c>
      <c r="BA123" s="31">
        <f t="shared" si="181"/>
        <v>0</v>
      </c>
      <c r="BB123" s="31">
        <f t="shared" si="181"/>
        <v>0</v>
      </c>
      <c r="BC123" s="31">
        <f t="shared" si="181"/>
        <v>554</v>
      </c>
      <c r="BD123" s="31">
        <f aca="true" t="shared" si="182" ref="AZ123:BD124">BD124</f>
        <v>0</v>
      </c>
      <c r="BE123" s="8">
        <f>BE124</f>
        <v>0</v>
      </c>
      <c r="BF123" s="8">
        <f aca="true" t="shared" si="183" ref="BF123:BR124">BF124</f>
        <v>0</v>
      </c>
      <c r="BG123" s="8">
        <f t="shared" si="183"/>
        <v>0</v>
      </c>
      <c r="BH123" s="8">
        <f t="shared" si="183"/>
        <v>0</v>
      </c>
      <c r="BI123" s="52">
        <f t="shared" si="183"/>
        <v>554</v>
      </c>
      <c r="BJ123" s="52">
        <f t="shared" si="183"/>
        <v>0</v>
      </c>
      <c r="BK123" s="8">
        <f>BK124</f>
        <v>0</v>
      </c>
      <c r="BL123" s="8">
        <f t="shared" si="183"/>
        <v>0</v>
      </c>
      <c r="BM123" s="8">
        <f t="shared" si="183"/>
        <v>0</v>
      </c>
      <c r="BN123" s="8">
        <f t="shared" si="183"/>
        <v>0</v>
      </c>
      <c r="BO123" s="8">
        <f t="shared" si="183"/>
        <v>554</v>
      </c>
      <c r="BP123" s="8">
        <f t="shared" si="183"/>
        <v>0</v>
      </c>
      <c r="BQ123" s="8">
        <f t="shared" si="183"/>
        <v>554</v>
      </c>
      <c r="BR123" s="8">
        <f t="shared" si="183"/>
        <v>0</v>
      </c>
      <c r="BS123" s="59">
        <f t="shared" si="124"/>
        <v>100</v>
      </c>
      <c r="BT123" s="59"/>
    </row>
    <row r="124" spans="1:72" ht="33">
      <c r="A124" s="25" t="s">
        <v>11</v>
      </c>
      <c r="B124" s="11">
        <v>913</v>
      </c>
      <c r="C124" s="11" t="s">
        <v>7</v>
      </c>
      <c r="D124" s="11" t="s">
        <v>7</v>
      </c>
      <c r="E124" s="11" t="s">
        <v>139</v>
      </c>
      <c r="F124" s="8">
        <v>600</v>
      </c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31"/>
      <c r="AL124" s="31"/>
      <c r="AM124" s="8">
        <f>AM125</f>
        <v>554</v>
      </c>
      <c r="AN124" s="8">
        <f t="shared" si="181"/>
        <v>0</v>
      </c>
      <c r="AO124" s="8">
        <f t="shared" si="181"/>
        <v>0</v>
      </c>
      <c r="AP124" s="8">
        <f t="shared" si="181"/>
        <v>0</v>
      </c>
      <c r="AQ124" s="8">
        <f t="shared" si="181"/>
        <v>554</v>
      </c>
      <c r="AR124" s="8">
        <f t="shared" si="181"/>
        <v>0</v>
      </c>
      <c r="AS124" s="8">
        <f>AS125</f>
        <v>0</v>
      </c>
      <c r="AT124" s="8">
        <f t="shared" si="181"/>
        <v>0</v>
      </c>
      <c r="AU124" s="8">
        <f t="shared" si="181"/>
        <v>0</v>
      </c>
      <c r="AV124" s="8">
        <f t="shared" si="181"/>
        <v>0</v>
      </c>
      <c r="AW124" s="8">
        <f t="shared" si="181"/>
        <v>554</v>
      </c>
      <c r="AX124" s="8">
        <f t="shared" si="181"/>
        <v>0</v>
      </c>
      <c r="AY124" s="31">
        <f>AY125</f>
        <v>0</v>
      </c>
      <c r="AZ124" s="31">
        <f t="shared" si="182"/>
        <v>0</v>
      </c>
      <c r="BA124" s="31">
        <f t="shared" si="182"/>
        <v>0</v>
      </c>
      <c r="BB124" s="31">
        <f t="shared" si="182"/>
        <v>0</v>
      </c>
      <c r="BC124" s="31">
        <f t="shared" si="182"/>
        <v>554</v>
      </c>
      <c r="BD124" s="31">
        <f t="shared" si="182"/>
        <v>0</v>
      </c>
      <c r="BE124" s="8">
        <f>BE125</f>
        <v>0</v>
      </c>
      <c r="BF124" s="8">
        <f t="shared" si="183"/>
        <v>0</v>
      </c>
      <c r="BG124" s="8">
        <f t="shared" si="183"/>
        <v>0</v>
      </c>
      <c r="BH124" s="8">
        <f t="shared" si="183"/>
        <v>0</v>
      </c>
      <c r="BI124" s="52">
        <f t="shared" si="183"/>
        <v>554</v>
      </c>
      <c r="BJ124" s="52">
        <f t="shared" si="183"/>
        <v>0</v>
      </c>
      <c r="BK124" s="8">
        <f>BK125</f>
        <v>0</v>
      </c>
      <c r="BL124" s="8">
        <f t="shared" si="183"/>
        <v>0</v>
      </c>
      <c r="BM124" s="8">
        <f t="shared" si="183"/>
        <v>0</v>
      </c>
      <c r="BN124" s="8">
        <f t="shared" si="183"/>
        <v>0</v>
      </c>
      <c r="BO124" s="8">
        <f t="shared" si="183"/>
        <v>554</v>
      </c>
      <c r="BP124" s="8">
        <f t="shared" si="183"/>
        <v>0</v>
      </c>
      <c r="BQ124" s="8">
        <f t="shared" si="183"/>
        <v>554</v>
      </c>
      <c r="BR124" s="8">
        <f t="shared" si="183"/>
        <v>0</v>
      </c>
      <c r="BS124" s="59">
        <f t="shared" si="124"/>
        <v>100</v>
      </c>
      <c r="BT124" s="59"/>
    </row>
    <row r="125" spans="1:72" ht="16.5">
      <c r="A125" s="25" t="s">
        <v>13</v>
      </c>
      <c r="B125" s="11">
        <v>913</v>
      </c>
      <c r="C125" s="11" t="s">
        <v>7</v>
      </c>
      <c r="D125" s="11" t="s">
        <v>7</v>
      </c>
      <c r="E125" s="11" t="s">
        <v>139</v>
      </c>
      <c r="F125" s="8">
        <v>610</v>
      </c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31"/>
      <c r="AL125" s="31"/>
      <c r="AM125" s="8">
        <v>554</v>
      </c>
      <c r="AN125" s="8"/>
      <c r="AO125" s="8"/>
      <c r="AP125" s="8"/>
      <c r="AQ125" s="8">
        <f>AK125+AM125+AN125+AO125+AP125</f>
        <v>554</v>
      </c>
      <c r="AR125" s="8">
        <f>AL125+AN125</f>
        <v>0</v>
      </c>
      <c r="AS125" s="8"/>
      <c r="AT125" s="8"/>
      <c r="AU125" s="8"/>
      <c r="AV125" s="8"/>
      <c r="AW125" s="8">
        <f>AQ125+AS125+AT125+AU125+AV125</f>
        <v>554</v>
      </c>
      <c r="AX125" s="8">
        <f>AR125+AT125</f>
        <v>0</v>
      </c>
      <c r="AY125" s="31"/>
      <c r="AZ125" s="31"/>
      <c r="BA125" s="31"/>
      <c r="BB125" s="31"/>
      <c r="BC125" s="31">
        <f>AW125+AY125+AZ125+BA125+BB125</f>
        <v>554</v>
      </c>
      <c r="BD125" s="31">
        <f>AX125+AZ125</f>
        <v>0</v>
      </c>
      <c r="BE125" s="8"/>
      <c r="BF125" s="8"/>
      <c r="BG125" s="8"/>
      <c r="BH125" s="8"/>
      <c r="BI125" s="52">
        <f>BC125+BE125+BF125+BG125+BH125</f>
        <v>554</v>
      </c>
      <c r="BJ125" s="52">
        <f>BD125+BF125</f>
        <v>0</v>
      </c>
      <c r="BK125" s="8"/>
      <c r="BL125" s="8"/>
      <c r="BM125" s="8"/>
      <c r="BN125" s="8"/>
      <c r="BO125" s="8">
        <f>BI125+BK125+BL125+BM125+BN125</f>
        <v>554</v>
      </c>
      <c r="BP125" s="8">
        <f>BJ125+BL125</f>
        <v>0</v>
      </c>
      <c r="BQ125" s="14">
        <v>554</v>
      </c>
      <c r="BR125" s="14"/>
      <c r="BS125" s="59">
        <f t="shared" si="124"/>
        <v>100</v>
      </c>
      <c r="BT125" s="59"/>
    </row>
    <row r="126" spans="1:72" s="46" customFormat="1" ht="36.75" customHeight="1" hidden="1">
      <c r="A126" s="45" t="s">
        <v>95</v>
      </c>
      <c r="B126" s="42">
        <v>913</v>
      </c>
      <c r="C126" s="42" t="s">
        <v>7</v>
      </c>
      <c r="D126" s="42" t="s">
        <v>7</v>
      </c>
      <c r="E126" s="42" t="s">
        <v>40</v>
      </c>
      <c r="F126" s="42"/>
      <c r="G126" s="47">
        <f>G127</f>
        <v>9185</v>
      </c>
      <c r="H126" s="47">
        <f aca="true" t="shared" si="184" ref="H126:R126">H127</f>
        <v>0</v>
      </c>
      <c r="I126" s="43">
        <f t="shared" si="184"/>
        <v>0</v>
      </c>
      <c r="J126" s="43">
        <f t="shared" si="184"/>
        <v>0</v>
      </c>
      <c r="K126" s="43">
        <f t="shared" si="184"/>
        <v>0</v>
      </c>
      <c r="L126" s="43">
        <f t="shared" si="184"/>
        <v>0</v>
      </c>
      <c r="M126" s="47">
        <f t="shared" si="184"/>
        <v>9185</v>
      </c>
      <c r="N126" s="47">
        <f t="shared" si="184"/>
        <v>0</v>
      </c>
      <c r="O126" s="43">
        <f t="shared" si="184"/>
        <v>0</v>
      </c>
      <c r="P126" s="43">
        <f t="shared" si="184"/>
        <v>0</v>
      </c>
      <c r="Q126" s="43">
        <f t="shared" si="184"/>
        <v>0</v>
      </c>
      <c r="R126" s="43">
        <f t="shared" si="184"/>
        <v>0</v>
      </c>
      <c r="S126" s="47">
        <f aca="true" t="shared" si="185" ref="S126:BP126">S127</f>
        <v>9185</v>
      </c>
      <c r="T126" s="47">
        <f t="shared" si="185"/>
        <v>0</v>
      </c>
      <c r="U126" s="43">
        <f t="shared" si="185"/>
        <v>0</v>
      </c>
      <c r="V126" s="43">
        <f t="shared" si="185"/>
        <v>0</v>
      </c>
      <c r="W126" s="43">
        <f t="shared" si="185"/>
        <v>0</v>
      </c>
      <c r="X126" s="43">
        <f t="shared" si="185"/>
        <v>0</v>
      </c>
      <c r="Y126" s="47">
        <f t="shared" si="185"/>
        <v>9185</v>
      </c>
      <c r="Z126" s="47">
        <f t="shared" si="185"/>
        <v>0</v>
      </c>
      <c r="AA126" s="43">
        <f t="shared" si="185"/>
        <v>0</v>
      </c>
      <c r="AB126" s="43">
        <f t="shared" si="185"/>
        <v>0</v>
      </c>
      <c r="AC126" s="43">
        <f t="shared" si="185"/>
        <v>0</v>
      </c>
      <c r="AD126" s="43">
        <f t="shared" si="185"/>
        <v>0</v>
      </c>
      <c r="AE126" s="47">
        <f t="shared" si="185"/>
        <v>9185</v>
      </c>
      <c r="AF126" s="47">
        <f t="shared" si="185"/>
        <v>0</v>
      </c>
      <c r="AG126" s="43">
        <f t="shared" si="185"/>
        <v>0</v>
      </c>
      <c r="AH126" s="43">
        <f t="shared" si="185"/>
        <v>0</v>
      </c>
      <c r="AI126" s="43">
        <f t="shared" si="185"/>
        <v>0</v>
      </c>
      <c r="AJ126" s="43">
        <f t="shared" si="185"/>
        <v>0</v>
      </c>
      <c r="AK126" s="47">
        <f t="shared" si="185"/>
        <v>9185</v>
      </c>
      <c r="AL126" s="47">
        <f t="shared" si="185"/>
        <v>0</v>
      </c>
      <c r="AM126" s="43">
        <f t="shared" si="185"/>
        <v>0</v>
      </c>
      <c r="AN126" s="43">
        <f t="shared" si="185"/>
        <v>0</v>
      </c>
      <c r="AO126" s="43">
        <f t="shared" si="185"/>
        <v>0</v>
      </c>
      <c r="AP126" s="43">
        <f t="shared" si="185"/>
        <v>0</v>
      </c>
      <c r="AQ126" s="47">
        <f t="shared" si="185"/>
        <v>9185</v>
      </c>
      <c r="AR126" s="47">
        <f t="shared" si="185"/>
        <v>0</v>
      </c>
      <c r="AS126" s="43">
        <f t="shared" si="185"/>
        <v>0</v>
      </c>
      <c r="AT126" s="43">
        <f t="shared" si="185"/>
        <v>0</v>
      </c>
      <c r="AU126" s="43">
        <f t="shared" si="185"/>
        <v>0</v>
      </c>
      <c r="AV126" s="43">
        <f t="shared" si="185"/>
        <v>0</v>
      </c>
      <c r="AW126" s="47">
        <f t="shared" si="185"/>
        <v>9185</v>
      </c>
      <c r="AX126" s="47">
        <f t="shared" si="185"/>
        <v>0</v>
      </c>
      <c r="AY126" s="31">
        <f t="shared" si="185"/>
        <v>-9185</v>
      </c>
      <c r="AZ126" s="31">
        <f t="shared" si="185"/>
        <v>0</v>
      </c>
      <c r="BA126" s="31">
        <f t="shared" si="185"/>
        <v>0</v>
      </c>
      <c r="BB126" s="31">
        <f t="shared" si="185"/>
        <v>0</v>
      </c>
      <c r="BC126" s="37">
        <f t="shared" si="185"/>
        <v>0</v>
      </c>
      <c r="BD126" s="37">
        <f t="shared" si="185"/>
        <v>0</v>
      </c>
      <c r="BE126" s="43">
        <f t="shared" si="185"/>
        <v>0</v>
      </c>
      <c r="BF126" s="43">
        <f t="shared" si="185"/>
        <v>0</v>
      </c>
      <c r="BG126" s="43">
        <f t="shared" si="185"/>
        <v>0</v>
      </c>
      <c r="BH126" s="43">
        <f t="shared" si="185"/>
        <v>0</v>
      </c>
      <c r="BI126" s="53">
        <f t="shared" si="185"/>
        <v>0</v>
      </c>
      <c r="BJ126" s="53">
        <f t="shared" si="185"/>
        <v>0</v>
      </c>
      <c r="BK126" s="43">
        <f t="shared" si="185"/>
        <v>0</v>
      </c>
      <c r="BL126" s="43">
        <f t="shared" si="185"/>
        <v>0</v>
      </c>
      <c r="BM126" s="43">
        <f t="shared" si="185"/>
        <v>0</v>
      </c>
      <c r="BN126" s="43">
        <f t="shared" si="185"/>
        <v>0</v>
      </c>
      <c r="BO126" s="47">
        <f t="shared" si="185"/>
        <v>0</v>
      </c>
      <c r="BP126" s="47">
        <f t="shared" si="185"/>
        <v>0</v>
      </c>
      <c r="BQ126" s="14"/>
      <c r="BR126" s="14"/>
      <c r="BS126" s="59" t="e">
        <f t="shared" si="124"/>
        <v>#DIV/0!</v>
      </c>
      <c r="BT126" s="59" t="e">
        <f t="shared" si="125"/>
        <v>#DIV/0!</v>
      </c>
    </row>
    <row r="127" spans="1:72" s="46" customFormat="1" ht="16.5" hidden="1">
      <c r="A127" s="41" t="s">
        <v>14</v>
      </c>
      <c r="B127" s="42">
        <v>913</v>
      </c>
      <c r="C127" s="42" t="s">
        <v>7</v>
      </c>
      <c r="D127" s="42" t="s">
        <v>7</v>
      </c>
      <c r="E127" s="42" t="s">
        <v>41</v>
      </c>
      <c r="F127" s="43"/>
      <c r="G127" s="48">
        <f>G128+G131</f>
        <v>9185</v>
      </c>
      <c r="H127" s="48">
        <f aca="true" t="shared" si="186" ref="H127:N127">H128+H131</f>
        <v>0</v>
      </c>
      <c r="I127" s="43">
        <f t="shared" si="186"/>
        <v>0</v>
      </c>
      <c r="J127" s="43">
        <f t="shared" si="186"/>
        <v>0</v>
      </c>
      <c r="K127" s="43">
        <f t="shared" si="186"/>
        <v>0</v>
      </c>
      <c r="L127" s="43">
        <f t="shared" si="186"/>
        <v>0</v>
      </c>
      <c r="M127" s="48">
        <f t="shared" si="186"/>
        <v>9185</v>
      </c>
      <c r="N127" s="48">
        <f t="shared" si="186"/>
        <v>0</v>
      </c>
      <c r="O127" s="43">
        <f aca="true" t="shared" si="187" ref="O127:T127">O128+O131</f>
        <v>0</v>
      </c>
      <c r="P127" s="43">
        <f t="shared" si="187"/>
        <v>0</v>
      </c>
      <c r="Q127" s="43">
        <f t="shared" si="187"/>
        <v>0</v>
      </c>
      <c r="R127" s="43">
        <f t="shared" si="187"/>
        <v>0</v>
      </c>
      <c r="S127" s="48">
        <f t="shared" si="187"/>
        <v>9185</v>
      </c>
      <c r="T127" s="48">
        <f t="shared" si="187"/>
        <v>0</v>
      </c>
      <c r="U127" s="43">
        <f aca="true" t="shared" si="188" ref="U127:Z127">U128+U131</f>
        <v>0</v>
      </c>
      <c r="V127" s="43">
        <f t="shared" si="188"/>
        <v>0</v>
      </c>
      <c r="W127" s="43">
        <f t="shared" si="188"/>
        <v>0</v>
      </c>
      <c r="X127" s="43">
        <f t="shared" si="188"/>
        <v>0</v>
      </c>
      <c r="Y127" s="48">
        <f t="shared" si="188"/>
        <v>9185</v>
      </c>
      <c r="Z127" s="48">
        <f t="shared" si="188"/>
        <v>0</v>
      </c>
      <c r="AA127" s="43">
        <f aca="true" t="shared" si="189" ref="AA127:AF127">AA128+AA131</f>
        <v>0</v>
      </c>
      <c r="AB127" s="43">
        <f t="shared" si="189"/>
        <v>0</v>
      </c>
      <c r="AC127" s="43">
        <f t="shared" si="189"/>
        <v>0</v>
      </c>
      <c r="AD127" s="43">
        <f t="shared" si="189"/>
        <v>0</v>
      </c>
      <c r="AE127" s="48">
        <f t="shared" si="189"/>
        <v>9185</v>
      </c>
      <c r="AF127" s="48">
        <f t="shared" si="189"/>
        <v>0</v>
      </c>
      <c r="AG127" s="43">
        <f aca="true" t="shared" si="190" ref="AG127:AL127">AG128+AG131</f>
        <v>0</v>
      </c>
      <c r="AH127" s="43">
        <f t="shared" si="190"/>
        <v>0</v>
      </c>
      <c r="AI127" s="43">
        <f t="shared" si="190"/>
        <v>0</v>
      </c>
      <c r="AJ127" s="43">
        <f t="shared" si="190"/>
        <v>0</v>
      </c>
      <c r="AK127" s="48">
        <f t="shared" si="190"/>
        <v>9185</v>
      </c>
      <c r="AL127" s="48">
        <f t="shared" si="190"/>
        <v>0</v>
      </c>
      <c r="AM127" s="43">
        <f aca="true" t="shared" si="191" ref="AM127:AR127">AM128+AM131</f>
        <v>0</v>
      </c>
      <c r="AN127" s="43">
        <f t="shared" si="191"/>
        <v>0</v>
      </c>
      <c r="AO127" s="43">
        <f t="shared" si="191"/>
        <v>0</v>
      </c>
      <c r="AP127" s="43">
        <f t="shared" si="191"/>
        <v>0</v>
      </c>
      <c r="AQ127" s="48">
        <f t="shared" si="191"/>
        <v>9185</v>
      </c>
      <c r="AR127" s="48">
        <f t="shared" si="191"/>
        <v>0</v>
      </c>
      <c r="AS127" s="43">
        <f aca="true" t="shared" si="192" ref="AS127:AX127">AS128+AS131</f>
        <v>0</v>
      </c>
      <c r="AT127" s="43">
        <f t="shared" si="192"/>
        <v>0</v>
      </c>
      <c r="AU127" s="43">
        <f t="shared" si="192"/>
        <v>0</v>
      </c>
      <c r="AV127" s="43">
        <f t="shared" si="192"/>
        <v>0</v>
      </c>
      <c r="AW127" s="48">
        <f t="shared" si="192"/>
        <v>9185</v>
      </c>
      <c r="AX127" s="48">
        <f t="shared" si="192"/>
        <v>0</v>
      </c>
      <c r="AY127" s="31">
        <f aca="true" t="shared" si="193" ref="AY127:BD127">AY128+AY131</f>
        <v>-9185</v>
      </c>
      <c r="AZ127" s="31">
        <f t="shared" si="193"/>
        <v>0</v>
      </c>
      <c r="BA127" s="31">
        <f t="shared" si="193"/>
        <v>0</v>
      </c>
      <c r="BB127" s="31">
        <f t="shared" si="193"/>
        <v>0</v>
      </c>
      <c r="BC127" s="35">
        <f t="shared" si="193"/>
        <v>0</v>
      </c>
      <c r="BD127" s="35">
        <f t="shared" si="193"/>
        <v>0</v>
      </c>
      <c r="BE127" s="43">
        <f aca="true" t="shared" si="194" ref="BE127:BJ127">BE128+BE131</f>
        <v>0</v>
      </c>
      <c r="BF127" s="43">
        <f t="shared" si="194"/>
        <v>0</v>
      </c>
      <c r="BG127" s="43">
        <f t="shared" si="194"/>
        <v>0</v>
      </c>
      <c r="BH127" s="43">
        <f t="shared" si="194"/>
        <v>0</v>
      </c>
      <c r="BI127" s="51">
        <f t="shared" si="194"/>
        <v>0</v>
      </c>
      <c r="BJ127" s="51">
        <f t="shared" si="194"/>
        <v>0</v>
      </c>
      <c r="BK127" s="43">
        <f aca="true" t="shared" si="195" ref="BK127:BP127">BK128+BK131</f>
        <v>0</v>
      </c>
      <c r="BL127" s="43">
        <f t="shared" si="195"/>
        <v>0</v>
      </c>
      <c r="BM127" s="43">
        <f t="shared" si="195"/>
        <v>0</v>
      </c>
      <c r="BN127" s="43">
        <f t="shared" si="195"/>
        <v>0</v>
      </c>
      <c r="BO127" s="48">
        <f t="shared" si="195"/>
        <v>0</v>
      </c>
      <c r="BP127" s="48">
        <f t="shared" si="195"/>
        <v>0</v>
      </c>
      <c r="BQ127" s="14"/>
      <c r="BR127" s="14"/>
      <c r="BS127" s="59" t="e">
        <f t="shared" si="124"/>
        <v>#DIV/0!</v>
      </c>
      <c r="BT127" s="59" t="e">
        <f t="shared" si="125"/>
        <v>#DIV/0!</v>
      </c>
    </row>
    <row r="128" spans="1:72" s="46" customFormat="1" ht="16.5" hidden="1">
      <c r="A128" s="41" t="s">
        <v>62</v>
      </c>
      <c r="B128" s="42">
        <v>913</v>
      </c>
      <c r="C128" s="42" t="s">
        <v>7</v>
      </c>
      <c r="D128" s="42" t="s">
        <v>7</v>
      </c>
      <c r="E128" s="42" t="s">
        <v>63</v>
      </c>
      <c r="F128" s="43"/>
      <c r="G128" s="48">
        <f>G129</f>
        <v>6663</v>
      </c>
      <c r="H128" s="48">
        <f aca="true" t="shared" si="196" ref="H128:R129">H129</f>
        <v>0</v>
      </c>
      <c r="I128" s="43">
        <f t="shared" si="196"/>
        <v>0</v>
      </c>
      <c r="J128" s="43">
        <f t="shared" si="196"/>
        <v>0</v>
      </c>
      <c r="K128" s="43">
        <f t="shared" si="196"/>
        <v>0</v>
      </c>
      <c r="L128" s="43">
        <f t="shared" si="196"/>
        <v>0</v>
      </c>
      <c r="M128" s="48">
        <f t="shared" si="196"/>
        <v>6663</v>
      </c>
      <c r="N128" s="48">
        <f t="shared" si="196"/>
        <v>0</v>
      </c>
      <c r="O128" s="43">
        <f t="shared" si="196"/>
        <v>0</v>
      </c>
      <c r="P128" s="43">
        <f t="shared" si="196"/>
        <v>0</v>
      </c>
      <c r="Q128" s="43">
        <f t="shared" si="196"/>
        <v>0</v>
      </c>
      <c r="R128" s="43">
        <f t="shared" si="196"/>
        <v>0</v>
      </c>
      <c r="S128" s="48">
        <f>S129</f>
        <v>6663</v>
      </c>
      <c r="T128" s="48">
        <f>T129</f>
        <v>0</v>
      </c>
      <c r="U128" s="43">
        <f aca="true" t="shared" si="197" ref="U128:X129">U129</f>
        <v>0</v>
      </c>
      <c r="V128" s="43">
        <f t="shared" si="197"/>
        <v>0</v>
      </c>
      <c r="W128" s="43">
        <f t="shared" si="197"/>
        <v>0</v>
      </c>
      <c r="X128" s="43">
        <f t="shared" si="197"/>
        <v>0</v>
      </c>
      <c r="Y128" s="48">
        <f>Y129</f>
        <v>6663</v>
      </c>
      <c r="Z128" s="48">
        <f>Z129</f>
        <v>0</v>
      </c>
      <c r="AA128" s="43">
        <f aca="true" t="shared" si="198" ref="AA128:AD129">AA129</f>
        <v>0</v>
      </c>
      <c r="AB128" s="43">
        <f t="shared" si="198"/>
        <v>0</v>
      </c>
      <c r="AC128" s="43">
        <f t="shared" si="198"/>
        <v>0</v>
      </c>
      <c r="AD128" s="43">
        <f t="shared" si="198"/>
        <v>0</v>
      </c>
      <c r="AE128" s="48">
        <f>AE129</f>
        <v>6663</v>
      </c>
      <c r="AF128" s="48">
        <f>AF129</f>
        <v>0</v>
      </c>
      <c r="AG128" s="43">
        <f aca="true" t="shared" si="199" ref="AG128:AJ129">AG129</f>
        <v>0</v>
      </c>
      <c r="AH128" s="43">
        <f t="shared" si="199"/>
        <v>0</v>
      </c>
      <c r="AI128" s="43">
        <f t="shared" si="199"/>
        <v>0</v>
      </c>
      <c r="AJ128" s="43">
        <f t="shared" si="199"/>
        <v>0</v>
      </c>
      <c r="AK128" s="48">
        <f>AK129</f>
        <v>6663</v>
      </c>
      <c r="AL128" s="48">
        <f>AL129</f>
        <v>0</v>
      </c>
      <c r="AM128" s="43">
        <f aca="true" t="shared" si="200" ref="AM128:AP129">AM129</f>
        <v>0</v>
      </c>
      <c r="AN128" s="43">
        <f t="shared" si="200"/>
        <v>0</v>
      </c>
      <c r="AO128" s="43">
        <f t="shared" si="200"/>
        <v>0</v>
      </c>
      <c r="AP128" s="43">
        <f t="shared" si="200"/>
        <v>0</v>
      </c>
      <c r="AQ128" s="48">
        <f>AQ129</f>
        <v>6663</v>
      </c>
      <c r="AR128" s="48">
        <f>AR129</f>
        <v>0</v>
      </c>
      <c r="AS128" s="43">
        <f aca="true" t="shared" si="201" ref="AS128:AV129">AS129</f>
        <v>0</v>
      </c>
      <c r="AT128" s="43">
        <f t="shared" si="201"/>
        <v>0</v>
      </c>
      <c r="AU128" s="43">
        <f t="shared" si="201"/>
        <v>0</v>
      </c>
      <c r="AV128" s="43">
        <f t="shared" si="201"/>
        <v>0</v>
      </c>
      <c r="AW128" s="48">
        <f>AW129</f>
        <v>6663</v>
      </c>
      <c r="AX128" s="48">
        <f>AX129</f>
        <v>0</v>
      </c>
      <c r="AY128" s="31">
        <f aca="true" t="shared" si="202" ref="AY128:BB129">AY129</f>
        <v>-6663</v>
      </c>
      <c r="AZ128" s="31">
        <f t="shared" si="202"/>
        <v>0</v>
      </c>
      <c r="BA128" s="31">
        <f t="shared" si="202"/>
        <v>0</v>
      </c>
      <c r="BB128" s="31">
        <f t="shared" si="202"/>
        <v>0</v>
      </c>
      <c r="BC128" s="35">
        <f>BC129</f>
        <v>0</v>
      </c>
      <c r="BD128" s="35">
        <f>BD129</f>
        <v>0</v>
      </c>
      <c r="BE128" s="43">
        <f aca="true" t="shared" si="203" ref="BE128:BH129">BE129</f>
        <v>0</v>
      </c>
      <c r="BF128" s="43">
        <f t="shared" si="203"/>
        <v>0</v>
      </c>
      <c r="BG128" s="43">
        <f t="shared" si="203"/>
        <v>0</v>
      </c>
      <c r="BH128" s="43">
        <f t="shared" si="203"/>
        <v>0</v>
      </c>
      <c r="BI128" s="51">
        <f>BI129</f>
        <v>0</v>
      </c>
      <c r="BJ128" s="51">
        <f>BJ129</f>
        <v>0</v>
      </c>
      <c r="BK128" s="43">
        <f aca="true" t="shared" si="204" ref="BK128:BN129">BK129</f>
        <v>0</v>
      </c>
      <c r="BL128" s="43">
        <f t="shared" si="204"/>
        <v>0</v>
      </c>
      <c r="BM128" s="43">
        <f t="shared" si="204"/>
        <v>0</v>
      </c>
      <c r="BN128" s="43">
        <f t="shared" si="204"/>
        <v>0</v>
      </c>
      <c r="BO128" s="48">
        <f>BO129</f>
        <v>0</v>
      </c>
      <c r="BP128" s="48">
        <f>BP129</f>
        <v>0</v>
      </c>
      <c r="BQ128" s="14"/>
      <c r="BR128" s="14"/>
      <c r="BS128" s="59" t="e">
        <f t="shared" si="124"/>
        <v>#DIV/0!</v>
      </c>
      <c r="BT128" s="59" t="e">
        <f t="shared" si="125"/>
        <v>#DIV/0!</v>
      </c>
    </row>
    <row r="129" spans="1:72" s="46" customFormat="1" ht="33" hidden="1">
      <c r="A129" s="41" t="s">
        <v>11</v>
      </c>
      <c r="B129" s="42">
        <v>913</v>
      </c>
      <c r="C129" s="42" t="s">
        <v>7</v>
      </c>
      <c r="D129" s="42" t="s">
        <v>7</v>
      </c>
      <c r="E129" s="42" t="s">
        <v>63</v>
      </c>
      <c r="F129" s="43">
        <v>600</v>
      </c>
      <c r="G129" s="48">
        <f>G130</f>
        <v>6663</v>
      </c>
      <c r="H129" s="48">
        <f t="shared" si="196"/>
        <v>0</v>
      </c>
      <c r="I129" s="43">
        <f t="shared" si="196"/>
        <v>0</v>
      </c>
      <c r="J129" s="43">
        <f t="shared" si="196"/>
        <v>0</v>
      </c>
      <c r="K129" s="43">
        <f t="shared" si="196"/>
        <v>0</v>
      </c>
      <c r="L129" s="43">
        <f t="shared" si="196"/>
        <v>0</v>
      </c>
      <c r="M129" s="48">
        <f t="shared" si="196"/>
        <v>6663</v>
      </c>
      <c r="N129" s="48">
        <f t="shared" si="196"/>
        <v>0</v>
      </c>
      <c r="O129" s="43">
        <f t="shared" si="196"/>
        <v>0</v>
      </c>
      <c r="P129" s="43">
        <f t="shared" si="196"/>
        <v>0</v>
      </c>
      <c r="Q129" s="43">
        <f t="shared" si="196"/>
        <v>0</v>
      </c>
      <c r="R129" s="43">
        <f t="shared" si="196"/>
        <v>0</v>
      </c>
      <c r="S129" s="48">
        <f>S130</f>
        <v>6663</v>
      </c>
      <c r="T129" s="48">
        <f>T130</f>
        <v>0</v>
      </c>
      <c r="U129" s="43">
        <f t="shared" si="197"/>
        <v>0</v>
      </c>
      <c r="V129" s="43">
        <f t="shared" si="197"/>
        <v>0</v>
      </c>
      <c r="W129" s="43">
        <f t="shared" si="197"/>
        <v>0</v>
      </c>
      <c r="X129" s="43">
        <f t="shared" si="197"/>
        <v>0</v>
      </c>
      <c r="Y129" s="48">
        <f>Y130</f>
        <v>6663</v>
      </c>
      <c r="Z129" s="48">
        <f>Z130</f>
        <v>0</v>
      </c>
      <c r="AA129" s="43">
        <f t="shared" si="198"/>
        <v>0</v>
      </c>
      <c r="AB129" s="43">
        <f t="shared" si="198"/>
        <v>0</v>
      </c>
      <c r="AC129" s="43">
        <f t="shared" si="198"/>
        <v>0</v>
      </c>
      <c r="AD129" s="43">
        <f t="shared" si="198"/>
        <v>0</v>
      </c>
      <c r="AE129" s="48">
        <f>AE130</f>
        <v>6663</v>
      </c>
      <c r="AF129" s="48">
        <f>AF130</f>
        <v>0</v>
      </c>
      <c r="AG129" s="43">
        <f t="shared" si="199"/>
        <v>0</v>
      </c>
      <c r="AH129" s="43">
        <f t="shared" si="199"/>
        <v>0</v>
      </c>
      <c r="AI129" s="43">
        <f t="shared" si="199"/>
        <v>0</v>
      </c>
      <c r="AJ129" s="43">
        <f t="shared" si="199"/>
        <v>0</v>
      </c>
      <c r="AK129" s="48">
        <f>AK130</f>
        <v>6663</v>
      </c>
      <c r="AL129" s="48">
        <f>AL130</f>
        <v>0</v>
      </c>
      <c r="AM129" s="43">
        <f t="shared" si="200"/>
        <v>0</v>
      </c>
      <c r="AN129" s="43">
        <f t="shared" si="200"/>
        <v>0</v>
      </c>
      <c r="AO129" s="43">
        <f t="shared" si="200"/>
        <v>0</v>
      </c>
      <c r="AP129" s="43">
        <f t="shared" si="200"/>
        <v>0</v>
      </c>
      <c r="AQ129" s="48">
        <f>AQ130</f>
        <v>6663</v>
      </c>
      <c r="AR129" s="48">
        <f>AR130</f>
        <v>0</v>
      </c>
      <c r="AS129" s="43">
        <f t="shared" si="201"/>
        <v>0</v>
      </c>
      <c r="AT129" s="43">
        <f t="shared" si="201"/>
        <v>0</v>
      </c>
      <c r="AU129" s="43">
        <f t="shared" si="201"/>
        <v>0</v>
      </c>
      <c r="AV129" s="43">
        <f t="shared" si="201"/>
        <v>0</v>
      </c>
      <c r="AW129" s="48">
        <f>AW130</f>
        <v>6663</v>
      </c>
      <c r="AX129" s="48">
        <f>AX130</f>
        <v>0</v>
      </c>
      <c r="AY129" s="31">
        <f t="shared" si="202"/>
        <v>-6663</v>
      </c>
      <c r="AZ129" s="31">
        <f t="shared" si="202"/>
        <v>0</v>
      </c>
      <c r="BA129" s="31">
        <f t="shared" si="202"/>
        <v>0</v>
      </c>
      <c r="BB129" s="31">
        <f t="shared" si="202"/>
        <v>0</v>
      </c>
      <c r="BC129" s="35">
        <f>BC130</f>
        <v>0</v>
      </c>
      <c r="BD129" s="35">
        <f>BD130</f>
        <v>0</v>
      </c>
      <c r="BE129" s="43">
        <f t="shared" si="203"/>
        <v>0</v>
      </c>
      <c r="BF129" s="43">
        <f t="shared" si="203"/>
        <v>0</v>
      </c>
      <c r="BG129" s="43">
        <f t="shared" si="203"/>
        <v>0</v>
      </c>
      <c r="BH129" s="43">
        <f t="shared" si="203"/>
        <v>0</v>
      </c>
      <c r="BI129" s="51">
        <f>BI130</f>
        <v>0</v>
      </c>
      <c r="BJ129" s="51">
        <f>BJ130</f>
        <v>0</v>
      </c>
      <c r="BK129" s="43">
        <f t="shared" si="204"/>
        <v>0</v>
      </c>
      <c r="BL129" s="43">
        <f t="shared" si="204"/>
        <v>0</v>
      </c>
      <c r="BM129" s="43">
        <f t="shared" si="204"/>
        <v>0</v>
      </c>
      <c r="BN129" s="43">
        <f t="shared" si="204"/>
        <v>0</v>
      </c>
      <c r="BO129" s="48">
        <f>BO130</f>
        <v>0</v>
      </c>
      <c r="BP129" s="48">
        <f>BP130</f>
        <v>0</v>
      </c>
      <c r="BQ129" s="14"/>
      <c r="BR129" s="14"/>
      <c r="BS129" s="59" t="e">
        <f t="shared" si="124"/>
        <v>#DIV/0!</v>
      </c>
      <c r="BT129" s="59" t="e">
        <f t="shared" si="125"/>
        <v>#DIV/0!</v>
      </c>
    </row>
    <row r="130" spans="1:72" s="46" customFormat="1" ht="16.5" hidden="1">
      <c r="A130" s="44" t="s">
        <v>13</v>
      </c>
      <c r="B130" s="42">
        <v>913</v>
      </c>
      <c r="C130" s="42" t="s">
        <v>7</v>
      </c>
      <c r="D130" s="42" t="s">
        <v>7</v>
      </c>
      <c r="E130" s="42" t="s">
        <v>63</v>
      </c>
      <c r="F130" s="43">
        <v>610</v>
      </c>
      <c r="G130" s="43">
        <v>6663</v>
      </c>
      <c r="H130" s="43"/>
      <c r="I130" s="43"/>
      <c r="J130" s="43"/>
      <c r="K130" s="43"/>
      <c r="L130" s="43"/>
      <c r="M130" s="43">
        <f>G130+I130+J130+K130+L130</f>
        <v>6663</v>
      </c>
      <c r="N130" s="43">
        <f>H130+J130</f>
        <v>0</v>
      </c>
      <c r="O130" s="43"/>
      <c r="P130" s="43"/>
      <c r="Q130" s="43"/>
      <c r="R130" s="43"/>
      <c r="S130" s="43">
        <f>M130+O130+P130+Q130+R130</f>
        <v>6663</v>
      </c>
      <c r="T130" s="43">
        <f>N130+P130</f>
        <v>0</v>
      </c>
      <c r="U130" s="43"/>
      <c r="V130" s="43"/>
      <c r="W130" s="43"/>
      <c r="X130" s="43"/>
      <c r="Y130" s="43">
        <f>S130+U130+V130+W130+X130</f>
        <v>6663</v>
      </c>
      <c r="Z130" s="43">
        <f>T130+V130</f>
        <v>0</v>
      </c>
      <c r="AA130" s="43"/>
      <c r="AB130" s="43"/>
      <c r="AC130" s="43"/>
      <c r="AD130" s="43"/>
      <c r="AE130" s="43">
        <f>Y130+AA130+AB130+AC130+AD130</f>
        <v>6663</v>
      </c>
      <c r="AF130" s="43">
        <f>Z130+AB130</f>
        <v>0</v>
      </c>
      <c r="AG130" s="43"/>
      <c r="AH130" s="43"/>
      <c r="AI130" s="43"/>
      <c r="AJ130" s="43"/>
      <c r="AK130" s="43">
        <f>AE130+AG130+AH130+AI130+AJ130</f>
        <v>6663</v>
      </c>
      <c r="AL130" s="43">
        <f>AF130+AH130</f>
        <v>0</v>
      </c>
      <c r="AM130" s="43"/>
      <c r="AN130" s="43"/>
      <c r="AO130" s="43"/>
      <c r="AP130" s="43"/>
      <c r="AQ130" s="43">
        <f>AK130+AM130+AN130+AO130+AP130</f>
        <v>6663</v>
      </c>
      <c r="AR130" s="43">
        <f>AL130+AN130</f>
        <v>0</v>
      </c>
      <c r="AS130" s="43"/>
      <c r="AT130" s="43"/>
      <c r="AU130" s="43"/>
      <c r="AV130" s="43"/>
      <c r="AW130" s="43">
        <f>AQ130+AS130+AT130+AU130+AV130</f>
        <v>6663</v>
      </c>
      <c r="AX130" s="43">
        <f>AR130+AT130</f>
        <v>0</v>
      </c>
      <c r="AY130" s="31">
        <v>-6663</v>
      </c>
      <c r="AZ130" s="31"/>
      <c r="BA130" s="31"/>
      <c r="BB130" s="31"/>
      <c r="BC130" s="31">
        <f>AW130+AY130+AZ130+BA130+BB130</f>
        <v>0</v>
      </c>
      <c r="BD130" s="31">
        <f>AX130+AZ130</f>
        <v>0</v>
      </c>
      <c r="BE130" s="43"/>
      <c r="BF130" s="43"/>
      <c r="BG130" s="43"/>
      <c r="BH130" s="43"/>
      <c r="BI130" s="52">
        <f>BC130+BE130+BF130+BG130+BH130</f>
        <v>0</v>
      </c>
      <c r="BJ130" s="52">
        <f>BD130+BF130</f>
        <v>0</v>
      </c>
      <c r="BK130" s="43"/>
      <c r="BL130" s="43"/>
      <c r="BM130" s="43"/>
      <c r="BN130" s="43"/>
      <c r="BO130" s="43">
        <f>BI130+BK130+BL130+BM130+BN130</f>
        <v>0</v>
      </c>
      <c r="BP130" s="43">
        <f>BJ130+BL130</f>
        <v>0</v>
      </c>
      <c r="BQ130" s="14"/>
      <c r="BR130" s="14"/>
      <c r="BS130" s="59" t="e">
        <f t="shared" si="124"/>
        <v>#DIV/0!</v>
      </c>
      <c r="BT130" s="59" t="e">
        <f t="shared" si="125"/>
        <v>#DIV/0!</v>
      </c>
    </row>
    <row r="131" spans="1:72" s="46" customFormat="1" ht="16.5" hidden="1">
      <c r="A131" s="41" t="s">
        <v>15</v>
      </c>
      <c r="B131" s="42">
        <v>913</v>
      </c>
      <c r="C131" s="42" t="s">
        <v>7</v>
      </c>
      <c r="D131" s="42" t="s">
        <v>7</v>
      </c>
      <c r="E131" s="42" t="s">
        <v>64</v>
      </c>
      <c r="F131" s="43"/>
      <c r="G131" s="48">
        <f>G132</f>
        <v>2522</v>
      </c>
      <c r="H131" s="48">
        <f aca="true" t="shared" si="205" ref="H131:R132">H132</f>
        <v>0</v>
      </c>
      <c r="I131" s="43">
        <f t="shared" si="205"/>
        <v>0</v>
      </c>
      <c r="J131" s="43">
        <f t="shared" si="205"/>
        <v>0</v>
      </c>
      <c r="K131" s="43">
        <f t="shared" si="205"/>
        <v>0</v>
      </c>
      <c r="L131" s="43">
        <f t="shared" si="205"/>
        <v>0</v>
      </c>
      <c r="M131" s="48">
        <f t="shared" si="205"/>
        <v>2522</v>
      </c>
      <c r="N131" s="48">
        <f t="shared" si="205"/>
        <v>0</v>
      </c>
      <c r="O131" s="43">
        <f t="shared" si="205"/>
        <v>0</v>
      </c>
      <c r="P131" s="43">
        <f t="shared" si="205"/>
        <v>0</v>
      </c>
      <c r="Q131" s="43">
        <f t="shared" si="205"/>
        <v>0</v>
      </c>
      <c r="R131" s="43">
        <f t="shared" si="205"/>
        <v>0</v>
      </c>
      <c r="S131" s="48">
        <f>S132</f>
        <v>2522</v>
      </c>
      <c r="T131" s="48">
        <f>T132</f>
        <v>0</v>
      </c>
      <c r="U131" s="43">
        <f aca="true" t="shared" si="206" ref="U131:X132">U132</f>
        <v>0</v>
      </c>
      <c r="V131" s="43">
        <f t="shared" si="206"/>
        <v>0</v>
      </c>
      <c r="W131" s="43">
        <f t="shared" si="206"/>
        <v>0</v>
      </c>
      <c r="X131" s="43">
        <f t="shared" si="206"/>
        <v>0</v>
      </c>
      <c r="Y131" s="48">
        <f>Y132</f>
        <v>2522</v>
      </c>
      <c r="Z131" s="48">
        <f>Z132</f>
        <v>0</v>
      </c>
      <c r="AA131" s="43">
        <f aca="true" t="shared" si="207" ref="AA131:AD132">AA132</f>
        <v>0</v>
      </c>
      <c r="AB131" s="43">
        <f t="shared" si="207"/>
        <v>0</v>
      </c>
      <c r="AC131" s="43">
        <f t="shared" si="207"/>
        <v>0</v>
      </c>
      <c r="AD131" s="43">
        <f t="shared" si="207"/>
        <v>0</v>
      </c>
      <c r="AE131" s="48">
        <f>AE132</f>
        <v>2522</v>
      </c>
      <c r="AF131" s="48">
        <f>AF132</f>
        <v>0</v>
      </c>
      <c r="AG131" s="43">
        <f aca="true" t="shared" si="208" ref="AG131:AJ132">AG132</f>
        <v>0</v>
      </c>
      <c r="AH131" s="43">
        <f t="shared" si="208"/>
        <v>0</v>
      </c>
      <c r="AI131" s="43">
        <f t="shared" si="208"/>
        <v>0</v>
      </c>
      <c r="AJ131" s="43">
        <f t="shared" si="208"/>
        <v>0</v>
      </c>
      <c r="AK131" s="48">
        <f>AK132</f>
        <v>2522</v>
      </c>
      <c r="AL131" s="48">
        <f>AL132</f>
        <v>0</v>
      </c>
      <c r="AM131" s="43">
        <f aca="true" t="shared" si="209" ref="AM131:AP132">AM132</f>
        <v>0</v>
      </c>
      <c r="AN131" s="43">
        <f t="shared" si="209"/>
        <v>0</v>
      </c>
      <c r="AO131" s="43">
        <f t="shared" si="209"/>
        <v>0</v>
      </c>
      <c r="AP131" s="43">
        <f t="shared" si="209"/>
        <v>0</v>
      </c>
      <c r="AQ131" s="48">
        <f>AQ132</f>
        <v>2522</v>
      </c>
      <c r="AR131" s="48">
        <f>AR132</f>
        <v>0</v>
      </c>
      <c r="AS131" s="43">
        <f aca="true" t="shared" si="210" ref="AS131:AV132">AS132</f>
        <v>0</v>
      </c>
      <c r="AT131" s="43">
        <f t="shared" si="210"/>
        <v>0</v>
      </c>
      <c r="AU131" s="43">
        <f t="shared" si="210"/>
        <v>0</v>
      </c>
      <c r="AV131" s="43">
        <f t="shared" si="210"/>
        <v>0</v>
      </c>
      <c r="AW131" s="48">
        <f>AW132</f>
        <v>2522</v>
      </c>
      <c r="AX131" s="48">
        <f>AX132</f>
        <v>0</v>
      </c>
      <c r="AY131" s="31">
        <f aca="true" t="shared" si="211" ref="AY131:BB132">AY132</f>
        <v>-2522</v>
      </c>
      <c r="AZ131" s="31">
        <f t="shared" si="211"/>
        <v>0</v>
      </c>
      <c r="BA131" s="31">
        <f t="shared" si="211"/>
        <v>0</v>
      </c>
      <c r="BB131" s="31">
        <f t="shared" si="211"/>
        <v>0</v>
      </c>
      <c r="BC131" s="35">
        <f>BC132</f>
        <v>0</v>
      </c>
      <c r="BD131" s="35">
        <f>BD132</f>
        <v>0</v>
      </c>
      <c r="BE131" s="43">
        <f aca="true" t="shared" si="212" ref="BE131:BH132">BE132</f>
        <v>0</v>
      </c>
      <c r="BF131" s="43">
        <f t="shared" si="212"/>
        <v>0</v>
      </c>
      <c r="BG131" s="43">
        <f t="shared" si="212"/>
        <v>0</v>
      </c>
      <c r="BH131" s="43">
        <f t="shared" si="212"/>
        <v>0</v>
      </c>
      <c r="BI131" s="51">
        <f>BI132</f>
        <v>0</v>
      </c>
      <c r="BJ131" s="51">
        <f>BJ132</f>
        <v>0</v>
      </c>
      <c r="BK131" s="43">
        <f aca="true" t="shared" si="213" ref="BK131:BN132">BK132</f>
        <v>0</v>
      </c>
      <c r="BL131" s="43">
        <f t="shared" si="213"/>
        <v>0</v>
      </c>
      <c r="BM131" s="43">
        <f t="shared" si="213"/>
        <v>0</v>
      </c>
      <c r="BN131" s="43">
        <f t="shared" si="213"/>
        <v>0</v>
      </c>
      <c r="BO131" s="48">
        <f>BO132</f>
        <v>0</v>
      </c>
      <c r="BP131" s="48">
        <f>BP132</f>
        <v>0</v>
      </c>
      <c r="BQ131" s="14"/>
      <c r="BR131" s="14"/>
      <c r="BS131" s="59" t="e">
        <f t="shared" si="124"/>
        <v>#DIV/0!</v>
      </c>
      <c r="BT131" s="59" t="e">
        <f t="shared" si="125"/>
        <v>#DIV/0!</v>
      </c>
    </row>
    <row r="132" spans="1:72" s="46" customFormat="1" ht="33" hidden="1">
      <c r="A132" s="41" t="s">
        <v>11</v>
      </c>
      <c r="B132" s="42">
        <v>913</v>
      </c>
      <c r="C132" s="42" t="s">
        <v>7</v>
      </c>
      <c r="D132" s="42" t="s">
        <v>7</v>
      </c>
      <c r="E132" s="42" t="s">
        <v>64</v>
      </c>
      <c r="F132" s="43">
        <v>600</v>
      </c>
      <c r="G132" s="48">
        <f>G133</f>
        <v>2522</v>
      </c>
      <c r="H132" s="48">
        <f t="shared" si="205"/>
        <v>0</v>
      </c>
      <c r="I132" s="43">
        <f t="shared" si="205"/>
        <v>0</v>
      </c>
      <c r="J132" s="43">
        <f t="shared" si="205"/>
        <v>0</v>
      </c>
      <c r="K132" s="43">
        <f t="shared" si="205"/>
        <v>0</v>
      </c>
      <c r="L132" s="43">
        <f t="shared" si="205"/>
        <v>0</v>
      </c>
      <c r="M132" s="48">
        <f t="shared" si="205"/>
        <v>2522</v>
      </c>
      <c r="N132" s="48">
        <f t="shared" si="205"/>
        <v>0</v>
      </c>
      <c r="O132" s="43">
        <f t="shared" si="205"/>
        <v>0</v>
      </c>
      <c r="P132" s="43">
        <f t="shared" si="205"/>
        <v>0</v>
      </c>
      <c r="Q132" s="43">
        <f t="shared" si="205"/>
        <v>0</v>
      </c>
      <c r="R132" s="43">
        <f t="shared" si="205"/>
        <v>0</v>
      </c>
      <c r="S132" s="48">
        <f>S133</f>
        <v>2522</v>
      </c>
      <c r="T132" s="48">
        <f>T133</f>
        <v>0</v>
      </c>
      <c r="U132" s="43">
        <f t="shared" si="206"/>
        <v>0</v>
      </c>
      <c r="V132" s="43">
        <f t="shared" si="206"/>
        <v>0</v>
      </c>
      <c r="W132" s="43">
        <f t="shared" si="206"/>
        <v>0</v>
      </c>
      <c r="X132" s="43">
        <f t="shared" si="206"/>
        <v>0</v>
      </c>
      <c r="Y132" s="48">
        <f>Y133</f>
        <v>2522</v>
      </c>
      <c r="Z132" s="48">
        <f>Z133</f>
        <v>0</v>
      </c>
      <c r="AA132" s="43">
        <f t="shared" si="207"/>
        <v>0</v>
      </c>
      <c r="AB132" s="43">
        <f t="shared" si="207"/>
        <v>0</v>
      </c>
      <c r="AC132" s="43">
        <f t="shared" si="207"/>
        <v>0</v>
      </c>
      <c r="AD132" s="43">
        <f t="shared" si="207"/>
        <v>0</v>
      </c>
      <c r="AE132" s="48">
        <f>AE133</f>
        <v>2522</v>
      </c>
      <c r="AF132" s="48">
        <f>AF133</f>
        <v>0</v>
      </c>
      <c r="AG132" s="43">
        <f t="shared" si="208"/>
        <v>0</v>
      </c>
      <c r="AH132" s="43">
        <f t="shared" si="208"/>
        <v>0</v>
      </c>
      <c r="AI132" s="43">
        <f t="shared" si="208"/>
        <v>0</v>
      </c>
      <c r="AJ132" s="43">
        <f t="shared" si="208"/>
        <v>0</v>
      </c>
      <c r="AK132" s="48">
        <f>AK133</f>
        <v>2522</v>
      </c>
      <c r="AL132" s="48">
        <f>AL133</f>
        <v>0</v>
      </c>
      <c r="AM132" s="43">
        <f t="shared" si="209"/>
        <v>0</v>
      </c>
      <c r="AN132" s="43">
        <f t="shared" si="209"/>
        <v>0</v>
      </c>
      <c r="AO132" s="43">
        <f t="shared" si="209"/>
        <v>0</v>
      </c>
      <c r="AP132" s="43">
        <f t="shared" si="209"/>
        <v>0</v>
      </c>
      <c r="AQ132" s="48">
        <f>AQ133</f>
        <v>2522</v>
      </c>
      <c r="AR132" s="48">
        <f>AR133</f>
        <v>0</v>
      </c>
      <c r="AS132" s="43">
        <f t="shared" si="210"/>
        <v>0</v>
      </c>
      <c r="AT132" s="43">
        <f t="shared" si="210"/>
        <v>0</v>
      </c>
      <c r="AU132" s="43">
        <f t="shared" si="210"/>
        <v>0</v>
      </c>
      <c r="AV132" s="43">
        <f t="shared" si="210"/>
        <v>0</v>
      </c>
      <c r="AW132" s="48">
        <f>AW133</f>
        <v>2522</v>
      </c>
      <c r="AX132" s="48">
        <f>AX133</f>
        <v>0</v>
      </c>
      <c r="AY132" s="31">
        <f t="shared" si="211"/>
        <v>-2522</v>
      </c>
      <c r="AZ132" s="31">
        <f t="shared" si="211"/>
        <v>0</v>
      </c>
      <c r="BA132" s="31">
        <f t="shared" si="211"/>
        <v>0</v>
      </c>
      <c r="BB132" s="31">
        <f t="shared" si="211"/>
        <v>0</v>
      </c>
      <c r="BC132" s="35">
        <f>BC133</f>
        <v>0</v>
      </c>
      <c r="BD132" s="35">
        <f>BD133</f>
        <v>0</v>
      </c>
      <c r="BE132" s="43">
        <f t="shared" si="212"/>
        <v>0</v>
      </c>
      <c r="BF132" s="43">
        <f t="shared" si="212"/>
        <v>0</v>
      </c>
      <c r="BG132" s="43">
        <f t="shared" si="212"/>
        <v>0</v>
      </c>
      <c r="BH132" s="43">
        <f t="shared" si="212"/>
        <v>0</v>
      </c>
      <c r="BI132" s="51">
        <f>BI133</f>
        <v>0</v>
      </c>
      <c r="BJ132" s="51">
        <f>BJ133</f>
        <v>0</v>
      </c>
      <c r="BK132" s="43">
        <f t="shared" si="213"/>
        <v>0</v>
      </c>
      <c r="BL132" s="43">
        <f t="shared" si="213"/>
        <v>0</v>
      </c>
      <c r="BM132" s="43">
        <f t="shared" si="213"/>
        <v>0</v>
      </c>
      <c r="BN132" s="43">
        <f t="shared" si="213"/>
        <v>0</v>
      </c>
      <c r="BO132" s="48">
        <f>BO133</f>
        <v>0</v>
      </c>
      <c r="BP132" s="48">
        <f>BP133</f>
        <v>0</v>
      </c>
      <c r="BQ132" s="14"/>
      <c r="BR132" s="14"/>
      <c r="BS132" s="59" t="e">
        <f t="shared" si="124"/>
        <v>#DIV/0!</v>
      </c>
      <c r="BT132" s="59" t="e">
        <f t="shared" si="125"/>
        <v>#DIV/0!</v>
      </c>
    </row>
    <row r="133" spans="1:72" s="46" customFormat="1" ht="16.5" hidden="1">
      <c r="A133" s="44" t="s">
        <v>13</v>
      </c>
      <c r="B133" s="42">
        <v>913</v>
      </c>
      <c r="C133" s="42" t="s">
        <v>7</v>
      </c>
      <c r="D133" s="42" t="s">
        <v>7</v>
      </c>
      <c r="E133" s="42" t="s">
        <v>64</v>
      </c>
      <c r="F133" s="43">
        <v>610</v>
      </c>
      <c r="G133" s="43">
        <v>2522</v>
      </c>
      <c r="H133" s="43"/>
      <c r="I133" s="43"/>
      <c r="J133" s="43"/>
      <c r="K133" s="43"/>
      <c r="L133" s="43"/>
      <c r="M133" s="43">
        <f>G133+I133+J133+K133+L133</f>
        <v>2522</v>
      </c>
      <c r="N133" s="43">
        <f>H133+J133</f>
        <v>0</v>
      </c>
      <c r="O133" s="43"/>
      <c r="P133" s="43"/>
      <c r="Q133" s="43"/>
      <c r="R133" s="43"/>
      <c r="S133" s="43">
        <f>M133+O133+P133+Q133+R133</f>
        <v>2522</v>
      </c>
      <c r="T133" s="43">
        <f>N133+P133</f>
        <v>0</v>
      </c>
      <c r="U133" s="43"/>
      <c r="V133" s="43"/>
      <c r="W133" s="43"/>
      <c r="X133" s="43"/>
      <c r="Y133" s="43">
        <f>S133+U133+V133+W133+X133</f>
        <v>2522</v>
      </c>
      <c r="Z133" s="43">
        <f>T133+V133</f>
        <v>0</v>
      </c>
      <c r="AA133" s="43"/>
      <c r="AB133" s="43"/>
      <c r="AC133" s="43"/>
      <c r="AD133" s="43"/>
      <c r="AE133" s="43">
        <f>Y133+AA133+AB133+AC133+AD133</f>
        <v>2522</v>
      </c>
      <c r="AF133" s="43">
        <f>Z133+AB133</f>
        <v>0</v>
      </c>
      <c r="AG133" s="43"/>
      <c r="AH133" s="43"/>
      <c r="AI133" s="43"/>
      <c r="AJ133" s="43"/>
      <c r="AK133" s="43">
        <f>AE133+AG133+AH133+AI133+AJ133</f>
        <v>2522</v>
      </c>
      <c r="AL133" s="43">
        <f>AF133+AH133</f>
        <v>0</v>
      </c>
      <c r="AM133" s="43"/>
      <c r="AN133" s="43"/>
      <c r="AO133" s="43"/>
      <c r="AP133" s="43"/>
      <c r="AQ133" s="43">
        <f>AK133+AM133+AN133+AO133+AP133</f>
        <v>2522</v>
      </c>
      <c r="AR133" s="43">
        <f>AL133+AN133</f>
        <v>0</v>
      </c>
      <c r="AS133" s="43"/>
      <c r="AT133" s="43"/>
      <c r="AU133" s="43"/>
      <c r="AV133" s="43"/>
      <c r="AW133" s="43">
        <f>AQ133+AS133+AT133+AU133+AV133</f>
        <v>2522</v>
      </c>
      <c r="AX133" s="43">
        <f>AR133+AT133</f>
        <v>0</v>
      </c>
      <c r="AY133" s="31">
        <v>-2522</v>
      </c>
      <c r="AZ133" s="31"/>
      <c r="BA133" s="31"/>
      <c r="BB133" s="31"/>
      <c r="BC133" s="31">
        <f>AW133+AY133+AZ133+BA133+BB133</f>
        <v>0</v>
      </c>
      <c r="BD133" s="31">
        <f>AX133+AZ133</f>
        <v>0</v>
      </c>
      <c r="BE133" s="43"/>
      <c r="BF133" s="43"/>
      <c r="BG133" s="43"/>
      <c r="BH133" s="43"/>
      <c r="BI133" s="52">
        <f>BC133+BE133+BF133+BG133+BH133</f>
        <v>0</v>
      </c>
      <c r="BJ133" s="52">
        <f>BD133+BF133</f>
        <v>0</v>
      </c>
      <c r="BK133" s="43"/>
      <c r="BL133" s="43"/>
      <c r="BM133" s="43"/>
      <c r="BN133" s="43"/>
      <c r="BO133" s="43">
        <f>BI133+BK133+BL133+BM133+BN133</f>
        <v>0</v>
      </c>
      <c r="BP133" s="43">
        <f>BJ133+BL133</f>
        <v>0</v>
      </c>
      <c r="BQ133" s="14"/>
      <c r="BR133" s="14"/>
      <c r="BS133" s="59" t="e">
        <f t="shared" si="124"/>
        <v>#DIV/0!</v>
      </c>
      <c r="BT133" s="59" t="e">
        <f t="shared" si="125"/>
        <v>#DIV/0!</v>
      </c>
    </row>
    <row r="134" spans="1:72" ht="16.5">
      <c r="A134" s="26"/>
      <c r="B134" s="11"/>
      <c r="C134" s="11"/>
      <c r="D134" s="11"/>
      <c r="E134" s="11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31"/>
      <c r="AL134" s="31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31"/>
      <c r="AZ134" s="31"/>
      <c r="BA134" s="31"/>
      <c r="BB134" s="31"/>
      <c r="BC134" s="31"/>
      <c r="BD134" s="31"/>
      <c r="BE134" s="8"/>
      <c r="BF134" s="8"/>
      <c r="BG134" s="8"/>
      <c r="BH134" s="8"/>
      <c r="BI134" s="52"/>
      <c r="BJ134" s="52"/>
      <c r="BK134" s="8"/>
      <c r="BL134" s="8"/>
      <c r="BM134" s="8"/>
      <c r="BN134" s="8"/>
      <c r="BO134" s="8"/>
      <c r="BP134" s="8"/>
      <c r="BQ134" s="14"/>
      <c r="BR134" s="14"/>
      <c r="BS134" s="59"/>
      <c r="BT134" s="59"/>
    </row>
    <row r="135" spans="1:72" ht="18.75">
      <c r="A135" s="24" t="s">
        <v>69</v>
      </c>
      <c r="B135" s="9">
        <v>913</v>
      </c>
      <c r="C135" s="9" t="s">
        <v>7</v>
      </c>
      <c r="D135" s="9" t="s">
        <v>33</v>
      </c>
      <c r="E135" s="9"/>
      <c r="F135" s="9"/>
      <c r="G135" s="10">
        <f>G136</f>
        <v>71023</v>
      </c>
      <c r="H135" s="10">
        <f aca="true" t="shared" si="214" ref="H135:R135">H136</f>
        <v>0</v>
      </c>
      <c r="I135" s="8">
        <f t="shared" si="214"/>
        <v>0</v>
      </c>
      <c r="J135" s="8">
        <f t="shared" si="214"/>
        <v>0</v>
      </c>
      <c r="K135" s="8">
        <f t="shared" si="214"/>
        <v>0</v>
      </c>
      <c r="L135" s="8">
        <f t="shared" si="214"/>
        <v>0</v>
      </c>
      <c r="M135" s="10">
        <f t="shared" si="214"/>
        <v>71023</v>
      </c>
      <c r="N135" s="10">
        <f t="shared" si="214"/>
        <v>0</v>
      </c>
      <c r="O135" s="8">
        <f t="shared" si="214"/>
        <v>0</v>
      </c>
      <c r="P135" s="8">
        <f t="shared" si="214"/>
        <v>0</v>
      </c>
      <c r="Q135" s="8">
        <f t="shared" si="214"/>
        <v>0</v>
      </c>
      <c r="R135" s="8">
        <f t="shared" si="214"/>
        <v>0</v>
      </c>
      <c r="S135" s="10">
        <f aca="true" t="shared" si="215" ref="S135:BR135">S136</f>
        <v>71023</v>
      </c>
      <c r="T135" s="10">
        <f t="shared" si="215"/>
        <v>0</v>
      </c>
      <c r="U135" s="8">
        <f t="shared" si="215"/>
        <v>0</v>
      </c>
      <c r="V135" s="8">
        <f t="shared" si="215"/>
        <v>0</v>
      </c>
      <c r="W135" s="8">
        <f t="shared" si="215"/>
        <v>0</v>
      </c>
      <c r="X135" s="8">
        <f t="shared" si="215"/>
        <v>0</v>
      </c>
      <c r="Y135" s="10">
        <f t="shared" si="215"/>
        <v>71023</v>
      </c>
      <c r="Z135" s="10">
        <f t="shared" si="215"/>
        <v>0</v>
      </c>
      <c r="AA135" s="13">
        <f t="shared" si="215"/>
        <v>-571</v>
      </c>
      <c r="AB135" s="8">
        <f t="shared" si="215"/>
        <v>0</v>
      </c>
      <c r="AC135" s="8">
        <f t="shared" si="215"/>
        <v>0</v>
      </c>
      <c r="AD135" s="13">
        <f t="shared" si="215"/>
        <v>-545</v>
      </c>
      <c r="AE135" s="10">
        <f t="shared" si="215"/>
        <v>69907</v>
      </c>
      <c r="AF135" s="10">
        <f t="shared" si="215"/>
        <v>0</v>
      </c>
      <c r="AG135" s="13">
        <f t="shared" si="215"/>
        <v>155</v>
      </c>
      <c r="AH135" s="8">
        <f t="shared" si="215"/>
        <v>0</v>
      </c>
      <c r="AI135" s="8">
        <f t="shared" si="215"/>
        <v>0</v>
      </c>
      <c r="AJ135" s="13">
        <f t="shared" si="215"/>
        <v>0</v>
      </c>
      <c r="AK135" s="34">
        <f t="shared" si="215"/>
        <v>70062</v>
      </c>
      <c r="AL135" s="34">
        <f t="shared" si="215"/>
        <v>0</v>
      </c>
      <c r="AM135" s="13">
        <f t="shared" si="215"/>
        <v>0</v>
      </c>
      <c r="AN135" s="13">
        <f t="shared" si="215"/>
        <v>6343</v>
      </c>
      <c r="AO135" s="13">
        <f t="shared" si="215"/>
        <v>0</v>
      </c>
      <c r="AP135" s="13">
        <f t="shared" si="215"/>
        <v>0</v>
      </c>
      <c r="AQ135" s="10">
        <f t="shared" si="215"/>
        <v>76405</v>
      </c>
      <c r="AR135" s="10">
        <f t="shared" si="215"/>
        <v>6343</v>
      </c>
      <c r="AS135" s="13">
        <f t="shared" si="215"/>
        <v>0</v>
      </c>
      <c r="AT135" s="13">
        <f t="shared" si="215"/>
        <v>0</v>
      </c>
      <c r="AU135" s="13">
        <f t="shared" si="215"/>
        <v>0</v>
      </c>
      <c r="AV135" s="13">
        <f t="shared" si="215"/>
        <v>0</v>
      </c>
      <c r="AW135" s="10">
        <f t="shared" si="215"/>
        <v>76405</v>
      </c>
      <c r="AX135" s="10">
        <f t="shared" si="215"/>
        <v>6343</v>
      </c>
      <c r="AY135" s="36">
        <f t="shared" si="215"/>
        <v>0</v>
      </c>
      <c r="AZ135" s="36">
        <f t="shared" si="215"/>
        <v>0</v>
      </c>
      <c r="BA135" s="36">
        <f t="shared" si="215"/>
        <v>0</v>
      </c>
      <c r="BB135" s="36">
        <f t="shared" si="215"/>
        <v>0</v>
      </c>
      <c r="BC135" s="34">
        <f t="shared" si="215"/>
        <v>76405</v>
      </c>
      <c r="BD135" s="34">
        <f t="shared" si="215"/>
        <v>6343</v>
      </c>
      <c r="BE135" s="13">
        <f t="shared" si="215"/>
        <v>0</v>
      </c>
      <c r="BF135" s="13">
        <f t="shared" si="215"/>
        <v>0</v>
      </c>
      <c r="BG135" s="13">
        <f t="shared" si="215"/>
        <v>0</v>
      </c>
      <c r="BH135" s="13">
        <f t="shared" si="215"/>
        <v>0</v>
      </c>
      <c r="BI135" s="50">
        <f t="shared" si="215"/>
        <v>76405</v>
      </c>
      <c r="BJ135" s="50">
        <f t="shared" si="215"/>
        <v>6343</v>
      </c>
      <c r="BK135" s="13">
        <f t="shared" si="215"/>
        <v>0</v>
      </c>
      <c r="BL135" s="13">
        <f t="shared" si="215"/>
        <v>0</v>
      </c>
      <c r="BM135" s="13">
        <f t="shared" si="215"/>
        <v>0</v>
      </c>
      <c r="BN135" s="13">
        <f t="shared" si="215"/>
        <v>0</v>
      </c>
      <c r="BO135" s="10">
        <f t="shared" si="215"/>
        <v>76405</v>
      </c>
      <c r="BP135" s="10">
        <f t="shared" si="215"/>
        <v>6343</v>
      </c>
      <c r="BQ135" s="10">
        <f t="shared" si="215"/>
        <v>55396</v>
      </c>
      <c r="BR135" s="10">
        <f t="shared" si="215"/>
        <v>5804</v>
      </c>
      <c r="BS135" s="61">
        <f t="shared" si="124"/>
        <v>72.50310843531183</v>
      </c>
      <c r="BT135" s="61">
        <f t="shared" si="125"/>
        <v>91.50244363865679</v>
      </c>
    </row>
    <row r="136" spans="1:72" ht="34.5" customHeight="1">
      <c r="A136" s="22" t="s">
        <v>95</v>
      </c>
      <c r="B136" s="11">
        <v>913</v>
      </c>
      <c r="C136" s="11" t="s">
        <v>7</v>
      </c>
      <c r="D136" s="11" t="s">
        <v>33</v>
      </c>
      <c r="E136" s="11" t="s">
        <v>40</v>
      </c>
      <c r="F136" s="11"/>
      <c r="G136" s="14">
        <f>G137+G141+G145</f>
        <v>71023</v>
      </c>
      <c r="H136" s="14">
        <f aca="true" t="shared" si="216" ref="H136:N136">H137+H141+H145</f>
        <v>0</v>
      </c>
      <c r="I136" s="8">
        <f t="shared" si="216"/>
        <v>0</v>
      </c>
      <c r="J136" s="8">
        <f t="shared" si="216"/>
        <v>0</v>
      </c>
      <c r="K136" s="8">
        <f t="shared" si="216"/>
        <v>0</v>
      </c>
      <c r="L136" s="8">
        <f t="shared" si="216"/>
        <v>0</v>
      </c>
      <c r="M136" s="14">
        <f t="shared" si="216"/>
        <v>71023</v>
      </c>
      <c r="N136" s="14">
        <f t="shared" si="216"/>
        <v>0</v>
      </c>
      <c r="O136" s="8">
        <f aca="true" t="shared" si="217" ref="O136:T136">O137+O141+O145</f>
        <v>0</v>
      </c>
      <c r="P136" s="8">
        <f t="shared" si="217"/>
        <v>0</v>
      </c>
      <c r="Q136" s="8">
        <f t="shared" si="217"/>
        <v>0</v>
      </c>
      <c r="R136" s="8">
        <f t="shared" si="217"/>
        <v>0</v>
      </c>
      <c r="S136" s="14">
        <f t="shared" si="217"/>
        <v>71023</v>
      </c>
      <c r="T136" s="14">
        <f t="shared" si="217"/>
        <v>0</v>
      </c>
      <c r="U136" s="8">
        <f aca="true" t="shared" si="218" ref="U136:Z136">U137+U141+U145</f>
        <v>0</v>
      </c>
      <c r="V136" s="8">
        <f t="shared" si="218"/>
        <v>0</v>
      </c>
      <c r="W136" s="8">
        <f t="shared" si="218"/>
        <v>0</v>
      </c>
      <c r="X136" s="8">
        <f t="shared" si="218"/>
        <v>0</v>
      </c>
      <c r="Y136" s="14">
        <f t="shared" si="218"/>
        <v>71023</v>
      </c>
      <c r="Z136" s="14">
        <f t="shared" si="218"/>
        <v>0</v>
      </c>
      <c r="AA136" s="8">
        <f aca="true" t="shared" si="219" ref="AA136:AF136">AA137+AA141+AA145</f>
        <v>-571</v>
      </c>
      <c r="AB136" s="8">
        <f t="shared" si="219"/>
        <v>0</v>
      </c>
      <c r="AC136" s="8">
        <f t="shared" si="219"/>
        <v>0</v>
      </c>
      <c r="AD136" s="8">
        <f t="shared" si="219"/>
        <v>-545</v>
      </c>
      <c r="AE136" s="14">
        <f t="shared" si="219"/>
        <v>69907</v>
      </c>
      <c r="AF136" s="14">
        <f t="shared" si="219"/>
        <v>0</v>
      </c>
      <c r="AG136" s="8">
        <f aca="true" t="shared" si="220" ref="AG136:AL136">AG137+AG141+AG145</f>
        <v>155</v>
      </c>
      <c r="AH136" s="8">
        <f t="shared" si="220"/>
        <v>0</v>
      </c>
      <c r="AI136" s="8">
        <f t="shared" si="220"/>
        <v>0</v>
      </c>
      <c r="AJ136" s="8">
        <f t="shared" si="220"/>
        <v>0</v>
      </c>
      <c r="AK136" s="37">
        <f t="shared" si="220"/>
        <v>70062</v>
      </c>
      <c r="AL136" s="37">
        <f t="shared" si="220"/>
        <v>0</v>
      </c>
      <c r="AM136" s="14">
        <f>AM137+AM141+AM145+AM153+AM160+AM163</f>
        <v>0</v>
      </c>
      <c r="AN136" s="14">
        <f>AN137+AN141+AN145+AN153+AN160+AN163</f>
        <v>6343</v>
      </c>
      <c r="AO136" s="14">
        <f>AO137+AO141+AO145+AO153+AO160+AO163</f>
        <v>0</v>
      </c>
      <c r="AP136" s="14">
        <f>AP137+AP141+AP145+AP153+AP160+AP163</f>
        <v>0</v>
      </c>
      <c r="AQ136" s="14">
        <f>AQ137+AQ141+AQ145+AQ153+AQ160+AQ163</f>
        <v>76405</v>
      </c>
      <c r="AR136" s="14">
        <f>AR137+AR141+AR145+AR153+AR160+AR163</f>
        <v>6343</v>
      </c>
      <c r="AS136" s="14">
        <f>AS137+AS141+AS145+AS153+AS160+AS163</f>
        <v>0</v>
      </c>
      <c r="AT136" s="14">
        <f>AT137+AT141+AT145+AT153+AT160+AT163</f>
        <v>0</v>
      </c>
      <c r="AU136" s="14">
        <f>AU137+AU141+AU145+AU153+AU160+AU163</f>
        <v>0</v>
      </c>
      <c r="AV136" s="14">
        <f>AV137+AV141+AV145+AV153+AV160+AV163</f>
        <v>0</v>
      </c>
      <c r="AW136" s="14">
        <f>AW137+AW141+AW145+AW153+AW160+AW163</f>
        <v>76405</v>
      </c>
      <c r="AX136" s="14">
        <f>AX137+AX141+AX145+AX153+AX160+AX163</f>
        <v>6343</v>
      </c>
      <c r="AY136" s="37">
        <f>AY137+AY141+AY145+AY153+AY160+AY163</f>
        <v>0</v>
      </c>
      <c r="AZ136" s="37">
        <f>AZ137+AZ141+AZ145+AZ153+AZ160+AZ163</f>
        <v>0</v>
      </c>
      <c r="BA136" s="37">
        <f>BA137+BA141+BA145+BA153+BA160+BA163</f>
        <v>0</v>
      </c>
      <c r="BB136" s="37">
        <f>BB137+BB141+BB145+BB153+BB160+BB163</f>
        <v>0</v>
      </c>
      <c r="BC136" s="37">
        <f>BC137+BC141+BC145+BC153+BC160+BC163</f>
        <v>76405</v>
      </c>
      <c r="BD136" s="37">
        <f>BD137+BD141+BD145+BD153+BD160+BD163</f>
        <v>6343</v>
      </c>
      <c r="BE136" s="14">
        <f>BE137+BE141+BE145+BE153+BE160+BE163</f>
        <v>0</v>
      </c>
      <c r="BF136" s="14">
        <f>BF137+BF141+BF145+BF153+BF160+BF163</f>
        <v>0</v>
      </c>
      <c r="BG136" s="14">
        <f>BG137+BG141+BG145+BG153+BG160+BG163</f>
        <v>0</v>
      </c>
      <c r="BH136" s="14">
        <f>BH137+BH141+BH145+BH153+BH160+BH163</f>
        <v>0</v>
      </c>
      <c r="BI136" s="53">
        <f>BI137+BI141+BI145+BI153+BI160+BI163</f>
        <v>76405</v>
      </c>
      <c r="BJ136" s="53">
        <f>BJ137+BJ141+BJ145+BJ153+BJ160+BJ163</f>
        <v>6343</v>
      </c>
      <c r="BK136" s="14">
        <f>BK137+BK141+BK145+BK153+BK160+BK163</f>
        <v>0</v>
      </c>
      <c r="BL136" s="14">
        <f>BL137+BL141+BL145+BL153+BL160+BL163</f>
        <v>0</v>
      </c>
      <c r="BM136" s="14">
        <f>BM137+BM141+BM145+BM153+BM160+BM163</f>
        <v>0</v>
      </c>
      <c r="BN136" s="14">
        <f>BN137+BN141+BN145+BN153+BN160+BN163</f>
        <v>0</v>
      </c>
      <c r="BO136" s="14">
        <f>BO137+BO141+BO145+BO153+BO160+BO163</f>
        <v>76405</v>
      </c>
      <c r="BP136" s="14">
        <f>BP137+BP141+BP145+BP153+BP160+BP163</f>
        <v>6343</v>
      </c>
      <c r="BQ136" s="14">
        <f>BQ137+BQ141+BQ145+BQ153+BQ160+BQ163</f>
        <v>55396</v>
      </c>
      <c r="BR136" s="14">
        <f>BR137+BR141+BR145+BR153+BR160+BR163</f>
        <v>5804</v>
      </c>
      <c r="BS136" s="59">
        <f t="shared" si="124"/>
        <v>72.50310843531183</v>
      </c>
      <c r="BT136" s="59">
        <f t="shared" si="125"/>
        <v>91.50244363865679</v>
      </c>
    </row>
    <row r="137" spans="1:72" ht="33">
      <c r="A137" s="25" t="s">
        <v>9</v>
      </c>
      <c r="B137" s="11">
        <v>913</v>
      </c>
      <c r="C137" s="11" t="s">
        <v>7</v>
      </c>
      <c r="D137" s="11" t="s">
        <v>33</v>
      </c>
      <c r="E137" s="11" t="s">
        <v>50</v>
      </c>
      <c r="F137" s="11"/>
      <c r="G137" s="14">
        <f aca="true" t="shared" si="221" ref="G137:R139">G138</f>
        <v>49220</v>
      </c>
      <c r="H137" s="14">
        <f t="shared" si="221"/>
        <v>0</v>
      </c>
      <c r="I137" s="8">
        <f t="shared" si="221"/>
        <v>0</v>
      </c>
      <c r="J137" s="8">
        <f t="shared" si="221"/>
        <v>0</v>
      </c>
      <c r="K137" s="8">
        <f t="shared" si="221"/>
        <v>0</v>
      </c>
      <c r="L137" s="8">
        <f t="shared" si="221"/>
        <v>0</v>
      </c>
      <c r="M137" s="14">
        <f t="shared" si="221"/>
        <v>49220</v>
      </c>
      <c r="N137" s="14">
        <f t="shared" si="221"/>
        <v>0</v>
      </c>
      <c r="O137" s="8">
        <f t="shared" si="221"/>
        <v>0</v>
      </c>
      <c r="P137" s="8">
        <f t="shared" si="221"/>
        <v>0</v>
      </c>
      <c r="Q137" s="8">
        <f t="shared" si="221"/>
        <v>0</v>
      </c>
      <c r="R137" s="8">
        <f t="shared" si="221"/>
        <v>0</v>
      </c>
      <c r="S137" s="14">
        <f aca="true" t="shared" si="222" ref="S137:AH139">S138</f>
        <v>49220</v>
      </c>
      <c r="T137" s="14">
        <f t="shared" si="222"/>
        <v>0</v>
      </c>
      <c r="U137" s="8">
        <f t="shared" si="222"/>
        <v>0</v>
      </c>
      <c r="V137" s="8">
        <f t="shared" si="222"/>
        <v>0</v>
      </c>
      <c r="W137" s="8">
        <f t="shared" si="222"/>
        <v>0</v>
      </c>
      <c r="X137" s="8">
        <f t="shared" si="222"/>
        <v>0</v>
      </c>
      <c r="Y137" s="14">
        <f t="shared" si="222"/>
        <v>49220</v>
      </c>
      <c r="Z137" s="14">
        <f t="shared" si="222"/>
        <v>0</v>
      </c>
      <c r="AA137" s="8">
        <f t="shared" si="222"/>
        <v>-571</v>
      </c>
      <c r="AB137" s="8">
        <f t="shared" si="222"/>
        <v>0</v>
      </c>
      <c r="AC137" s="8">
        <f t="shared" si="222"/>
        <v>0</v>
      </c>
      <c r="AD137" s="8">
        <f t="shared" si="222"/>
        <v>0</v>
      </c>
      <c r="AE137" s="14">
        <f t="shared" si="222"/>
        <v>48649</v>
      </c>
      <c r="AF137" s="14">
        <f t="shared" si="222"/>
        <v>0</v>
      </c>
      <c r="AG137" s="8">
        <f t="shared" si="222"/>
        <v>0</v>
      </c>
      <c r="AH137" s="8">
        <f t="shared" si="222"/>
        <v>0</v>
      </c>
      <c r="AI137" s="8">
        <f aca="true" t="shared" si="223" ref="AG137:AV139">AI138</f>
        <v>0</v>
      </c>
      <c r="AJ137" s="8">
        <f t="shared" si="223"/>
        <v>0</v>
      </c>
      <c r="AK137" s="37">
        <f t="shared" si="223"/>
        <v>48649</v>
      </c>
      <c r="AL137" s="37">
        <f t="shared" si="223"/>
        <v>0</v>
      </c>
      <c r="AM137" s="8">
        <f t="shared" si="223"/>
        <v>-1150</v>
      </c>
      <c r="AN137" s="8">
        <f t="shared" si="223"/>
        <v>0</v>
      </c>
      <c r="AO137" s="8">
        <f t="shared" si="223"/>
        <v>0</v>
      </c>
      <c r="AP137" s="8">
        <f t="shared" si="223"/>
        <v>0</v>
      </c>
      <c r="AQ137" s="14">
        <f t="shared" si="223"/>
        <v>47499</v>
      </c>
      <c r="AR137" s="14">
        <f t="shared" si="223"/>
        <v>0</v>
      </c>
      <c r="AS137" s="8">
        <f t="shared" si="223"/>
        <v>0</v>
      </c>
      <c r="AT137" s="8">
        <f t="shared" si="223"/>
        <v>0</v>
      </c>
      <c r="AU137" s="8">
        <f t="shared" si="223"/>
        <v>0</v>
      </c>
      <c r="AV137" s="8">
        <f t="shared" si="223"/>
        <v>0</v>
      </c>
      <c r="AW137" s="14">
        <f aca="true" t="shared" si="224" ref="AS137:BH139">AW138</f>
        <v>47499</v>
      </c>
      <c r="AX137" s="14">
        <f t="shared" si="224"/>
        <v>0</v>
      </c>
      <c r="AY137" s="31">
        <f t="shared" si="224"/>
        <v>0</v>
      </c>
      <c r="AZ137" s="31">
        <f t="shared" si="224"/>
        <v>0</v>
      </c>
      <c r="BA137" s="31">
        <f t="shared" si="224"/>
        <v>0</v>
      </c>
      <c r="BB137" s="31">
        <f t="shared" si="224"/>
        <v>0</v>
      </c>
      <c r="BC137" s="37">
        <f t="shared" si="224"/>
        <v>47499</v>
      </c>
      <c r="BD137" s="37">
        <f t="shared" si="224"/>
        <v>0</v>
      </c>
      <c r="BE137" s="8">
        <f t="shared" si="224"/>
        <v>0</v>
      </c>
      <c r="BF137" s="8">
        <f t="shared" si="224"/>
        <v>0</v>
      </c>
      <c r="BG137" s="8">
        <f t="shared" si="224"/>
        <v>0</v>
      </c>
      <c r="BH137" s="8">
        <f t="shared" si="224"/>
        <v>0</v>
      </c>
      <c r="BI137" s="53">
        <f aca="true" t="shared" si="225" ref="BE137:BR139">BI138</f>
        <v>47499</v>
      </c>
      <c r="BJ137" s="53">
        <f t="shared" si="225"/>
        <v>0</v>
      </c>
      <c r="BK137" s="8">
        <f t="shared" si="225"/>
        <v>0</v>
      </c>
      <c r="BL137" s="8">
        <f t="shared" si="225"/>
        <v>0</v>
      </c>
      <c r="BM137" s="8">
        <f t="shared" si="225"/>
        <v>0</v>
      </c>
      <c r="BN137" s="8">
        <f t="shared" si="225"/>
        <v>0</v>
      </c>
      <c r="BO137" s="14">
        <f t="shared" si="225"/>
        <v>47499</v>
      </c>
      <c r="BP137" s="14">
        <f t="shared" si="225"/>
        <v>0</v>
      </c>
      <c r="BQ137" s="14">
        <f t="shared" si="225"/>
        <v>34871</v>
      </c>
      <c r="BR137" s="14">
        <f t="shared" si="225"/>
        <v>0</v>
      </c>
      <c r="BS137" s="59">
        <f t="shared" si="124"/>
        <v>73.41417714057138</v>
      </c>
      <c r="BT137" s="59"/>
    </row>
    <row r="138" spans="1:72" ht="33">
      <c r="A138" s="25" t="s">
        <v>70</v>
      </c>
      <c r="B138" s="11">
        <v>913</v>
      </c>
      <c r="C138" s="11" t="s">
        <v>7</v>
      </c>
      <c r="D138" s="11" t="s">
        <v>33</v>
      </c>
      <c r="E138" s="11" t="s">
        <v>71</v>
      </c>
      <c r="F138" s="11"/>
      <c r="G138" s="14">
        <f t="shared" si="221"/>
        <v>49220</v>
      </c>
      <c r="H138" s="14">
        <f t="shared" si="221"/>
        <v>0</v>
      </c>
      <c r="I138" s="8">
        <f t="shared" si="221"/>
        <v>0</v>
      </c>
      <c r="J138" s="8">
        <f t="shared" si="221"/>
        <v>0</v>
      </c>
      <c r="K138" s="8">
        <f t="shared" si="221"/>
        <v>0</v>
      </c>
      <c r="L138" s="8">
        <f t="shared" si="221"/>
        <v>0</v>
      </c>
      <c r="M138" s="14">
        <f t="shared" si="221"/>
        <v>49220</v>
      </c>
      <c r="N138" s="14">
        <f t="shared" si="221"/>
        <v>0</v>
      </c>
      <c r="O138" s="8">
        <f t="shared" si="221"/>
        <v>0</v>
      </c>
      <c r="P138" s="8">
        <f t="shared" si="221"/>
        <v>0</v>
      </c>
      <c r="Q138" s="8">
        <f t="shared" si="221"/>
        <v>0</v>
      </c>
      <c r="R138" s="8">
        <f t="shared" si="221"/>
        <v>0</v>
      </c>
      <c r="S138" s="14">
        <f t="shared" si="222"/>
        <v>49220</v>
      </c>
      <c r="T138" s="14">
        <f t="shared" si="222"/>
        <v>0</v>
      </c>
      <c r="U138" s="8">
        <f t="shared" si="222"/>
        <v>0</v>
      </c>
      <c r="V138" s="8">
        <f t="shared" si="222"/>
        <v>0</v>
      </c>
      <c r="W138" s="8">
        <f t="shared" si="222"/>
        <v>0</v>
      </c>
      <c r="X138" s="8">
        <f t="shared" si="222"/>
        <v>0</v>
      </c>
      <c r="Y138" s="14">
        <f t="shared" si="222"/>
        <v>49220</v>
      </c>
      <c r="Z138" s="14">
        <f t="shared" si="222"/>
        <v>0</v>
      </c>
      <c r="AA138" s="8">
        <f t="shared" si="222"/>
        <v>-571</v>
      </c>
      <c r="AB138" s="8">
        <f t="shared" si="222"/>
        <v>0</v>
      </c>
      <c r="AC138" s="8">
        <f t="shared" si="222"/>
        <v>0</v>
      </c>
      <c r="AD138" s="8">
        <f t="shared" si="222"/>
        <v>0</v>
      </c>
      <c r="AE138" s="14">
        <f t="shared" si="222"/>
        <v>48649</v>
      </c>
      <c r="AF138" s="14">
        <f t="shared" si="222"/>
        <v>0</v>
      </c>
      <c r="AG138" s="8">
        <f t="shared" si="223"/>
        <v>0</v>
      </c>
      <c r="AH138" s="8">
        <f t="shared" si="223"/>
        <v>0</v>
      </c>
      <c r="AI138" s="8">
        <f t="shared" si="223"/>
        <v>0</v>
      </c>
      <c r="AJ138" s="8">
        <f t="shared" si="223"/>
        <v>0</v>
      </c>
      <c r="AK138" s="37">
        <f t="shared" si="223"/>
        <v>48649</v>
      </c>
      <c r="AL138" s="37">
        <f t="shared" si="223"/>
        <v>0</v>
      </c>
      <c r="AM138" s="8">
        <f t="shared" si="223"/>
        <v>-1150</v>
      </c>
      <c r="AN138" s="8">
        <f t="shared" si="223"/>
        <v>0</v>
      </c>
      <c r="AO138" s="8">
        <f t="shared" si="223"/>
        <v>0</v>
      </c>
      <c r="AP138" s="8">
        <f t="shared" si="223"/>
        <v>0</v>
      </c>
      <c r="AQ138" s="14">
        <f t="shared" si="223"/>
        <v>47499</v>
      </c>
      <c r="AR138" s="14">
        <f t="shared" si="223"/>
        <v>0</v>
      </c>
      <c r="AS138" s="8">
        <f t="shared" si="224"/>
        <v>0</v>
      </c>
      <c r="AT138" s="8">
        <f t="shared" si="224"/>
        <v>0</v>
      </c>
      <c r="AU138" s="8">
        <f t="shared" si="224"/>
        <v>0</v>
      </c>
      <c r="AV138" s="8">
        <f t="shared" si="224"/>
        <v>0</v>
      </c>
      <c r="AW138" s="14">
        <f t="shared" si="224"/>
        <v>47499</v>
      </c>
      <c r="AX138" s="14">
        <f t="shared" si="224"/>
        <v>0</v>
      </c>
      <c r="AY138" s="31">
        <f t="shared" si="224"/>
        <v>0</v>
      </c>
      <c r="AZ138" s="31">
        <f t="shared" si="224"/>
        <v>0</v>
      </c>
      <c r="BA138" s="31">
        <f t="shared" si="224"/>
        <v>0</v>
      </c>
      <c r="BB138" s="31">
        <f t="shared" si="224"/>
        <v>0</v>
      </c>
      <c r="BC138" s="37">
        <f t="shared" si="224"/>
        <v>47499</v>
      </c>
      <c r="BD138" s="37">
        <f t="shared" si="224"/>
        <v>0</v>
      </c>
      <c r="BE138" s="8">
        <f t="shared" si="225"/>
        <v>0</v>
      </c>
      <c r="BF138" s="8">
        <f t="shared" si="225"/>
        <v>0</v>
      </c>
      <c r="BG138" s="8">
        <f t="shared" si="225"/>
        <v>0</v>
      </c>
      <c r="BH138" s="8">
        <f t="shared" si="225"/>
        <v>0</v>
      </c>
      <c r="BI138" s="53">
        <f t="shared" si="225"/>
        <v>47499</v>
      </c>
      <c r="BJ138" s="53">
        <f t="shared" si="225"/>
        <v>0</v>
      </c>
      <c r="BK138" s="8">
        <f t="shared" si="225"/>
        <v>0</v>
      </c>
      <c r="BL138" s="8">
        <f t="shared" si="225"/>
        <v>0</v>
      </c>
      <c r="BM138" s="8">
        <f t="shared" si="225"/>
        <v>0</v>
      </c>
      <c r="BN138" s="8">
        <f t="shared" si="225"/>
        <v>0</v>
      </c>
      <c r="BO138" s="14">
        <f t="shared" si="225"/>
        <v>47499</v>
      </c>
      <c r="BP138" s="14">
        <f t="shared" si="225"/>
        <v>0</v>
      </c>
      <c r="BQ138" s="14">
        <f t="shared" si="225"/>
        <v>34871</v>
      </c>
      <c r="BR138" s="14">
        <f t="shared" si="225"/>
        <v>0</v>
      </c>
      <c r="BS138" s="59">
        <f t="shared" si="124"/>
        <v>73.41417714057138</v>
      </c>
      <c r="BT138" s="59"/>
    </row>
    <row r="139" spans="1:72" ht="33">
      <c r="A139" s="25" t="s">
        <v>11</v>
      </c>
      <c r="B139" s="11">
        <v>913</v>
      </c>
      <c r="C139" s="11" t="s">
        <v>7</v>
      </c>
      <c r="D139" s="11" t="s">
        <v>33</v>
      </c>
      <c r="E139" s="11" t="s">
        <v>71</v>
      </c>
      <c r="F139" s="11" t="s">
        <v>12</v>
      </c>
      <c r="G139" s="12">
        <f t="shared" si="221"/>
        <v>49220</v>
      </c>
      <c r="H139" s="12">
        <f t="shared" si="221"/>
        <v>0</v>
      </c>
      <c r="I139" s="8">
        <f t="shared" si="221"/>
        <v>0</v>
      </c>
      <c r="J139" s="8">
        <f t="shared" si="221"/>
        <v>0</v>
      </c>
      <c r="K139" s="8">
        <f t="shared" si="221"/>
        <v>0</v>
      </c>
      <c r="L139" s="8">
        <f t="shared" si="221"/>
        <v>0</v>
      </c>
      <c r="M139" s="12">
        <f t="shared" si="221"/>
        <v>49220</v>
      </c>
      <c r="N139" s="12">
        <f t="shared" si="221"/>
        <v>0</v>
      </c>
      <c r="O139" s="8">
        <f t="shared" si="221"/>
        <v>0</v>
      </c>
      <c r="P139" s="8">
        <f t="shared" si="221"/>
        <v>0</v>
      </c>
      <c r="Q139" s="8">
        <f t="shared" si="221"/>
        <v>0</v>
      </c>
      <c r="R139" s="8">
        <f t="shared" si="221"/>
        <v>0</v>
      </c>
      <c r="S139" s="12">
        <f t="shared" si="222"/>
        <v>49220</v>
      </c>
      <c r="T139" s="12">
        <f t="shared" si="222"/>
        <v>0</v>
      </c>
      <c r="U139" s="8">
        <f t="shared" si="222"/>
        <v>0</v>
      </c>
      <c r="V139" s="8">
        <f t="shared" si="222"/>
        <v>0</v>
      </c>
      <c r="W139" s="8">
        <f t="shared" si="222"/>
        <v>0</v>
      </c>
      <c r="X139" s="8">
        <f t="shared" si="222"/>
        <v>0</v>
      </c>
      <c r="Y139" s="12">
        <f t="shared" si="222"/>
        <v>49220</v>
      </c>
      <c r="Z139" s="12">
        <f t="shared" si="222"/>
        <v>0</v>
      </c>
      <c r="AA139" s="8">
        <f t="shared" si="222"/>
        <v>-571</v>
      </c>
      <c r="AB139" s="8">
        <f t="shared" si="222"/>
        <v>0</v>
      </c>
      <c r="AC139" s="8">
        <f t="shared" si="222"/>
        <v>0</v>
      </c>
      <c r="AD139" s="8">
        <f t="shared" si="222"/>
        <v>0</v>
      </c>
      <c r="AE139" s="12">
        <f t="shared" si="222"/>
        <v>48649</v>
      </c>
      <c r="AF139" s="12">
        <f t="shared" si="222"/>
        <v>0</v>
      </c>
      <c r="AG139" s="8">
        <f t="shared" si="223"/>
        <v>0</v>
      </c>
      <c r="AH139" s="8">
        <f t="shared" si="223"/>
        <v>0</v>
      </c>
      <c r="AI139" s="8">
        <f t="shared" si="223"/>
        <v>0</v>
      </c>
      <c r="AJ139" s="8">
        <f t="shared" si="223"/>
        <v>0</v>
      </c>
      <c r="AK139" s="35">
        <f t="shared" si="223"/>
        <v>48649</v>
      </c>
      <c r="AL139" s="35">
        <f t="shared" si="223"/>
        <v>0</v>
      </c>
      <c r="AM139" s="8">
        <f t="shared" si="223"/>
        <v>-1150</v>
      </c>
      <c r="AN139" s="8">
        <f t="shared" si="223"/>
        <v>0</v>
      </c>
      <c r="AO139" s="8">
        <f t="shared" si="223"/>
        <v>0</v>
      </c>
      <c r="AP139" s="8">
        <f t="shared" si="223"/>
        <v>0</v>
      </c>
      <c r="AQ139" s="12">
        <f t="shared" si="223"/>
        <v>47499</v>
      </c>
      <c r="AR139" s="12">
        <f t="shared" si="223"/>
        <v>0</v>
      </c>
      <c r="AS139" s="8">
        <f t="shared" si="224"/>
        <v>0</v>
      </c>
      <c r="AT139" s="8">
        <f t="shared" si="224"/>
        <v>0</v>
      </c>
      <c r="AU139" s="8">
        <f t="shared" si="224"/>
        <v>0</v>
      </c>
      <c r="AV139" s="8">
        <f t="shared" si="224"/>
        <v>0</v>
      </c>
      <c r="AW139" s="12">
        <f t="shared" si="224"/>
        <v>47499</v>
      </c>
      <c r="AX139" s="12">
        <f t="shared" si="224"/>
        <v>0</v>
      </c>
      <c r="AY139" s="31">
        <f t="shared" si="224"/>
        <v>0</v>
      </c>
      <c r="AZ139" s="31">
        <f t="shared" si="224"/>
        <v>0</v>
      </c>
      <c r="BA139" s="31">
        <f t="shared" si="224"/>
        <v>0</v>
      </c>
      <c r="BB139" s="31">
        <f t="shared" si="224"/>
        <v>0</v>
      </c>
      <c r="BC139" s="35">
        <f t="shared" si="224"/>
        <v>47499</v>
      </c>
      <c r="BD139" s="35">
        <f t="shared" si="224"/>
        <v>0</v>
      </c>
      <c r="BE139" s="8">
        <f t="shared" si="225"/>
        <v>0</v>
      </c>
      <c r="BF139" s="8">
        <f t="shared" si="225"/>
        <v>0</v>
      </c>
      <c r="BG139" s="8">
        <f t="shared" si="225"/>
        <v>0</v>
      </c>
      <c r="BH139" s="8">
        <f t="shared" si="225"/>
        <v>0</v>
      </c>
      <c r="BI139" s="51">
        <f t="shared" si="225"/>
        <v>47499</v>
      </c>
      <c r="BJ139" s="51">
        <f t="shared" si="225"/>
        <v>0</v>
      </c>
      <c r="BK139" s="8">
        <f t="shared" si="225"/>
        <v>0</v>
      </c>
      <c r="BL139" s="8">
        <f t="shared" si="225"/>
        <v>0</v>
      </c>
      <c r="BM139" s="8">
        <f t="shared" si="225"/>
        <v>0</v>
      </c>
      <c r="BN139" s="8">
        <f t="shared" si="225"/>
        <v>0</v>
      </c>
      <c r="BO139" s="12">
        <f t="shared" si="225"/>
        <v>47499</v>
      </c>
      <c r="BP139" s="12">
        <f t="shared" si="225"/>
        <v>0</v>
      </c>
      <c r="BQ139" s="12">
        <f t="shared" si="225"/>
        <v>34871</v>
      </c>
      <c r="BR139" s="12">
        <f t="shared" si="225"/>
        <v>0</v>
      </c>
      <c r="BS139" s="59">
        <f t="shared" si="124"/>
        <v>73.41417714057138</v>
      </c>
      <c r="BT139" s="59"/>
    </row>
    <row r="140" spans="1:72" ht="16.5">
      <c r="A140" s="26" t="s">
        <v>18</v>
      </c>
      <c r="B140" s="11">
        <v>913</v>
      </c>
      <c r="C140" s="11" t="s">
        <v>7</v>
      </c>
      <c r="D140" s="11" t="s">
        <v>33</v>
      </c>
      <c r="E140" s="11" t="s">
        <v>71</v>
      </c>
      <c r="F140" s="8">
        <v>620</v>
      </c>
      <c r="G140" s="8">
        <f>43148+4922+1150</f>
        <v>49220</v>
      </c>
      <c r="H140" s="8"/>
      <c r="I140" s="8"/>
      <c r="J140" s="8"/>
      <c r="K140" s="8"/>
      <c r="L140" s="8"/>
      <c r="M140" s="8">
        <f>G140+I140+J140+K140+L140</f>
        <v>49220</v>
      </c>
      <c r="N140" s="8">
        <f>H140+J140</f>
        <v>0</v>
      </c>
      <c r="O140" s="8"/>
      <c r="P140" s="8"/>
      <c r="Q140" s="8"/>
      <c r="R140" s="8"/>
      <c r="S140" s="8">
        <f>M140+O140+P140+Q140+R140</f>
        <v>49220</v>
      </c>
      <c r="T140" s="8">
        <f>N140+P140</f>
        <v>0</v>
      </c>
      <c r="U140" s="8"/>
      <c r="V140" s="8"/>
      <c r="W140" s="8"/>
      <c r="X140" s="8"/>
      <c r="Y140" s="8">
        <f>S140+U140+V140+W140+X140</f>
        <v>49220</v>
      </c>
      <c r="Z140" s="8">
        <f>T140+V140</f>
        <v>0</v>
      </c>
      <c r="AA140" s="8">
        <v>-571</v>
      </c>
      <c r="AB140" s="8"/>
      <c r="AC140" s="8"/>
      <c r="AD140" s="8"/>
      <c r="AE140" s="8">
        <f>Y140+AA140+AB140+AC140+AD140</f>
        <v>48649</v>
      </c>
      <c r="AF140" s="8">
        <f>Z140+AB140</f>
        <v>0</v>
      </c>
      <c r="AG140" s="8"/>
      <c r="AH140" s="8"/>
      <c r="AI140" s="8"/>
      <c r="AJ140" s="8"/>
      <c r="AK140" s="31">
        <f>AE140+AG140+AH140+AI140+AJ140</f>
        <v>48649</v>
      </c>
      <c r="AL140" s="31">
        <f>AF140+AH140</f>
        <v>0</v>
      </c>
      <c r="AM140" s="8">
        <v>-1150</v>
      </c>
      <c r="AN140" s="8"/>
      <c r="AO140" s="8"/>
      <c r="AP140" s="8"/>
      <c r="AQ140" s="8">
        <f>AK140+AM140+AN140+AO140+AP140</f>
        <v>47499</v>
      </c>
      <c r="AR140" s="8">
        <f>AL140+AN140</f>
        <v>0</v>
      </c>
      <c r="AS140" s="8"/>
      <c r="AT140" s="8"/>
      <c r="AU140" s="8"/>
      <c r="AV140" s="8"/>
      <c r="AW140" s="8">
        <f>AQ140+AS140+AT140+AU140+AV140</f>
        <v>47499</v>
      </c>
      <c r="AX140" s="8">
        <f>AR140+AT140</f>
        <v>0</v>
      </c>
      <c r="AY140" s="31"/>
      <c r="AZ140" s="31"/>
      <c r="BA140" s="31"/>
      <c r="BB140" s="31"/>
      <c r="BC140" s="31">
        <f>AW140+AY140+AZ140+BA140+BB140</f>
        <v>47499</v>
      </c>
      <c r="BD140" s="31">
        <f>AX140+AZ140</f>
        <v>0</v>
      </c>
      <c r="BE140" s="8"/>
      <c r="BF140" s="8"/>
      <c r="BG140" s="8"/>
      <c r="BH140" s="8"/>
      <c r="BI140" s="52">
        <f>BC140+BE140+BF140+BG140+BH140</f>
        <v>47499</v>
      </c>
      <c r="BJ140" s="52">
        <f>BD140+BF140</f>
        <v>0</v>
      </c>
      <c r="BK140" s="8"/>
      <c r="BL140" s="8"/>
      <c r="BM140" s="8"/>
      <c r="BN140" s="8"/>
      <c r="BO140" s="8">
        <f>BI140+BK140+BL140+BM140+BN140</f>
        <v>47499</v>
      </c>
      <c r="BP140" s="8">
        <f>BJ140+BL140</f>
        <v>0</v>
      </c>
      <c r="BQ140" s="14">
        <v>34871</v>
      </c>
      <c r="BR140" s="14"/>
      <c r="BS140" s="59">
        <f t="shared" si="124"/>
        <v>73.41417714057138</v>
      </c>
      <c r="BT140" s="59"/>
    </row>
    <row r="141" spans="1:72" ht="16.5">
      <c r="A141" s="25" t="s">
        <v>14</v>
      </c>
      <c r="B141" s="11">
        <v>913</v>
      </c>
      <c r="C141" s="11" t="s">
        <v>7</v>
      </c>
      <c r="D141" s="11" t="s">
        <v>33</v>
      </c>
      <c r="E141" s="11" t="s">
        <v>41</v>
      </c>
      <c r="F141" s="11"/>
      <c r="G141" s="14">
        <f aca="true" t="shared" si="226" ref="G141:R143">G142</f>
        <v>563</v>
      </c>
      <c r="H141" s="14">
        <f t="shared" si="226"/>
        <v>0</v>
      </c>
      <c r="I141" s="8">
        <f t="shared" si="226"/>
        <v>0</v>
      </c>
      <c r="J141" s="8">
        <f t="shared" si="226"/>
        <v>0</v>
      </c>
      <c r="K141" s="8">
        <f t="shared" si="226"/>
        <v>0</v>
      </c>
      <c r="L141" s="8">
        <f t="shared" si="226"/>
        <v>0</v>
      </c>
      <c r="M141" s="14">
        <f t="shared" si="226"/>
        <v>563</v>
      </c>
      <c r="N141" s="14">
        <f t="shared" si="226"/>
        <v>0</v>
      </c>
      <c r="O141" s="8">
        <f t="shared" si="226"/>
        <v>0</v>
      </c>
      <c r="P141" s="8">
        <f t="shared" si="226"/>
        <v>0</v>
      </c>
      <c r="Q141" s="8">
        <f t="shared" si="226"/>
        <v>0</v>
      </c>
      <c r="R141" s="8">
        <f t="shared" si="226"/>
        <v>0</v>
      </c>
      <c r="S141" s="14">
        <f aca="true" t="shared" si="227" ref="S141:AH143">S142</f>
        <v>563</v>
      </c>
      <c r="T141" s="14">
        <f t="shared" si="227"/>
        <v>0</v>
      </c>
      <c r="U141" s="8">
        <f t="shared" si="227"/>
        <v>0</v>
      </c>
      <c r="V141" s="8">
        <f t="shared" si="227"/>
        <v>0</v>
      </c>
      <c r="W141" s="8">
        <f t="shared" si="227"/>
        <v>0</v>
      </c>
      <c r="X141" s="8">
        <f t="shared" si="227"/>
        <v>0</v>
      </c>
      <c r="Y141" s="14">
        <f t="shared" si="227"/>
        <v>563</v>
      </c>
      <c r="Z141" s="14">
        <f t="shared" si="227"/>
        <v>0</v>
      </c>
      <c r="AA141" s="8">
        <f t="shared" si="227"/>
        <v>0</v>
      </c>
      <c r="AB141" s="8">
        <f t="shared" si="227"/>
        <v>0</v>
      </c>
      <c r="AC141" s="8">
        <f t="shared" si="227"/>
        <v>0</v>
      </c>
      <c r="AD141" s="8">
        <f t="shared" si="227"/>
        <v>0</v>
      </c>
      <c r="AE141" s="14">
        <f t="shared" si="227"/>
        <v>563</v>
      </c>
      <c r="AF141" s="14">
        <f t="shared" si="227"/>
        <v>0</v>
      </c>
      <c r="AG141" s="8">
        <f t="shared" si="227"/>
        <v>155</v>
      </c>
      <c r="AH141" s="8">
        <f t="shared" si="227"/>
        <v>0</v>
      </c>
      <c r="AI141" s="8">
        <f aca="true" t="shared" si="228" ref="AG141:AV143">AI142</f>
        <v>0</v>
      </c>
      <c r="AJ141" s="8">
        <f t="shared" si="228"/>
        <v>0</v>
      </c>
      <c r="AK141" s="37">
        <f t="shared" si="228"/>
        <v>718</v>
      </c>
      <c r="AL141" s="37">
        <f t="shared" si="228"/>
        <v>0</v>
      </c>
      <c r="AM141" s="8">
        <f t="shared" si="228"/>
        <v>816</v>
      </c>
      <c r="AN141" s="8">
        <f t="shared" si="228"/>
        <v>0</v>
      </c>
      <c r="AO141" s="8">
        <f t="shared" si="228"/>
        <v>0</v>
      </c>
      <c r="AP141" s="8">
        <f t="shared" si="228"/>
        <v>0</v>
      </c>
      <c r="AQ141" s="14">
        <f t="shared" si="228"/>
        <v>1534</v>
      </c>
      <c r="AR141" s="14">
        <f t="shared" si="228"/>
        <v>0</v>
      </c>
      <c r="AS141" s="8">
        <f t="shared" si="228"/>
        <v>0</v>
      </c>
      <c r="AT141" s="8">
        <f t="shared" si="228"/>
        <v>0</v>
      </c>
      <c r="AU141" s="8">
        <f t="shared" si="228"/>
        <v>0</v>
      </c>
      <c r="AV141" s="8">
        <f t="shared" si="228"/>
        <v>0</v>
      </c>
      <c r="AW141" s="14">
        <f aca="true" t="shared" si="229" ref="AS141:BH143">AW142</f>
        <v>1534</v>
      </c>
      <c r="AX141" s="14">
        <f t="shared" si="229"/>
        <v>0</v>
      </c>
      <c r="AY141" s="31">
        <f t="shared" si="229"/>
        <v>0</v>
      </c>
      <c r="AZ141" s="31">
        <f t="shared" si="229"/>
        <v>0</v>
      </c>
      <c r="BA141" s="31">
        <f t="shared" si="229"/>
        <v>0</v>
      </c>
      <c r="BB141" s="31">
        <f t="shared" si="229"/>
        <v>0</v>
      </c>
      <c r="BC141" s="37">
        <f t="shared" si="229"/>
        <v>1534</v>
      </c>
      <c r="BD141" s="37">
        <f t="shared" si="229"/>
        <v>0</v>
      </c>
      <c r="BE141" s="8">
        <f t="shared" si="229"/>
        <v>0</v>
      </c>
      <c r="BF141" s="8">
        <f t="shared" si="229"/>
        <v>0</v>
      </c>
      <c r="BG141" s="8">
        <f t="shared" si="229"/>
        <v>0</v>
      </c>
      <c r="BH141" s="8">
        <f t="shared" si="229"/>
        <v>0</v>
      </c>
      <c r="BI141" s="53">
        <f aca="true" t="shared" si="230" ref="BE141:BR143">BI142</f>
        <v>1534</v>
      </c>
      <c r="BJ141" s="53">
        <f t="shared" si="230"/>
        <v>0</v>
      </c>
      <c r="BK141" s="8">
        <f t="shared" si="230"/>
        <v>0</v>
      </c>
      <c r="BL141" s="8">
        <f t="shared" si="230"/>
        <v>0</v>
      </c>
      <c r="BM141" s="8">
        <f t="shared" si="230"/>
        <v>0</v>
      </c>
      <c r="BN141" s="8">
        <f t="shared" si="230"/>
        <v>0</v>
      </c>
      <c r="BO141" s="14">
        <f t="shared" si="230"/>
        <v>1534</v>
      </c>
      <c r="BP141" s="14">
        <f t="shared" si="230"/>
        <v>0</v>
      </c>
      <c r="BQ141" s="14">
        <f t="shared" si="230"/>
        <v>1215</v>
      </c>
      <c r="BR141" s="14">
        <f t="shared" si="230"/>
        <v>0</v>
      </c>
      <c r="BS141" s="59">
        <f t="shared" si="124"/>
        <v>79.20469361147327</v>
      </c>
      <c r="BT141" s="59"/>
    </row>
    <row r="142" spans="1:72" ht="33">
      <c r="A142" s="25" t="s">
        <v>72</v>
      </c>
      <c r="B142" s="11">
        <v>913</v>
      </c>
      <c r="C142" s="11" t="s">
        <v>7</v>
      </c>
      <c r="D142" s="11" t="s">
        <v>33</v>
      </c>
      <c r="E142" s="11" t="s">
        <v>73</v>
      </c>
      <c r="F142" s="11"/>
      <c r="G142" s="14">
        <f t="shared" si="226"/>
        <v>563</v>
      </c>
      <c r="H142" s="14">
        <f t="shared" si="226"/>
        <v>0</v>
      </c>
      <c r="I142" s="8">
        <f t="shared" si="226"/>
        <v>0</v>
      </c>
      <c r="J142" s="8">
        <f t="shared" si="226"/>
        <v>0</v>
      </c>
      <c r="K142" s="8">
        <f t="shared" si="226"/>
        <v>0</v>
      </c>
      <c r="L142" s="8">
        <f t="shared" si="226"/>
        <v>0</v>
      </c>
      <c r="M142" s="14">
        <f t="shared" si="226"/>
        <v>563</v>
      </c>
      <c r="N142" s="14">
        <f t="shared" si="226"/>
        <v>0</v>
      </c>
      <c r="O142" s="8">
        <f t="shared" si="226"/>
        <v>0</v>
      </c>
      <c r="P142" s="8">
        <f t="shared" si="226"/>
        <v>0</v>
      </c>
      <c r="Q142" s="8">
        <f t="shared" si="226"/>
        <v>0</v>
      </c>
      <c r="R142" s="8">
        <f t="shared" si="226"/>
        <v>0</v>
      </c>
      <c r="S142" s="14">
        <f t="shared" si="227"/>
        <v>563</v>
      </c>
      <c r="T142" s="14">
        <f t="shared" si="227"/>
        <v>0</v>
      </c>
      <c r="U142" s="8">
        <f t="shared" si="227"/>
        <v>0</v>
      </c>
      <c r="V142" s="8">
        <f t="shared" si="227"/>
        <v>0</v>
      </c>
      <c r="W142" s="8">
        <f t="shared" si="227"/>
        <v>0</v>
      </c>
      <c r="X142" s="8">
        <f t="shared" si="227"/>
        <v>0</v>
      </c>
      <c r="Y142" s="14">
        <f t="shared" si="227"/>
        <v>563</v>
      </c>
      <c r="Z142" s="14">
        <f t="shared" si="227"/>
        <v>0</v>
      </c>
      <c r="AA142" s="8">
        <f t="shared" si="227"/>
        <v>0</v>
      </c>
      <c r="AB142" s="8">
        <f t="shared" si="227"/>
        <v>0</v>
      </c>
      <c r="AC142" s="8">
        <f t="shared" si="227"/>
        <v>0</v>
      </c>
      <c r="AD142" s="8">
        <f t="shared" si="227"/>
        <v>0</v>
      </c>
      <c r="AE142" s="14">
        <f t="shared" si="227"/>
        <v>563</v>
      </c>
      <c r="AF142" s="14">
        <f t="shared" si="227"/>
        <v>0</v>
      </c>
      <c r="AG142" s="8">
        <f t="shared" si="228"/>
        <v>155</v>
      </c>
      <c r="AH142" s="8">
        <f t="shared" si="228"/>
        <v>0</v>
      </c>
      <c r="AI142" s="8">
        <f t="shared" si="228"/>
        <v>0</v>
      </c>
      <c r="AJ142" s="8">
        <f t="shared" si="228"/>
        <v>0</v>
      </c>
      <c r="AK142" s="37">
        <f t="shared" si="228"/>
        <v>718</v>
      </c>
      <c r="AL142" s="37">
        <f t="shared" si="228"/>
        <v>0</v>
      </c>
      <c r="AM142" s="8">
        <f t="shared" si="228"/>
        <v>816</v>
      </c>
      <c r="AN142" s="8">
        <f t="shared" si="228"/>
        <v>0</v>
      </c>
      <c r="AO142" s="8">
        <f t="shared" si="228"/>
        <v>0</v>
      </c>
      <c r="AP142" s="8">
        <f t="shared" si="228"/>
        <v>0</v>
      </c>
      <c r="AQ142" s="14">
        <f t="shared" si="228"/>
        <v>1534</v>
      </c>
      <c r="AR142" s="14">
        <f t="shared" si="228"/>
        <v>0</v>
      </c>
      <c r="AS142" s="8">
        <f t="shared" si="229"/>
        <v>0</v>
      </c>
      <c r="AT142" s="8">
        <f t="shared" si="229"/>
        <v>0</v>
      </c>
      <c r="AU142" s="8">
        <f t="shared" si="229"/>
        <v>0</v>
      </c>
      <c r="AV142" s="8">
        <f t="shared" si="229"/>
        <v>0</v>
      </c>
      <c r="AW142" s="14">
        <f t="shared" si="229"/>
        <v>1534</v>
      </c>
      <c r="AX142" s="14">
        <f t="shared" si="229"/>
        <v>0</v>
      </c>
      <c r="AY142" s="31">
        <f t="shared" si="229"/>
        <v>0</v>
      </c>
      <c r="AZ142" s="31">
        <f t="shared" si="229"/>
        <v>0</v>
      </c>
      <c r="BA142" s="31">
        <f t="shared" si="229"/>
        <v>0</v>
      </c>
      <c r="BB142" s="31">
        <f t="shared" si="229"/>
        <v>0</v>
      </c>
      <c r="BC142" s="37">
        <f t="shared" si="229"/>
        <v>1534</v>
      </c>
      <c r="BD142" s="37">
        <f t="shared" si="229"/>
        <v>0</v>
      </c>
      <c r="BE142" s="8">
        <f t="shared" si="230"/>
        <v>0</v>
      </c>
      <c r="BF142" s="8">
        <f t="shared" si="230"/>
        <v>0</v>
      </c>
      <c r="BG142" s="8">
        <f t="shared" si="230"/>
        <v>0</v>
      </c>
      <c r="BH142" s="8">
        <f t="shared" si="230"/>
        <v>0</v>
      </c>
      <c r="BI142" s="53">
        <f t="shared" si="230"/>
        <v>1534</v>
      </c>
      <c r="BJ142" s="53">
        <f t="shared" si="230"/>
        <v>0</v>
      </c>
      <c r="BK142" s="8">
        <f t="shared" si="230"/>
        <v>0</v>
      </c>
      <c r="BL142" s="8">
        <f t="shared" si="230"/>
        <v>0</v>
      </c>
      <c r="BM142" s="8">
        <f t="shared" si="230"/>
        <v>0</v>
      </c>
      <c r="BN142" s="8">
        <f t="shared" si="230"/>
        <v>0</v>
      </c>
      <c r="BO142" s="14">
        <f t="shared" si="230"/>
        <v>1534</v>
      </c>
      <c r="BP142" s="14">
        <f t="shared" si="230"/>
        <v>0</v>
      </c>
      <c r="BQ142" s="14">
        <f t="shared" si="230"/>
        <v>1215</v>
      </c>
      <c r="BR142" s="14">
        <f t="shared" si="230"/>
        <v>0</v>
      </c>
      <c r="BS142" s="59">
        <f t="shared" si="124"/>
        <v>79.20469361147327</v>
      </c>
      <c r="BT142" s="59"/>
    </row>
    <row r="143" spans="1:72" ht="33">
      <c r="A143" s="25" t="s">
        <v>11</v>
      </c>
      <c r="B143" s="11">
        <v>913</v>
      </c>
      <c r="C143" s="11" t="s">
        <v>7</v>
      </c>
      <c r="D143" s="11" t="s">
        <v>33</v>
      </c>
      <c r="E143" s="11" t="s">
        <v>73</v>
      </c>
      <c r="F143" s="11" t="s">
        <v>12</v>
      </c>
      <c r="G143" s="12">
        <f t="shared" si="226"/>
        <v>563</v>
      </c>
      <c r="H143" s="12">
        <f t="shared" si="226"/>
        <v>0</v>
      </c>
      <c r="I143" s="8">
        <f t="shared" si="226"/>
        <v>0</v>
      </c>
      <c r="J143" s="8">
        <f t="shared" si="226"/>
        <v>0</v>
      </c>
      <c r="K143" s="8">
        <f t="shared" si="226"/>
        <v>0</v>
      </c>
      <c r="L143" s="8">
        <f t="shared" si="226"/>
        <v>0</v>
      </c>
      <c r="M143" s="12">
        <f t="shared" si="226"/>
        <v>563</v>
      </c>
      <c r="N143" s="12">
        <f t="shared" si="226"/>
        <v>0</v>
      </c>
      <c r="O143" s="8">
        <f t="shared" si="226"/>
        <v>0</v>
      </c>
      <c r="P143" s="8">
        <f t="shared" si="226"/>
        <v>0</v>
      </c>
      <c r="Q143" s="8">
        <f t="shared" si="226"/>
        <v>0</v>
      </c>
      <c r="R143" s="8">
        <f t="shared" si="226"/>
        <v>0</v>
      </c>
      <c r="S143" s="12">
        <f t="shared" si="227"/>
        <v>563</v>
      </c>
      <c r="T143" s="12">
        <f t="shared" si="227"/>
        <v>0</v>
      </c>
      <c r="U143" s="8">
        <f t="shared" si="227"/>
        <v>0</v>
      </c>
      <c r="V143" s="8">
        <f t="shared" si="227"/>
        <v>0</v>
      </c>
      <c r="W143" s="8">
        <f t="shared" si="227"/>
        <v>0</v>
      </c>
      <c r="X143" s="8">
        <f t="shared" si="227"/>
        <v>0</v>
      </c>
      <c r="Y143" s="12">
        <f t="shared" si="227"/>
        <v>563</v>
      </c>
      <c r="Z143" s="12">
        <f t="shared" si="227"/>
        <v>0</v>
      </c>
      <c r="AA143" s="8">
        <f t="shared" si="227"/>
        <v>0</v>
      </c>
      <c r="AB143" s="8">
        <f t="shared" si="227"/>
        <v>0</v>
      </c>
      <c r="AC143" s="8">
        <f t="shared" si="227"/>
        <v>0</v>
      </c>
      <c r="AD143" s="8">
        <f t="shared" si="227"/>
        <v>0</v>
      </c>
      <c r="AE143" s="12">
        <f t="shared" si="227"/>
        <v>563</v>
      </c>
      <c r="AF143" s="12">
        <f t="shared" si="227"/>
        <v>0</v>
      </c>
      <c r="AG143" s="8">
        <f t="shared" si="228"/>
        <v>155</v>
      </c>
      <c r="AH143" s="8">
        <f t="shared" si="228"/>
        <v>0</v>
      </c>
      <c r="AI143" s="8">
        <f t="shared" si="228"/>
        <v>0</v>
      </c>
      <c r="AJ143" s="8">
        <f t="shared" si="228"/>
        <v>0</v>
      </c>
      <c r="AK143" s="35">
        <f t="shared" si="228"/>
        <v>718</v>
      </c>
      <c r="AL143" s="35">
        <f t="shared" si="228"/>
        <v>0</v>
      </c>
      <c r="AM143" s="8">
        <f t="shared" si="228"/>
        <v>816</v>
      </c>
      <c r="AN143" s="8">
        <f t="shared" si="228"/>
        <v>0</v>
      </c>
      <c r="AO143" s="8">
        <f t="shared" si="228"/>
        <v>0</v>
      </c>
      <c r="AP143" s="8">
        <f t="shared" si="228"/>
        <v>0</v>
      </c>
      <c r="AQ143" s="12">
        <f t="shared" si="228"/>
        <v>1534</v>
      </c>
      <c r="AR143" s="12">
        <f t="shared" si="228"/>
        <v>0</v>
      </c>
      <c r="AS143" s="8">
        <f t="shared" si="229"/>
        <v>0</v>
      </c>
      <c r="AT143" s="8">
        <f t="shared" si="229"/>
        <v>0</v>
      </c>
      <c r="AU143" s="8">
        <f t="shared" si="229"/>
        <v>0</v>
      </c>
      <c r="AV143" s="8">
        <f t="shared" si="229"/>
        <v>0</v>
      </c>
      <c r="AW143" s="12">
        <f t="shared" si="229"/>
        <v>1534</v>
      </c>
      <c r="AX143" s="12">
        <f t="shared" si="229"/>
        <v>0</v>
      </c>
      <c r="AY143" s="31">
        <f t="shared" si="229"/>
        <v>0</v>
      </c>
      <c r="AZ143" s="31">
        <f t="shared" si="229"/>
        <v>0</v>
      </c>
      <c r="BA143" s="31">
        <f t="shared" si="229"/>
        <v>0</v>
      </c>
      <c r="BB143" s="31">
        <f t="shared" si="229"/>
        <v>0</v>
      </c>
      <c r="BC143" s="35">
        <f t="shared" si="229"/>
        <v>1534</v>
      </c>
      <c r="BD143" s="35">
        <f t="shared" si="229"/>
        <v>0</v>
      </c>
      <c r="BE143" s="8">
        <f t="shared" si="230"/>
        <v>0</v>
      </c>
      <c r="BF143" s="8">
        <f t="shared" si="230"/>
        <v>0</v>
      </c>
      <c r="BG143" s="8">
        <f t="shared" si="230"/>
        <v>0</v>
      </c>
      <c r="BH143" s="8">
        <f t="shared" si="230"/>
        <v>0</v>
      </c>
      <c r="BI143" s="51">
        <f t="shared" si="230"/>
        <v>1534</v>
      </c>
      <c r="BJ143" s="51">
        <f t="shared" si="230"/>
        <v>0</v>
      </c>
      <c r="BK143" s="8">
        <f t="shared" si="230"/>
        <v>0</v>
      </c>
      <c r="BL143" s="8">
        <f t="shared" si="230"/>
        <v>0</v>
      </c>
      <c r="BM143" s="8">
        <f t="shared" si="230"/>
        <v>0</v>
      </c>
      <c r="BN143" s="8">
        <f t="shared" si="230"/>
        <v>0</v>
      </c>
      <c r="BO143" s="12">
        <f t="shared" si="230"/>
        <v>1534</v>
      </c>
      <c r="BP143" s="12">
        <f t="shared" si="230"/>
        <v>0</v>
      </c>
      <c r="BQ143" s="12">
        <f t="shared" si="230"/>
        <v>1215</v>
      </c>
      <c r="BR143" s="12">
        <f t="shared" si="230"/>
        <v>0</v>
      </c>
      <c r="BS143" s="59">
        <f t="shared" si="124"/>
        <v>79.20469361147327</v>
      </c>
      <c r="BT143" s="59"/>
    </row>
    <row r="144" spans="1:72" ht="16.5">
      <c r="A144" s="26" t="s">
        <v>18</v>
      </c>
      <c r="B144" s="11">
        <v>913</v>
      </c>
      <c r="C144" s="11" t="s">
        <v>7</v>
      </c>
      <c r="D144" s="11" t="s">
        <v>33</v>
      </c>
      <c r="E144" s="11" t="s">
        <v>73</v>
      </c>
      <c r="F144" s="8">
        <v>620</v>
      </c>
      <c r="G144" s="8">
        <f>563</f>
        <v>563</v>
      </c>
      <c r="H144" s="8"/>
      <c r="I144" s="8"/>
      <c r="J144" s="8"/>
      <c r="K144" s="8"/>
      <c r="L144" s="8"/>
      <c r="M144" s="8">
        <f>G144+I144+J144+K144+L144</f>
        <v>563</v>
      </c>
      <c r="N144" s="8">
        <f>H144+J144</f>
        <v>0</v>
      </c>
      <c r="O144" s="8"/>
      <c r="P144" s="8"/>
      <c r="Q144" s="8"/>
      <c r="R144" s="8"/>
      <c r="S144" s="8">
        <f>M144+O144+P144+Q144+R144</f>
        <v>563</v>
      </c>
      <c r="T144" s="8">
        <f>N144+P144</f>
        <v>0</v>
      </c>
      <c r="U144" s="8"/>
      <c r="V144" s="8"/>
      <c r="W144" s="8"/>
      <c r="X144" s="8"/>
      <c r="Y144" s="8">
        <f>S144+U144+V144+W144+X144</f>
        <v>563</v>
      </c>
      <c r="Z144" s="8">
        <f>T144+V144</f>
        <v>0</v>
      </c>
      <c r="AA144" s="8"/>
      <c r="AB144" s="8"/>
      <c r="AC144" s="8"/>
      <c r="AD144" s="8"/>
      <c r="AE144" s="8">
        <f>Y144+AA144+AB144+AC144+AD144</f>
        <v>563</v>
      </c>
      <c r="AF144" s="8">
        <f>Z144+AB144</f>
        <v>0</v>
      </c>
      <c r="AG144" s="8">
        <v>155</v>
      </c>
      <c r="AH144" s="8"/>
      <c r="AI144" s="8"/>
      <c r="AJ144" s="8"/>
      <c r="AK144" s="31">
        <f>AE144+AG144+AH144+AI144+AJ144</f>
        <v>718</v>
      </c>
      <c r="AL144" s="31">
        <f>AF144+AH144</f>
        <v>0</v>
      </c>
      <c r="AM144" s="8">
        <v>816</v>
      </c>
      <c r="AN144" s="8"/>
      <c r="AO144" s="8"/>
      <c r="AP144" s="8"/>
      <c r="AQ144" s="8">
        <f>AK144+AM144+AN144+AO144+AP144</f>
        <v>1534</v>
      </c>
      <c r="AR144" s="8">
        <f>AL144+AN144</f>
        <v>0</v>
      </c>
      <c r="AS144" s="8"/>
      <c r="AT144" s="8"/>
      <c r="AU144" s="8"/>
      <c r="AV144" s="8"/>
      <c r="AW144" s="8">
        <f>AQ144+AS144+AT144+AU144+AV144</f>
        <v>1534</v>
      </c>
      <c r="AX144" s="8">
        <f>AR144+AT144</f>
        <v>0</v>
      </c>
      <c r="AY144" s="31"/>
      <c r="AZ144" s="31"/>
      <c r="BA144" s="31"/>
      <c r="BB144" s="31"/>
      <c r="BC144" s="31">
        <f>AW144+AY144+AZ144+BA144+BB144</f>
        <v>1534</v>
      </c>
      <c r="BD144" s="31">
        <f>AX144+AZ144</f>
        <v>0</v>
      </c>
      <c r="BE144" s="8"/>
      <c r="BF144" s="8"/>
      <c r="BG144" s="8"/>
      <c r="BH144" s="8"/>
      <c r="BI144" s="52">
        <f>BC144+BE144+BF144+BG144+BH144</f>
        <v>1534</v>
      </c>
      <c r="BJ144" s="52">
        <f>BD144+BF144</f>
        <v>0</v>
      </c>
      <c r="BK144" s="8"/>
      <c r="BL144" s="8"/>
      <c r="BM144" s="8"/>
      <c r="BN144" s="8"/>
      <c r="BO144" s="8">
        <f>BI144+BK144+BL144+BM144+BN144</f>
        <v>1534</v>
      </c>
      <c r="BP144" s="8">
        <f>BJ144+BL144</f>
        <v>0</v>
      </c>
      <c r="BQ144" s="65">
        <v>1215</v>
      </c>
      <c r="BR144" s="14"/>
      <c r="BS144" s="59">
        <f aca="true" t="shared" si="231" ref="BS144:BS190">BQ144/BO144*100</f>
        <v>79.20469361147327</v>
      </c>
      <c r="BT144" s="59"/>
    </row>
    <row r="145" spans="1:72" ht="27.75" customHeight="1">
      <c r="A145" s="25" t="s">
        <v>34</v>
      </c>
      <c r="B145" s="11">
        <v>913</v>
      </c>
      <c r="C145" s="11" t="s">
        <v>7</v>
      </c>
      <c r="D145" s="11" t="s">
        <v>33</v>
      </c>
      <c r="E145" s="11" t="s">
        <v>74</v>
      </c>
      <c r="F145" s="8"/>
      <c r="G145" s="12">
        <f>G146</f>
        <v>21240</v>
      </c>
      <c r="H145" s="12">
        <f aca="true" t="shared" si="232" ref="H145:R145">H146</f>
        <v>0</v>
      </c>
      <c r="I145" s="8">
        <f t="shared" si="232"/>
        <v>0</v>
      </c>
      <c r="J145" s="8">
        <f t="shared" si="232"/>
        <v>0</v>
      </c>
      <c r="K145" s="8">
        <f t="shared" si="232"/>
        <v>0</v>
      </c>
      <c r="L145" s="8">
        <f t="shared" si="232"/>
        <v>0</v>
      </c>
      <c r="M145" s="12">
        <f t="shared" si="232"/>
        <v>21240</v>
      </c>
      <c r="N145" s="12">
        <f t="shared" si="232"/>
        <v>0</v>
      </c>
      <c r="O145" s="8">
        <f t="shared" si="232"/>
        <v>0</v>
      </c>
      <c r="P145" s="8">
        <f t="shared" si="232"/>
        <v>0</v>
      </c>
      <c r="Q145" s="8">
        <f t="shared" si="232"/>
        <v>0</v>
      </c>
      <c r="R145" s="8">
        <f t="shared" si="232"/>
        <v>0</v>
      </c>
      <c r="S145" s="12">
        <f aca="true" t="shared" si="233" ref="S145:BR145">S146</f>
        <v>21240</v>
      </c>
      <c r="T145" s="12">
        <f t="shared" si="233"/>
        <v>0</v>
      </c>
      <c r="U145" s="8">
        <f t="shared" si="233"/>
        <v>0</v>
      </c>
      <c r="V145" s="8">
        <f t="shared" si="233"/>
        <v>0</v>
      </c>
      <c r="W145" s="8">
        <f t="shared" si="233"/>
        <v>0</v>
      </c>
      <c r="X145" s="8">
        <f t="shared" si="233"/>
        <v>0</v>
      </c>
      <c r="Y145" s="12">
        <f t="shared" si="233"/>
        <v>21240</v>
      </c>
      <c r="Z145" s="12">
        <f t="shared" si="233"/>
        <v>0</v>
      </c>
      <c r="AA145" s="8">
        <f t="shared" si="233"/>
        <v>0</v>
      </c>
      <c r="AB145" s="8">
        <f t="shared" si="233"/>
        <v>0</v>
      </c>
      <c r="AC145" s="8">
        <f t="shared" si="233"/>
        <v>0</v>
      </c>
      <c r="AD145" s="8">
        <f t="shared" si="233"/>
        <v>-545</v>
      </c>
      <c r="AE145" s="12">
        <f t="shared" si="233"/>
        <v>20695</v>
      </c>
      <c r="AF145" s="12">
        <f t="shared" si="233"/>
        <v>0</v>
      </c>
      <c r="AG145" s="8">
        <f t="shared" si="233"/>
        <v>0</v>
      </c>
      <c r="AH145" s="8">
        <f t="shared" si="233"/>
        <v>0</v>
      </c>
      <c r="AI145" s="8">
        <f t="shared" si="233"/>
        <v>0</v>
      </c>
      <c r="AJ145" s="8">
        <f t="shared" si="233"/>
        <v>0</v>
      </c>
      <c r="AK145" s="35">
        <f t="shared" si="233"/>
        <v>20695</v>
      </c>
      <c r="AL145" s="35">
        <f t="shared" si="233"/>
        <v>0</v>
      </c>
      <c r="AM145" s="8">
        <f t="shared" si="233"/>
        <v>0</v>
      </c>
      <c r="AN145" s="8">
        <f t="shared" si="233"/>
        <v>0</v>
      </c>
      <c r="AO145" s="8">
        <f t="shared" si="233"/>
        <v>0</v>
      </c>
      <c r="AP145" s="8">
        <f t="shared" si="233"/>
        <v>0</v>
      </c>
      <c r="AQ145" s="12">
        <f t="shared" si="233"/>
        <v>20695</v>
      </c>
      <c r="AR145" s="12">
        <f t="shared" si="233"/>
        <v>0</v>
      </c>
      <c r="AS145" s="8">
        <f t="shared" si="233"/>
        <v>0</v>
      </c>
      <c r="AT145" s="8">
        <f t="shared" si="233"/>
        <v>0</v>
      </c>
      <c r="AU145" s="8">
        <f t="shared" si="233"/>
        <v>0</v>
      </c>
      <c r="AV145" s="8">
        <f t="shared" si="233"/>
        <v>0</v>
      </c>
      <c r="AW145" s="12">
        <f t="shared" si="233"/>
        <v>20695</v>
      </c>
      <c r="AX145" s="12">
        <f t="shared" si="233"/>
        <v>0</v>
      </c>
      <c r="AY145" s="31">
        <f t="shared" si="233"/>
        <v>0</v>
      </c>
      <c r="AZ145" s="31">
        <f t="shared" si="233"/>
        <v>0</v>
      </c>
      <c r="BA145" s="31">
        <f t="shared" si="233"/>
        <v>0</v>
      </c>
      <c r="BB145" s="31">
        <f t="shared" si="233"/>
        <v>0</v>
      </c>
      <c r="BC145" s="35">
        <f t="shared" si="233"/>
        <v>20695</v>
      </c>
      <c r="BD145" s="35">
        <f t="shared" si="233"/>
        <v>0</v>
      </c>
      <c r="BE145" s="8">
        <f t="shared" si="233"/>
        <v>0</v>
      </c>
      <c r="BF145" s="8">
        <f t="shared" si="233"/>
        <v>0</v>
      </c>
      <c r="BG145" s="8">
        <f t="shared" si="233"/>
        <v>0</v>
      </c>
      <c r="BH145" s="8">
        <f t="shared" si="233"/>
        <v>0</v>
      </c>
      <c r="BI145" s="51">
        <f t="shared" si="233"/>
        <v>20695</v>
      </c>
      <c r="BJ145" s="51">
        <f t="shared" si="233"/>
        <v>0</v>
      </c>
      <c r="BK145" s="8">
        <f t="shared" si="233"/>
        <v>0</v>
      </c>
      <c r="BL145" s="8">
        <f t="shared" si="233"/>
        <v>0</v>
      </c>
      <c r="BM145" s="8">
        <f t="shared" si="233"/>
        <v>0</v>
      </c>
      <c r="BN145" s="8">
        <f t="shared" si="233"/>
        <v>0</v>
      </c>
      <c r="BO145" s="12">
        <f t="shared" si="233"/>
        <v>20695</v>
      </c>
      <c r="BP145" s="12">
        <f t="shared" si="233"/>
        <v>0</v>
      </c>
      <c r="BQ145" s="12">
        <f t="shared" si="233"/>
        <v>13172</v>
      </c>
      <c r="BR145" s="12">
        <f t="shared" si="233"/>
        <v>0</v>
      </c>
      <c r="BS145" s="59">
        <f t="shared" si="231"/>
        <v>63.64822420874607</v>
      </c>
      <c r="BT145" s="59"/>
    </row>
    <row r="146" spans="1:72" ht="33">
      <c r="A146" s="25" t="s">
        <v>70</v>
      </c>
      <c r="B146" s="11">
        <v>913</v>
      </c>
      <c r="C146" s="11" t="s">
        <v>7</v>
      </c>
      <c r="D146" s="11" t="s">
        <v>33</v>
      </c>
      <c r="E146" s="11" t="s">
        <v>75</v>
      </c>
      <c r="F146" s="8"/>
      <c r="G146" s="12">
        <f>G147+G149+G151</f>
        <v>21240</v>
      </c>
      <c r="H146" s="12">
        <f aca="true" t="shared" si="234" ref="H146:N146">H147+H149+H151</f>
        <v>0</v>
      </c>
      <c r="I146" s="8">
        <f t="shared" si="234"/>
        <v>0</v>
      </c>
      <c r="J146" s="8">
        <f t="shared" si="234"/>
        <v>0</v>
      </c>
      <c r="K146" s="8">
        <f t="shared" si="234"/>
        <v>0</v>
      </c>
      <c r="L146" s="8">
        <f t="shared" si="234"/>
        <v>0</v>
      </c>
      <c r="M146" s="12">
        <f t="shared" si="234"/>
        <v>21240</v>
      </c>
      <c r="N146" s="12">
        <f t="shared" si="234"/>
        <v>0</v>
      </c>
      <c r="O146" s="8">
        <f aca="true" t="shared" si="235" ref="O146:T146">O147+O149+O151</f>
        <v>0</v>
      </c>
      <c r="P146" s="8">
        <f t="shared" si="235"/>
        <v>0</v>
      </c>
      <c r="Q146" s="8">
        <f t="shared" si="235"/>
        <v>0</v>
      </c>
      <c r="R146" s="8">
        <f t="shared" si="235"/>
        <v>0</v>
      </c>
      <c r="S146" s="12">
        <f t="shared" si="235"/>
        <v>21240</v>
      </c>
      <c r="T146" s="12">
        <f t="shared" si="235"/>
        <v>0</v>
      </c>
      <c r="U146" s="8">
        <f aca="true" t="shared" si="236" ref="U146:Z146">U147+U149+U151</f>
        <v>0</v>
      </c>
      <c r="V146" s="8">
        <f t="shared" si="236"/>
        <v>0</v>
      </c>
      <c r="W146" s="8">
        <f t="shared" si="236"/>
        <v>0</v>
      </c>
      <c r="X146" s="8">
        <f t="shared" si="236"/>
        <v>0</v>
      </c>
      <c r="Y146" s="12">
        <f t="shared" si="236"/>
        <v>21240</v>
      </c>
      <c r="Z146" s="12">
        <f t="shared" si="236"/>
        <v>0</v>
      </c>
      <c r="AA146" s="8">
        <f aca="true" t="shared" si="237" ref="AA146:AF146">AA147+AA149+AA151</f>
        <v>0</v>
      </c>
      <c r="AB146" s="8">
        <f t="shared" si="237"/>
        <v>0</v>
      </c>
      <c r="AC146" s="8">
        <f t="shared" si="237"/>
        <v>0</v>
      </c>
      <c r="AD146" s="8">
        <f t="shared" si="237"/>
        <v>-545</v>
      </c>
      <c r="AE146" s="12">
        <f t="shared" si="237"/>
        <v>20695</v>
      </c>
      <c r="AF146" s="12">
        <f t="shared" si="237"/>
        <v>0</v>
      </c>
      <c r="AG146" s="8">
        <f aca="true" t="shared" si="238" ref="AG146:AL146">AG147+AG149+AG151</f>
        <v>0</v>
      </c>
      <c r="AH146" s="8">
        <f t="shared" si="238"/>
        <v>0</v>
      </c>
      <c r="AI146" s="8">
        <f t="shared" si="238"/>
        <v>0</v>
      </c>
      <c r="AJ146" s="8">
        <f t="shared" si="238"/>
        <v>0</v>
      </c>
      <c r="AK146" s="35">
        <f t="shared" si="238"/>
        <v>20695</v>
      </c>
      <c r="AL146" s="35">
        <f t="shared" si="238"/>
        <v>0</v>
      </c>
      <c r="AM146" s="8">
        <f aca="true" t="shared" si="239" ref="AM146:AR146">AM147+AM149+AM151</f>
        <v>0</v>
      </c>
      <c r="AN146" s="8">
        <f t="shared" si="239"/>
        <v>0</v>
      </c>
      <c r="AO146" s="8">
        <f t="shared" si="239"/>
        <v>0</v>
      </c>
      <c r="AP146" s="8">
        <f t="shared" si="239"/>
        <v>0</v>
      </c>
      <c r="AQ146" s="12">
        <f t="shared" si="239"/>
        <v>20695</v>
      </c>
      <c r="AR146" s="12">
        <f t="shared" si="239"/>
        <v>0</v>
      </c>
      <c r="AS146" s="8">
        <f aca="true" t="shared" si="240" ref="AS146:AX146">AS147+AS149+AS151</f>
        <v>0</v>
      </c>
      <c r="AT146" s="8">
        <f t="shared" si="240"/>
        <v>0</v>
      </c>
      <c r="AU146" s="8">
        <f t="shared" si="240"/>
        <v>0</v>
      </c>
      <c r="AV146" s="8">
        <f t="shared" si="240"/>
        <v>0</v>
      </c>
      <c r="AW146" s="12">
        <f t="shared" si="240"/>
        <v>20695</v>
      </c>
      <c r="AX146" s="12">
        <f t="shared" si="240"/>
        <v>0</v>
      </c>
      <c r="AY146" s="31">
        <f aca="true" t="shared" si="241" ref="AY146:BD146">AY147+AY149+AY151</f>
        <v>0</v>
      </c>
      <c r="AZ146" s="31">
        <f t="shared" si="241"/>
        <v>0</v>
      </c>
      <c r="BA146" s="31">
        <f t="shared" si="241"/>
        <v>0</v>
      </c>
      <c r="BB146" s="31">
        <f t="shared" si="241"/>
        <v>0</v>
      </c>
      <c r="BC146" s="35">
        <f t="shared" si="241"/>
        <v>20695</v>
      </c>
      <c r="BD146" s="35">
        <f t="shared" si="241"/>
        <v>0</v>
      </c>
      <c r="BE146" s="8">
        <f aca="true" t="shared" si="242" ref="BE146:BJ146">BE147+BE149+BE151</f>
        <v>0</v>
      </c>
      <c r="BF146" s="8">
        <f t="shared" si="242"/>
        <v>0</v>
      </c>
      <c r="BG146" s="8">
        <f t="shared" si="242"/>
        <v>0</v>
      </c>
      <c r="BH146" s="8">
        <f t="shared" si="242"/>
        <v>0</v>
      </c>
      <c r="BI146" s="51">
        <f t="shared" si="242"/>
        <v>20695</v>
      </c>
      <c r="BJ146" s="51">
        <f t="shared" si="242"/>
        <v>0</v>
      </c>
      <c r="BK146" s="8">
        <f>BK147+BK149+BK151</f>
        <v>0</v>
      </c>
      <c r="BL146" s="8">
        <f>BL147+BL149+BL151</f>
        <v>0</v>
      </c>
      <c r="BM146" s="8">
        <f>BM147+BM149+BM151</f>
        <v>0</v>
      </c>
      <c r="BN146" s="8">
        <f>BN147+BN149+BN151</f>
        <v>0</v>
      </c>
      <c r="BO146" s="12">
        <f>BO147+BO149+BO151</f>
        <v>20695</v>
      </c>
      <c r="BP146" s="12">
        <f>BP147+BP149+BP151</f>
        <v>0</v>
      </c>
      <c r="BQ146" s="12">
        <f>BQ147+BQ149+BQ151</f>
        <v>13172</v>
      </c>
      <c r="BR146" s="12">
        <f>BR147+BR149+BR151</f>
        <v>0</v>
      </c>
      <c r="BS146" s="59">
        <f t="shared" si="231"/>
        <v>63.64822420874607</v>
      </c>
      <c r="BT146" s="59"/>
    </row>
    <row r="147" spans="1:72" ht="76.5" customHeight="1">
      <c r="A147" s="25" t="s">
        <v>94</v>
      </c>
      <c r="B147" s="11">
        <v>913</v>
      </c>
      <c r="C147" s="11" t="s">
        <v>7</v>
      </c>
      <c r="D147" s="11" t="s">
        <v>33</v>
      </c>
      <c r="E147" s="11" t="s">
        <v>75</v>
      </c>
      <c r="F147" s="8">
        <v>100</v>
      </c>
      <c r="G147" s="12">
        <f>G148</f>
        <v>20434</v>
      </c>
      <c r="H147" s="12">
        <f aca="true" t="shared" si="243" ref="H147:R147">H148</f>
        <v>0</v>
      </c>
      <c r="I147" s="8">
        <f t="shared" si="243"/>
        <v>0</v>
      </c>
      <c r="J147" s="8">
        <f t="shared" si="243"/>
        <v>0</v>
      </c>
      <c r="K147" s="8">
        <f t="shared" si="243"/>
        <v>0</v>
      </c>
      <c r="L147" s="8">
        <f t="shared" si="243"/>
        <v>0</v>
      </c>
      <c r="M147" s="12">
        <f t="shared" si="243"/>
        <v>20434</v>
      </c>
      <c r="N147" s="12">
        <f t="shared" si="243"/>
        <v>0</v>
      </c>
      <c r="O147" s="8">
        <f t="shared" si="243"/>
        <v>0</v>
      </c>
      <c r="P147" s="8">
        <f t="shared" si="243"/>
        <v>0</v>
      </c>
      <c r="Q147" s="8">
        <f t="shared" si="243"/>
        <v>0</v>
      </c>
      <c r="R147" s="8">
        <f t="shared" si="243"/>
        <v>0</v>
      </c>
      <c r="S147" s="12">
        <f aca="true" t="shared" si="244" ref="S147:BR147">S148</f>
        <v>20434</v>
      </c>
      <c r="T147" s="12">
        <f t="shared" si="244"/>
        <v>0</v>
      </c>
      <c r="U147" s="8">
        <f t="shared" si="244"/>
        <v>0</v>
      </c>
      <c r="V147" s="8">
        <f t="shared" si="244"/>
        <v>0</v>
      </c>
      <c r="W147" s="8">
        <f t="shared" si="244"/>
        <v>0</v>
      </c>
      <c r="X147" s="8">
        <f t="shared" si="244"/>
        <v>0</v>
      </c>
      <c r="Y147" s="12">
        <f t="shared" si="244"/>
        <v>20434</v>
      </c>
      <c r="Z147" s="12">
        <f t="shared" si="244"/>
        <v>0</v>
      </c>
      <c r="AA147" s="8">
        <f t="shared" si="244"/>
        <v>0</v>
      </c>
      <c r="AB147" s="8">
        <f t="shared" si="244"/>
        <v>0</v>
      </c>
      <c r="AC147" s="8">
        <f t="shared" si="244"/>
        <v>0</v>
      </c>
      <c r="AD147" s="8">
        <f t="shared" si="244"/>
        <v>-482</v>
      </c>
      <c r="AE147" s="12">
        <f t="shared" si="244"/>
        <v>19952</v>
      </c>
      <c r="AF147" s="12">
        <f t="shared" si="244"/>
        <v>0</v>
      </c>
      <c r="AG147" s="8">
        <f t="shared" si="244"/>
        <v>0</v>
      </c>
      <c r="AH147" s="8">
        <f t="shared" si="244"/>
        <v>0</v>
      </c>
      <c r="AI147" s="8">
        <f t="shared" si="244"/>
        <v>0</v>
      </c>
      <c r="AJ147" s="8">
        <f t="shared" si="244"/>
        <v>0</v>
      </c>
      <c r="AK147" s="35">
        <f t="shared" si="244"/>
        <v>19952</v>
      </c>
      <c r="AL147" s="35">
        <f t="shared" si="244"/>
        <v>0</v>
      </c>
      <c r="AM147" s="8">
        <f t="shared" si="244"/>
        <v>0</v>
      </c>
      <c r="AN147" s="8">
        <f t="shared" si="244"/>
        <v>0</v>
      </c>
      <c r="AO147" s="8">
        <f t="shared" si="244"/>
        <v>0</v>
      </c>
      <c r="AP147" s="8">
        <f t="shared" si="244"/>
        <v>0</v>
      </c>
      <c r="AQ147" s="12">
        <f t="shared" si="244"/>
        <v>19952</v>
      </c>
      <c r="AR147" s="12">
        <f t="shared" si="244"/>
        <v>0</v>
      </c>
      <c r="AS147" s="8">
        <f t="shared" si="244"/>
        <v>0</v>
      </c>
      <c r="AT147" s="8">
        <f t="shared" si="244"/>
        <v>0</v>
      </c>
      <c r="AU147" s="8">
        <f t="shared" si="244"/>
        <v>0</v>
      </c>
      <c r="AV147" s="8">
        <f t="shared" si="244"/>
        <v>0</v>
      </c>
      <c r="AW147" s="12">
        <f t="shared" si="244"/>
        <v>19952</v>
      </c>
      <c r="AX147" s="12">
        <f t="shared" si="244"/>
        <v>0</v>
      </c>
      <c r="AY147" s="31">
        <f t="shared" si="244"/>
        <v>0</v>
      </c>
      <c r="AZ147" s="31">
        <f t="shared" si="244"/>
        <v>0</v>
      </c>
      <c r="BA147" s="31">
        <f t="shared" si="244"/>
        <v>0</v>
      </c>
      <c r="BB147" s="31">
        <f t="shared" si="244"/>
        <v>0</v>
      </c>
      <c r="BC147" s="35">
        <f t="shared" si="244"/>
        <v>19952</v>
      </c>
      <c r="BD147" s="35">
        <f t="shared" si="244"/>
        <v>0</v>
      </c>
      <c r="BE147" s="8">
        <f t="shared" si="244"/>
        <v>0</v>
      </c>
      <c r="BF147" s="8">
        <f t="shared" si="244"/>
        <v>0</v>
      </c>
      <c r="BG147" s="8">
        <f t="shared" si="244"/>
        <v>0</v>
      </c>
      <c r="BH147" s="8">
        <f t="shared" si="244"/>
        <v>0</v>
      </c>
      <c r="BI147" s="51">
        <f t="shared" si="244"/>
        <v>19952</v>
      </c>
      <c r="BJ147" s="51">
        <f t="shared" si="244"/>
        <v>0</v>
      </c>
      <c r="BK147" s="8">
        <f t="shared" si="244"/>
        <v>0</v>
      </c>
      <c r="BL147" s="8">
        <f t="shared" si="244"/>
        <v>0</v>
      </c>
      <c r="BM147" s="8">
        <f t="shared" si="244"/>
        <v>0</v>
      </c>
      <c r="BN147" s="8">
        <f t="shared" si="244"/>
        <v>0</v>
      </c>
      <c r="BO147" s="12">
        <f t="shared" si="244"/>
        <v>19952</v>
      </c>
      <c r="BP147" s="12">
        <f t="shared" si="244"/>
        <v>0</v>
      </c>
      <c r="BQ147" s="12">
        <f t="shared" si="244"/>
        <v>12698</v>
      </c>
      <c r="BR147" s="12">
        <f t="shared" si="244"/>
        <v>0</v>
      </c>
      <c r="BS147" s="59">
        <f t="shared" si="231"/>
        <v>63.64274258219728</v>
      </c>
      <c r="BT147" s="59"/>
    </row>
    <row r="148" spans="1:72" ht="16.5">
      <c r="A148" s="25" t="s">
        <v>32</v>
      </c>
      <c r="B148" s="11">
        <v>913</v>
      </c>
      <c r="C148" s="11" t="s">
        <v>7</v>
      </c>
      <c r="D148" s="11" t="s">
        <v>33</v>
      </c>
      <c r="E148" s="11" t="s">
        <v>75</v>
      </c>
      <c r="F148" s="8">
        <v>110</v>
      </c>
      <c r="G148" s="8">
        <f>25005-4571</f>
        <v>20434</v>
      </c>
      <c r="H148" s="8"/>
      <c r="I148" s="8"/>
      <c r="J148" s="8"/>
      <c r="K148" s="8"/>
      <c r="L148" s="8"/>
      <c r="M148" s="8">
        <f>G148+I148+J148+K148+L148</f>
        <v>20434</v>
      </c>
      <c r="N148" s="8">
        <f>H148+J148</f>
        <v>0</v>
      </c>
      <c r="O148" s="8"/>
      <c r="P148" s="8"/>
      <c r="Q148" s="8"/>
      <c r="R148" s="8"/>
      <c r="S148" s="8">
        <f>M148+O148+P148+Q148+R148</f>
        <v>20434</v>
      </c>
      <c r="T148" s="8">
        <f>N148+P148</f>
        <v>0</v>
      </c>
      <c r="U148" s="8"/>
      <c r="V148" s="8"/>
      <c r="W148" s="8"/>
      <c r="X148" s="8"/>
      <c r="Y148" s="8">
        <f>S148+U148+V148+W148+X148</f>
        <v>20434</v>
      </c>
      <c r="Z148" s="8">
        <f>T148+V148</f>
        <v>0</v>
      </c>
      <c r="AA148" s="8"/>
      <c r="AB148" s="8"/>
      <c r="AC148" s="8"/>
      <c r="AD148" s="8">
        <f>-369-5-108</f>
        <v>-482</v>
      </c>
      <c r="AE148" s="8">
        <f>Y148+AA148+AB148+AC148+AD148</f>
        <v>19952</v>
      </c>
      <c r="AF148" s="8">
        <f>Z148+AB148</f>
        <v>0</v>
      </c>
      <c r="AG148" s="8"/>
      <c r="AH148" s="8"/>
      <c r="AI148" s="8"/>
      <c r="AJ148" s="8"/>
      <c r="AK148" s="31">
        <f>AE148+AG148+AH148+AI148+AJ148</f>
        <v>19952</v>
      </c>
      <c r="AL148" s="31">
        <f>AF148+AH148</f>
        <v>0</v>
      </c>
      <c r="AM148" s="8"/>
      <c r="AN148" s="8"/>
      <c r="AO148" s="8"/>
      <c r="AP148" s="8"/>
      <c r="AQ148" s="8">
        <f>AK148+AM148+AN148+AO148+AP148</f>
        <v>19952</v>
      </c>
      <c r="AR148" s="8">
        <f>AL148+AN148</f>
        <v>0</v>
      </c>
      <c r="AS148" s="8"/>
      <c r="AT148" s="8"/>
      <c r="AU148" s="8"/>
      <c r="AV148" s="8"/>
      <c r="AW148" s="8">
        <f>AQ148+AS148+AT148+AU148+AV148</f>
        <v>19952</v>
      </c>
      <c r="AX148" s="8">
        <f>AR148+AT148</f>
        <v>0</v>
      </c>
      <c r="AY148" s="31"/>
      <c r="AZ148" s="31"/>
      <c r="BA148" s="31"/>
      <c r="BB148" s="31"/>
      <c r="BC148" s="31">
        <f>AW148+AY148+AZ148+BA148+BB148</f>
        <v>19952</v>
      </c>
      <c r="BD148" s="31">
        <f>AX148+AZ148</f>
        <v>0</v>
      </c>
      <c r="BE148" s="8"/>
      <c r="BF148" s="8"/>
      <c r="BG148" s="8"/>
      <c r="BH148" s="8"/>
      <c r="BI148" s="52">
        <f>BC148+BE148+BF148+BG148+BH148</f>
        <v>19952</v>
      </c>
      <c r="BJ148" s="52">
        <f>BD148+BF148</f>
        <v>0</v>
      </c>
      <c r="BK148" s="8"/>
      <c r="BL148" s="8"/>
      <c r="BM148" s="8"/>
      <c r="BN148" s="8"/>
      <c r="BO148" s="8">
        <f>BI148+BK148+BL148+BM148+BN148</f>
        <v>19952</v>
      </c>
      <c r="BP148" s="8">
        <f>BJ148+BL148</f>
        <v>0</v>
      </c>
      <c r="BQ148" s="14">
        <v>12698</v>
      </c>
      <c r="BR148" s="14"/>
      <c r="BS148" s="59">
        <f t="shared" si="231"/>
        <v>63.64274258219728</v>
      </c>
      <c r="BT148" s="59"/>
    </row>
    <row r="149" spans="1:72" ht="33">
      <c r="A149" s="25" t="s">
        <v>81</v>
      </c>
      <c r="B149" s="11">
        <v>913</v>
      </c>
      <c r="C149" s="11" t="s">
        <v>7</v>
      </c>
      <c r="D149" s="11" t="s">
        <v>33</v>
      </c>
      <c r="E149" s="11" t="s">
        <v>75</v>
      </c>
      <c r="F149" s="8">
        <v>200</v>
      </c>
      <c r="G149" s="12">
        <f>G150</f>
        <v>801</v>
      </c>
      <c r="H149" s="12">
        <f aca="true" t="shared" si="245" ref="H149:R149">H150</f>
        <v>0</v>
      </c>
      <c r="I149" s="8">
        <f t="shared" si="245"/>
        <v>0</v>
      </c>
      <c r="J149" s="8">
        <f t="shared" si="245"/>
        <v>0</v>
      </c>
      <c r="K149" s="8">
        <f t="shared" si="245"/>
        <v>0</v>
      </c>
      <c r="L149" s="8">
        <f t="shared" si="245"/>
        <v>0</v>
      </c>
      <c r="M149" s="12">
        <f t="shared" si="245"/>
        <v>801</v>
      </c>
      <c r="N149" s="12">
        <f t="shared" si="245"/>
        <v>0</v>
      </c>
      <c r="O149" s="8">
        <f t="shared" si="245"/>
        <v>0</v>
      </c>
      <c r="P149" s="8">
        <f t="shared" si="245"/>
        <v>0</v>
      </c>
      <c r="Q149" s="8">
        <f t="shared" si="245"/>
        <v>0</v>
      </c>
      <c r="R149" s="8">
        <f t="shared" si="245"/>
        <v>0</v>
      </c>
      <c r="S149" s="12">
        <f aca="true" t="shared" si="246" ref="S149:BR149">S150</f>
        <v>801</v>
      </c>
      <c r="T149" s="12">
        <f t="shared" si="246"/>
        <v>0</v>
      </c>
      <c r="U149" s="8">
        <f t="shared" si="246"/>
        <v>0</v>
      </c>
      <c r="V149" s="8">
        <f t="shared" si="246"/>
        <v>0</v>
      </c>
      <c r="W149" s="8">
        <f t="shared" si="246"/>
        <v>0</v>
      </c>
      <c r="X149" s="8">
        <f t="shared" si="246"/>
        <v>0</v>
      </c>
      <c r="Y149" s="12">
        <f t="shared" si="246"/>
        <v>801</v>
      </c>
      <c r="Z149" s="12">
        <f t="shared" si="246"/>
        <v>0</v>
      </c>
      <c r="AA149" s="8">
        <f t="shared" si="246"/>
        <v>0</v>
      </c>
      <c r="AB149" s="8">
        <f t="shared" si="246"/>
        <v>0</v>
      </c>
      <c r="AC149" s="8">
        <f t="shared" si="246"/>
        <v>0</v>
      </c>
      <c r="AD149" s="8">
        <f t="shared" si="246"/>
        <v>-62</v>
      </c>
      <c r="AE149" s="12">
        <f t="shared" si="246"/>
        <v>739</v>
      </c>
      <c r="AF149" s="12">
        <f t="shared" si="246"/>
        <v>0</v>
      </c>
      <c r="AG149" s="8">
        <f t="shared" si="246"/>
        <v>0</v>
      </c>
      <c r="AH149" s="8">
        <f t="shared" si="246"/>
        <v>0</v>
      </c>
      <c r="AI149" s="8">
        <f t="shared" si="246"/>
        <v>0</v>
      </c>
      <c r="AJ149" s="8">
        <f t="shared" si="246"/>
        <v>0</v>
      </c>
      <c r="AK149" s="35">
        <f t="shared" si="246"/>
        <v>739</v>
      </c>
      <c r="AL149" s="35">
        <f t="shared" si="246"/>
        <v>0</v>
      </c>
      <c r="AM149" s="8">
        <f t="shared" si="246"/>
        <v>0</v>
      </c>
      <c r="AN149" s="8">
        <f t="shared" si="246"/>
        <v>0</v>
      </c>
      <c r="AO149" s="8">
        <f t="shared" si="246"/>
        <v>0</v>
      </c>
      <c r="AP149" s="8">
        <f t="shared" si="246"/>
        <v>0</v>
      </c>
      <c r="AQ149" s="12">
        <f t="shared" si="246"/>
        <v>739</v>
      </c>
      <c r="AR149" s="12">
        <f t="shared" si="246"/>
        <v>0</v>
      </c>
      <c r="AS149" s="8">
        <f t="shared" si="246"/>
        <v>0</v>
      </c>
      <c r="AT149" s="8">
        <f t="shared" si="246"/>
        <v>0</v>
      </c>
      <c r="AU149" s="8">
        <f t="shared" si="246"/>
        <v>0</v>
      </c>
      <c r="AV149" s="8">
        <f t="shared" si="246"/>
        <v>0</v>
      </c>
      <c r="AW149" s="12">
        <f t="shared" si="246"/>
        <v>739</v>
      </c>
      <c r="AX149" s="12">
        <f t="shared" si="246"/>
        <v>0</v>
      </c>
      <c r="AY149" s="31">
        <f t="shared" si="246"/>
        <v>0</v>
      </c>
      <c r="AZ149" s="31">
        <f t="shared" si="246"/>
        <v>0</v>
      </c>
      <c r="BA149" s="31">
        <f t="shared" si="246"/>
        <v>0</v>
      </c>
      <c r="BB149" s="31">
        <f t="shared" si="246"/>
        <v>0</v>
      </c>
      <c r="BC149" s="35">
        <f t="shared" si="246"/>
        <v>739</v>
      </c>
      <c r="BD149" s="35">
        <f t="shared" si="246"/>
        <v>0</v>
      </c>
      <c r="BE149" s="8">
        <f t="shared" si="246"/>
        <v>0</v>
      </c>
      <c r="BF149" s="8">
        <f t="shared" si="246"/>
        <v>0</v>
      </c>
      <c r="BG149" s="8">
        <f t="shared" si="246"/>
        <v>0</v>
      </c>
      <c r="BH149" s="8">
        <f t="shared" si="246"/>
        <v>0</v>
      </c>
      <c r="BI149" s="51">
        <f t="shared" si="246"/>
        <v>739</v>
      </c>
      <c r="BJ149" s="51">
        <f t="shared" si="246"/>
        <v>0</v>
      </c>
      <c r="BK149" s="8">
        <f t="shared" si="246"/>
        <v>0</v>
      </c>
      <c r="BL149" s="8">
        <f t="shared" si="246"/>
        <v>0</v>
      </c>
      <c r="BM149" s="8">
        <f t="shared" si="246"/>
        <v>0</v>
      </c>
      <c r="BN149" s="8">
        <f t="shared" si="246"/>
        <v>0</v>
      </c>
      <c r="BO149" s="12">
        <f t="shared" si="246"/>
        <v>739</v>
      </c>
      <c r="BP149" s="12">
        <f t="shared" si="246"/>
        <v>0</v>
      </c>
      <c r="BQ149" s="12">
        <f t="shared" si="246"/>
        <v>472</v>
      </c>
      <c r="BR149" s="12">
        <f t="shared" si="246"/>
        <v>0</v>
      </c>
      <c r="BS149" s="59">
        <f t="shared" si="231"/>
        <v>63.870094722598104</v>
      </c>
      <c r="BT149" s="59"/>
    </row>
    <row r="150" spans="1:72" ht="33">
      <c r="A150" s="25" t="s">
        <v>38</v>
      </c>
      <c r="B150" s="11">
        <v>913</v>
      </c>
      <c r="C150" s="11" t="s">
        <v>7</v>
      </c>
      <c r="D150" s="11" t="s">
        <v>33</v>
      </c>
      <c r="E150" s="11" t="s">
        <v>75</v>
      </c>
      <c r="F150" s="8">
        <v>240</v>
      </c>
      <c r="G150" s="8">
        <f>913-112</f>
        <v>801</v>
      </c>
      <c r="H150" s="8"/>
      <c r="I150" s="8"/>
      <c r="J150" s="8"/>
      <c r="K150" s="8"/>
      <c r="L150" s="8"/>
      <c r="M150" s="8">
        <f>G150+I150+J150+K150+L150</f>
        <v>801</v>
      </c>
      <c r="N150" s="8">
        <f>H150+J150</f>
        <v>0</v>
      </c>
      <c r="O150" s="8"/>
      <c r="P150" s="8"/>
      <c r="Q150" s="8"/>
      <c r="R150" s="8"/>
      <c r="S150" s="8">
        <f>M150+O150+P150+Q150+R150</f>
        <v>801</v>
      </c>
      <c r="T150" s="8">
        <f>N150+P150</f>
        <v>0</v>
      </c>
      <c r="U150" s="8"/>
      <c r="V150" s="8"/>
      <c r="W150" s="8"/>
      <c r="X150" s="8"/>
      <c r="Y150" s="8">
        <f>S150+U150+V150+W150+X150</f>
        <v>801</v>
      </c>
      <c r="Z150" s="8">
        <f>T150+V150</f>
        <v>0</v>
      </c>
      <c r="AA150" s="8"/>
      <c r="AB150" s="8"/>
      <c r="AC150" s="8"/>
      <c r="AD150" s="8">
        <f>-42-20</f>
        <v>-62</v>
      </c>
      <c r="AE150" s="8">
        <f>Y150+AA150+AB150+AC150+AD150</f>
        <v>739</v>
      </c>
      <c r="AF150" s="8">
        <f>Z150+AB150</f>
        <v>0</v>
      </c>
      <c r="AG150" s="8"/>
      <c r="AH150" s="8"/>
      <c r="AI150" s="8"/>
      <c r="AJ150" s="8"/>
      <c r="AK150" s="31">
        <f>AE150+AG150+AH150+AI150+AJ150</f>
        <v>739</v>
      </c>
      <c r="AL150" s="31">
        <f>AF150+AH150</f>
        <v>0</v>
      </c>
      <c r="AM150" s="8"/>
      <c r="AN150" s="8"/>
      <c r="AO150" s="8"/>
      <c r="AP150" s="8"/>
      <c r="AQ150" s="8">
        <f>AK150+AM150+AN150+AO150+AP150</f>
        <v>739</v>
      </c>
      <c r="AR150" s="8">
        <f>AL150+AN150</f>
        <v>0</v>
      </c>
      <c r="AS150" s="8"/>
      <c r="AT150" s="8"/>
      <c r="AU150" s="8"/>
      <c r="AV150" s="8"/>
      <c r="AW150" s="8">
        <f>AQ150+AS150+AT150+AU150+AV150</f>
        <v>739</v>
      </c>
      <c r="AX150" s="8">
        <f>AR150+AT150</f>
        <v>0</v>
      </c>
      <c r="AY150" s="31"/>
      <c r="AZ150" s="31"/>
      <c r="BA150" s="31"/>
      <c r="BB150" s="31"/>
      <c r="BC150" s="31">
        <f>AW150+AY150+AZ150+BA150+BB150</f>
        <v>739</v>
      </c>
      <c r="BD150" s="31">
        <f>AX150+AZ150</f>
        <v>0</v>
      </c>
      <c r="BE150" s="8"/>
      <c r="BF150" s="8"/>
      <c r="BG150" s="8"/>
      <c r="BH150" s="8"/>
      <c r="BI150" s="52">
        <f>BC150+BE150+BF150+BG150+BH150</f>
        <v>739</v>
      </c>
      <c r="BJ150" s="52">
        <f>BD150+BF150</f>
        <v>0</v>
      </c>
      <c r="BK150" s="8"/>
      <c r="BL150" s="8"/>
      <c r="BM150" s="8"/>
      <c r="BN150" s="8"/>
      <c r="BO150" s="8">
        <f>BI150+BK150+BL150+BM150+BN150</f>
        <v>739</v>
      </c>
      <c r="BP150" s="8">
        <f>BJ150+BL150</f>
        <v>0</v>
      </c>
      <c r="BQ150" s="14">
        <v>472</v>
      </c>
      <c r="BR150" s="14"/>
      <c r="BS150" s="59">
        <f t="shared" si="231"/>
        <v>63.870094722598104</v>
      </c>
      <c r="BT150" s="59"/>
    </row>
    <row r="151" spans="1:72" ht="16.5">
      <c r="A151" s="25" t="s">
        <v>28</v>
      </c>
      <c r="B151" s="11">
        <v>913</v>
      </c>
      <c r="C151" s="11" t="s">
        <v>7</v>
      </c>
      <c r="D151" s="11" t="s">
        <v>33</v>
      </c>
      <c r="E151" s="11" t="s">
        <v>75</v>
      </c>
      <c r="F151" s="8">
        <v>800</v>
      </c>
      <c r="G151" s="12">
        <f>G152</f>
        <v>5</v>
      </c>
      <c r="H151" s="12">
        <f aca="true" t="shared" si="247" ref="H151:R151">H152</f>
        <v>0</v>
      </c>
      <c r="I151" s="8">
        <f t="shared" si="247"/>
        <v>0</v>
      </c>
      <c r="J151" s="8">
        <f t="shared" si="247"/>
        <v>0</v>
      </c>
      <c r="K151" s="8">
        <f t="shared" si="247"/>
        <v>0</v>
      </c>
      <c r="L151" s="8">
        <f t="shared" si="247"/>
        <v>0</v>
      </c>
      <c r="M151" s="12">
        <f t="shared" si="247"/>
        <v>5</v>
      </c>
      <c r="N151" s="12">
        <f t="shared" si="247"/>
        <v>0</v>
      </c>
      <c r="O151" s="8">
        <f t="shared" si="247"/>
        <v>0</v>
      </c>
      <c r="P151" s="8">
        <f t="shared" si="247"/>
        <v>0</v>
      </c>
      <c r="Q151" s="8">
        <f t="shared" si="247"/>
        <v>0</v>
      </c>
      <c r="R151" s="8">
        <f t="shared" si="247"/>
        <v>0</v>
      </c>
      <c r="S151" s="12">
        <f aca="true" t="shared" si="248" ref="S151:BR151">S152</f>
        <v>5</v>
      </c>
      <c r="T151" s="12">
        <f t="shared" si="248"/>
        <v>0</v>
      </c>
      <c r="U151" s="8">
        <f t="shared" si="248"/>
        <v>0</v>
      </c>
      <c r="V151" s="8">
        <f t="shared" si="248"/>
        <v>0</v>
      </c>
      <c r="W151" s="8">
        <f t="shared" si="248"/>
        <v>0</v>
      </c>
      <c r="X151" s="8">
        <f t="shared" si="248"/>
        <v>0</v>
      </c>
      <c r="Y151" s="12">
        <f t="shared" si="248"/>
        <v>5</v>
      </c>
      <c r="Z151" s="12">
        <f t="shared" si="248"/>
        <v>0</v>
      </c>
      <c r="AA151" s="8">
        <f t="shared" si="248"/>
        <v>0</v>
      </c>
      <c r="AB151" s="8">
        <f t="shared" si="248"/>
        <v>0</v>
      </c>
      <c r="AC151" s="8">
        <f t="shared" si="248"/>
        <v>0</v>
      </c>
      <c r="AD151" s="8">
        <f t="shared" si="248"/>
        <v>-1</v>
      </c>
      <c r="AE151" s="12">
        <f t="shared" si="248"/>
        <v>4</v>
      </c>
      <c r="AF151" s="12">
        <f t="shared" si="248"/>
        <v>0</v>
      </c>
      <c r="AG151" s="8">
        <f t="shared" si="248"/>
        <v>0</v>
      </c>
      <c r="AH151" s="8">
        <f t="shared" si="248"/>
        <v>0</v>
      </c>
      <c r="AI151" s="8">
        <f t="shared" si="248"/>
        <v>0</v>
      </c>
      <c r="AJ151" s="8">
        <f t="shared" si="248"/>
        <v>0</v>
      </c>
      <c r="AK151" s="35">
        <f t="shared" si="248"/>
        <v>4</v>
      </c>
      <c r="AL151" s="35">
        <f t="shared" si="248"/>
        <v>0</v>
      </c>
      <c r="AM151" s="8">
        <f t="shared" si="248"/>
        <v>0</v>
      </c>
      <c r="AN151" s="8">
        <f t="shared" si="248"/>
        <v>0</v>
      </c>
      <c r="AO151" s="8">
        <f t="shared" si="248"/>
        <v>0</v>
      </c>
      <c r="AP151" s="8">
        <f t="shared" si="248"/>
        <v>0</v>
      </c>
      <c r="AQ151" s="12">
        <f t="shared" si="248"/>
        <v>4</v>
      </c>
      <c r="AR151" s="12">
        <f t="shared" si="248"/>
        <v>0</v>
      </c>
      <c r="AS151" s="8">
        <f t="shared" si="248"/>
        <v>0</v>
      </c>
      <c r="AT151" s="8">
        <f t="shared" si="248"/>
        <v>0</v>
      </c>
      <c r="AU151" s="8">
        <f t="shared" si="248"/>
        <v>0</v>
      </c>
      <c r="AV151" s="8">
        <f t="shared" si="248"/>
        <v>0</v>
      </c>
      <c r="AW151" s="12">
        <f t="shared" si="248"/>
        <v>4</v>
      </c>
      <c r="AX151" s="12">
        <f t="shared" si="248"/>
        <v>0</v>
      </c>
      <c r="AY151" s="31">
        <f t="shared" si="248"/>
        <v>0</v>
      </c>
      <c r="AZ151" s="31">
        <f t="shared" si="248"/>
        <v>0</v>
      </c>
      <c r="BA151" s="31">
        <f t="shared" si="248"/>
        <v>0</v>
      </c>
      <c r="BB151" s="31">
        <f t="shared" si="248"/>
        <v>0</v>
      </c>
      <c r="BC151" s="35">
        <f t="shared" si="248"/>
        <v>4</v>
      </c>
      <c r="BD151" s="35">
        <f t="shared" si="248"/>
        <v>0</v>
      </c>
      <c r="BE151" s="8">
        <f t="shared" si="248"/>
        <v>0</v>
      </c>
      <c r="BF151" s="8">
        <f t="shared" si="248"/>
        <v>0</v>
      </c>
      <c r="BG151" s="8">
        <f t="shared" si="248"/>
        <v>0</v>
      </c>
      <c r="BH151" s="8">
        <f t="shared" si="248"/>
        <v>0</v>
      </c>
      <c r="BI151" s="51">
        <f t="shared" si="248"/>
        <v>4</v>
      </c>
      <c r="BJ151" s="51">
        <f t="shared" si="248"/>
        <v>0</v>
      </c>
      <c r="BK151" s="8">
        <f t="shared" si="248"/>
        <v>0</v>
      </c>
      <c r="BL151" s="8">
        <f t="shared" si="248"/>
        <v>0</v>
      </c>
      <c r="BM151" s="8">
        <f t="shared" si="248"/>
        <v>0</v>
      </c>
      <c r="BN151" s="8">
        <f t="shared" si="248"/>
        <v>0</v>
      </c>
      <c r="BO151" s="12">
        <f t="shared" si="248"/>
        <v>4</v>
      </c>
      <c r="BP151" s="12">
        <f t="shared" si="248"/>
        <v>0</v>
      </c>
      <c r="BQ151" s="12">
        <f t="shared" si="248"/>
        <v>2</v>
      </c>
      <c r="BR151" s="12">
        <f t="shared" si="248"/>
        <v>0</v>
      </c>
      <c r="BS151" s="59">
        <f t="shared" si="231"/>
        <v>50</v>
      </c>
      <c r="BT151" s="59"/>
    </row>
    <row r="152" spans="1:72" ht="16.5">
      <c r="A152" s="25" t="s">
        <v>31</v>
      </c>
      <c r="B152" s="11">
        <v>913</v>
      </c>
      <c r="C152" s="11" t="s">
        <v>7</v>
      </c>
      <c r="D152" s="11" t="s">
        <v>33</v>
      </c>
      <c r="E152" s="11" t="s">
        <v>75</v>
      </c>
      <c r="F152" s="8">
        <v>850</v>
      </c>
      <c r="G152" s="8">
        <v>5</v>
      </c>
      <c r="H152" s="8"/>
      <c r="I152" s="8"/>
      <c r="J152" s="8"/>
      <c r="K152" s="8"/>
      <c r="L152" s="8"/>
      <c r="M152" s="8">
        <f>G152+I152+J152+K152+L152</f>
        <v>5</v>
      </c>
      <c r="N152" s="8">
        <f>H152+J152</f>
        <v>0</v>
      </c>
      <c r="O152" s="8"/>
      <c r="P152" s="8"/>
      <c r="Q152" s="8"/>
      <c r="R152" s="8"/>
      <c r="S152" s="8">
        <f>M152+O152+P152+Q152+R152</f>
        <v>5</v>
      </c>
      <c r="T152" s="8">
        <f>N152+P152</f>
        <v>0</v>
      </c>
      <c r="U152" s="8"/>
      <c r="V152" s="8"/>
      <c r="W152" s="8"/>
      <c r="X152" s="8"/>
      <c r="Y152" s="8">
        <f>S152+U152+V152+W152+X152</f>
        <v>5</v>
      </c>
      <c r="Z152" s="8">
        <f>T152+V152</f>
        <v>0</v>
      </c>
      <c r="AA152" s="8"/>
      <c r="AB152" s="8"/>
      <c r="AC152" s="8"/>
      <c r="AD152" s="8">
        <v>-1</v>
      </c>
      <c r="AE152" s="8">
        <f>Y152+AA152+AB152+AC152+AD152</f>
        <v>4</v>
      </c>
      <c r="AF152" s="8">
        <f>Z152+AB152</f>
        <v>0</v>
      </c>
      <c r="AG152" s="8"/>
      <c r="AH152" s="8"/>
      <c r="AI152" s="8"/>
      <c r="AJ152" s="8"/>
      <c r="AK152" s="31">
        <f>AE152+AG152+AH152+AI152+AJ152</f>
        <v>4</v>
      </c>
      <c r="AL152" s="31">
        <f>AF152+AH152</f>
        <v>0</v>
      </c>
      <c r="AM152" s="8"/>
      <c r="AN152" s="8"/>
      <c r="AO152" s="8"/>
      <c r="AP152" s="8"/>
      <c r="AQ152" s="8">
        <f>AK152+AM152+AN152+AO152+AP152</f>
        <v>4</v>
      </c>
      <c r="AR152" s="8">
        <f>AL152+AN152</f>
        <v>0</v>
      </c>
      <c r="AS152" s="8"/>
      <c r="AT152" s="8"/>
      <c r="AU152" s="8"/>
      <c r="AV152" s="8"/>
      <c r="AW152" s="8">
        <f>AQ152+AS152+AT152+AU152+AV152</f>
        <v>4</v>
      </c>
      <c r="AX152" s="8">
        <f>AR152+AT152</f>
        <v>0</v>
      </c>
      <c r="AY152" s="31"/>
      <c r="AZ152" s="31"/>
      <c r="BA152" s="31"/>
      <c r="BB152" s="31"/>
      <c r="BC152" s="31">
        <f>AW152+AY152+AZ152+BA152+BB152</f>
        <v>4</v>
      </c>
      <c r="BD152" s="31">
        <f>AX152+AZ152</f>
        <v>0</v>
      </c>
      <c r="BE152" s="8"/>
      <c r="BF152" s="8"/>
      <c r="BG152" s="8"/>
      <c r="BH152" s="8"/>
      <c r="BI152" s="52">
        <f>BC152+BE152+BF152+BG152+BH152</f>
        <v>4</v>
      </c>
      <c r="BJ152" s="52">
        <f>BD152+BF152</f>
        <v>0</v>
      </c>
      <c r="BK152" s="8"/>
      <c r="BL152" s="8"/>
      <c r="BM152" s="8"/>
      <c r="BN152" s="8"/>
      <c r="BO152" s="8">
        <f>BI152+BK152+BL152+BM152+BN152</f>
        <v>4</v>
      </c>
      <c r="BP152" s="8">
        <f>BJ152+BL152</f>
        <v>0</v>
      </c>
      <c r="BQ152" s="14">
        <v>2</v>
      </c>
      <c r="BR152" s="14"/>
      <c r="BS152" s="59">
        <f t="shared" si="231"/>
        <v>50</v>
      </c>
      <c r="BT152" s="59"/>
    </row>
    <row r="153" spans="1:72" ht="16.5">
      <c r="A153" s="27" t="s">
        <v>100</v>
      </c>
      <c r="B153" s="11">
        <v>913</v>
      </c>
      <c r="C153" s="11" t="s">
        <v>7</v>
      </c>
      <c r="D153" s="11" t="s">
        <v>33</v>
      </c>
      <c r="E153" s="11" t="s">
        <v>123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31"/>
      <c r="AL153" s="31"/>
      <c r="AM153" s="8"/>
      <c r="AN153" s="8">
        <f>AN154+AN157</f>
        <v>6343</v>
      </c>
      <c r="AO153" s="8">
        <f>AO154+AO157</f>
        <v>0</v>
      </c>
      <c r="AP153" s="8">
        <f>AP154+AP157</f>
        <v>0</v>
      </c>
      <c r="AQ153" s="8">
        <f>AQ154+AQ157</f>
        <v>6343</v>
      </c>
      <c r="AR153" s="8">
        <f>AR154+AR157</f>
        <v>6343</v>
      </c>
      <c r="AS153" s="8"/>
      <c r="AT153" s="8">
        <f>AT154+AT157</f>
        <v>0</v>
      </c>
      <c r="AU153" s="8">
        <f>AU154+AU157</f>
        <v>0</v>
      </c>
      <c r="AV153" s="8">
        <f>AV154+AV157</f>
        <v>0</v>
      </c>
      <c r="AW153" s="8">
        <f>AW154+AW157</f>
        <v>6343</v>
      </c>
      <c r="AX153" s="8">
        <f>AX154+AX157</f>
        <v>6343</v>
      </c>
      <c r="AY153" s="31"/>
      <c r="AZ153" s="31">
        <f>AZ154+AZ157</f>
        <v>0</v>
      </c>
      <c r="BA153" s="31">
        <f>BA154+BA157</f>
        <v>0</v>
      </c>
      <c r="BB153" s="31">
        <f>BB154+BB157</f>
        <v>0</v>
      </c>
      <c r="BC153" s="31">
        <f>BC154+BC157</f>
        <v>6343</v>
      </c>
      <c r="BD153" s="31">
        <f>BD154+BD157</f>
        <v>6343</v>
      </c>
      <c r="BE153" s="8"/>
      <c r="BF153" s="8">
        <f>BF154+BF157</f>
        <v>0</v>
      </c>
      <c r="BG153" s="8">
        <f>BG154+BG157</f>
        <v>0</v>
      </c>
      <c r="BH153" s="8">
        <f>BH154+BH157</f>
        <v>0</v>
      </c>
      <c r="BI153" s="52">
        <f>BI154+BI157</f>
        <v>6343</v>
      </c>
      <c r="BJ153" s="52">
        <f>BJ154+BJ157</f>
        <v>6343</v>
      </c>
      <c r="BK153" s="8"/>
      <c r="BL153" s="8">
        <f>BL154+BL157</f>
        <v>0</v>
      </c>
      <c r="BM153" s="8">
        <f>BM154+BM157</f>
        <v>0</v>
      </c>
      <c r="BN153" s="8">
        <f>BN154+BN157</f>
        <v>0</v>
      </c>
      <c r="BO153" s="8">
        <f>BO154+BO157</f>
        <v>6343</v>
      </c>
      <c r="BP153" s="8">
        <f>BP154+BP157</f>
        <v>6343</v>
      </c>
      <c r="BQ153" s="8">
        <f>BQ154+BQ157</f>
        <v>5804</v>
      </c>
      <c r="BR153" s="8">
        <f>BR154+BR157</f>
        <v>5804</v>
      </c>
      <c r="BS153" s="59">
        <f t="shared" si="231"/>
        <v>91.50244363865679</v>
      </c>
      <c r="BT153" s="59">
        <f>BR153/BP153*100</f>
        <v>91.50244363865679</v>
      </c>
    </row>
    <row r="154" spans="1:72" ht="49.5">
      <c r="A154" s="40" t="s">
        <v>142</v>
      </c>
      <c r="B154" s="11">
        <v>913</v>
      </c>
      <c r="C154" s="11" t="s">
        <v>7</v>
      </c>
      <c r="D154" s="11" t="s">
        <v>33</v>
      </c>
      <c r="E154" s="11" t="s">
        <v>134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31"/>
      <c r="AL154" s="31"/>
      <c r="AM154" s="8"/>
      <c r="AN154" s="8">
        <f>AN155</f>
        <v>4201</v>
      </c>
      <c r="AO154" s="8">
        <f>AO155</f>
        <v>0</v>
      </c>
      <c r="AP154" s="8">
        <f>AP155</f>
        <v>0</v>
      </c>
      <c r="AQ154" s="8">
        <f>AQ155</f>
        <v>4201</v>
      </c>
      <c r="AR154" s="8">
        <f>AR155</f>
        <v>4201</v>
      </c>
      <c r="AS154" s="8"/>
      <c r="AT154" s="8">
        <f>AT155</f>
        <v>0</v>
      </c>
      <c r="AU154" s="8">
        <f aca="true" t="shared" si="249" ref="AU154:AX155">AU155</f>
        <v>0</v>
      </c>
      <c r="AV154" s="8">
        <f t="shared" si="249"/>
        <v>0</v>
      </c>
      <c r="AW154" s="8">
        <f t="shared" si="249"/>
        <v>4201</v>
      </c>
      <c r="AX154" s="8">
        <f t="shared" si="249"/>
        <v>4201</v>
      </c>
      <c r="AY154" s="31"/>
      <c r="AZ154" s="31">
        <f>AZ155</f>
        <v>0</v>
      </c>
      <c r="BA154" s="31">
        <f aca="true" t="shared" si="250" ref="BA154:BD155">BA155</f>
        <v>0</v>
      </c>
      <c r="BB154" s="31">
        <f t="shared" si="250"/>
        <v>0</v>
      </c>
      <c r="BC154" s="31">
        <f t="shared" si="250"/>
        <v>4201</v>
      </c>
      <c r="BD154" s="31">
        <f t="shared" si="250"/>
        <v>4201</v>
      </c>
      <c r="BE154" s="8"/>
      <c r="BF154" s="8">
        <f>BF155</f>
        <v>0</v>
      </c>
      <c r="BG154" s="8">
        <f aca="true" t="shared" si="251" ref="BG154:BJ155">BG155</f>
        <v>0</v>
      </c>
      <c r="BH154" s="8">
        <f t="shared" si="251"/>
        <v>0</v>
      </c>
      <c r="BI154" s="52">
        <f t="shared" si="251"/>
        <v>4201</v>
      </c>
      <c r="BJ154" s="52">
        <f t="shared" si="251"/>
        <v>4201</v>
      </c>
      <c r="BK154" s="8"/>
      <c r="BL154" s="8">
        <f>BL155</f>
        <v>0</v>
      </c>
      <c r="BM154" s="8">
        <f aca="true" t="shared" si="252" ref="BM154:BR155">BM155</f>
        <v>0</v>
      </c>
      <c r="BN154" s="8">
        <f t="shared" si="252"/>
        <v>0</v>
      </c>
      <c r="BO154" s="8">
        <f t="shared" si="252"/>
        <v>4201</v>
      </c>
      <c r="BP154" s="8">
        <f t="shared" si="252"/>
        <v>4201</v>
      </c>
      <c r="BQ154" s="8">
        <f t="shared" si="252"/>
        <v>3663</v>
      </c>
      <c r="BR154" s="8">
        <f t="shared" si="252"/>
        <v>3663</v>
      </c>
      <c r="BS154" s="59">
        <f t="shared" si="231"/>
        <v>87.19352535110689</v>
      </c>
      <c r="BT154" s="59">
        <f>BR154/BP154*100</f>
        <v>87.19352535110689</v>
      </c>
    </row>
    <row r="155" spans="1:72" ht="33">
      <c r="A155" s="25" t="s">
        <v>11</v>
      </c>
      <c r="B155" s="11">
        <v>913</v>
      </c>
      <c r="C155" s="11" t="s">
        <v>7</v>
      </c>
      <c r="D155" s="11" t="s">
        <v>33</v>
      </c>
      <c r="E155" s="11" t="s">
        <v>134</v>
      </c>
      <c r="F155" s="8">
        <v>600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31"/>
      <c r="AL155" s="31"/>
      <c r="AM155" s="8"/>
      <c r="AN155" s="8">
        <f>AN156</f>
        <v>4201</v>
      </c>
      <c r="AO155" s="8">
        <f>AO156</f>
        <v>0</v>
      </c>
      <c r="AP155" s="8">
        <f>AP156</f>
        <v>0</v>
      </c>
      <c r="AQ155" s="8">
        <f>AQ156</f>
        <v>4201</v>
      </c>
      <c r="AR155" s="8">
        <f>AR156</f>
        <v>4201</v>
      </c>
      <c r="AS155" s="8"/>
      <c r="AT155" s="8">
        <f>AT156</f>
        <v>0</v>
      </c>
      <c r="AU155" s="8">
        <f t="shared" si="249"/>
        <v>0</v>
      </c>
      <c r="AV155" s="8">
        <f t="shared" si="249"/>
        <v>0</v>
      </c>
      <c r="AW155" s="8">
        <f t="shared" si="249"/>
        <v>4201</v>
      </c>
      <c r="AX155" s="8">
        <f t="shared" si="249"/>
        <v>4201</v>
      </c>
      <c r="AY155" s="31"/>
      <c r="AZ155" s="31">
        <f>AZ156</f>
        <v>0</v>
      </c>
      <c r="BA155" s="31">
        <f t="shared" si="250"/>
        <v>0</v>
      </c>
      <c r="BB155" s="31">
        <f t="shared" si="250"/>
        <v>0</v>
      </c>
      <c r="BC155" s="31">
        <f t="shared" si="250"/>
        <v>4201</v>
      </c>
      <c r="BD155" s="31">
        <f t="shared" si="250"/>
        <v>4201</v>
      </c>
      <c r="BE155" s="8"/>
      <c r="BF155" s="8">
        <f>BF156</f>
        <v>0</v>
      </c>
      <c r="BG155" s="8">
        <f t="shared" si="251"/>
        <v>0</v>
      </c>
      <c r="BH155" s="8">
        <f t="shared" si="251"/>
        <v>0</v>
      </c>
      <c r="BI155" s="52">
        <f t="shared" si="251"/>
        <v>4201</v>
      </c>
      <c r="BJ155" s="52">
        <f t="shared" si="251"/>
        <v>4201</v>
      </c>
      <c r="BK155" s="8"/>
      <c r="BL155" s="8">
        <f>BL156</f>
        <v>0</v>
      </c>
      <c r="BM155" s="8">
        <f t="shared" si="252"/>
        <v>0</v>
      </c>
      <c r="BN155" s="8">
        <f t="shared" si="252"/>
        <v>0</v>
      </c>
      <c r="BO155" s="8">
        <f t="shared" si="252"/>
        <v>4201</v>
      </c>
      <c r="BP155" s="8">
        <f t="shared" si="252"/>
        <v>4201</v>
      </c>
      <c r="BQ155" s="8">
        <f t="shared" si="252"/>
        <v>3663</v>
      </c>
      <c r="BR155" s="8">
        <f t="shared" si="252"/>
        <v>3663</v>
      </c>
      <c r="BS155" s="59">
        <f t="shared" si="231"/>
        <v>87.19352535110689</v>
      </c>
      <c r="BT155" s="59">
        <f>BR155/BP155*100</f>
        <v>87.19352535110689</v>
      </c>
    </row>
    <row r="156" spans="1:72" ht="16.5">
      <c r="A156" s="26" t="s">
        <v>18</v>
      </c>
      <c r="B156" s="11">
        <v>913</v>
      </c>
      <c r="C156" s="11" t="s">
        <v>7</v>
      </c>
      <c r="D156" s="11" t="s">
        <v>33</v>
      </c>
      <c r="E156" s="11" t="s">
        <v>134</v>
      </c>
      <c r="F156" s="8">
        <v>620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31"/>
      <c r="AL156" s="31"/>
      <c r="AM156" s="8"/>
      <c r="AN156" s="8">
        <v>4201</v>
      </c>
      <c r="AO156" s="8"/>
      <c r="AP156" s="8"/>
      <c r="AQ156" s="8">
        <f>AK156+AM156+AN156+AO156+AP156</f>
        <v>4201</v>
      </c>
      <c r="AR156" s="8">
        <f>AL156+AN156</f>
        <v>4201</v>
      </c>
      <c r="AS156" s="8"/>
      <c r="AT156" s="8"/>
      <c r="AU156" s="8"/>
      <c r="AV156" s="8"/>
      <c r="AW156" s="8">
        <f>AQ156+AS156+AT156+AU156+AV156</f>
        <v>4201</v>
      </c>
      <c r="AX156" s="8">
        <f>AR156+AT156</f>
        <v>4201</v>
      </c>
      <c r="AY156" s="31"/>
      <c r="AZ156" s="31"/>
      <c r="BA156" s="31"/>
      <c r="BB156" s="31"/>
      <c r="BC156" s="31">
        <f>AW156+AY156+AZ156+BA156+BB156</f>
        <v>4201</v>
      </c>
      <c r="BD156" s="31">
        <f>AX156+AZ156</f>
        <v>4201</v>
      </c>
      <c r="BE156" s="8"/>
      <c r="BF156" s="8"/>
      <c r="BG156" s="8"/>
      <c r="BH156" s="8"/>
      <c r="BI156" s="52">
        <f>BC156+BE156+BF156+BG156+BH156</f>
        <v>4201</v>
      </c>
      <c r="BJ156" s="52">
        <f>BD156+BF156</f>
        <v>4201</v>
      </c>
      <c r="BK156" s="8"/>
      <c r="BL156" s="8"/>
      <c r="BM156" s="8"/>
      <c r="BN156" s="8"/>
      <c r="BO156" s="8">
        <f>BI156+BK156+BL156+BM156+BN156</f>
        <v>4201</v>
      </c>
      <c r="BP156" s="8">
        <f>BJ156+BL156</f>
        <v>4201</v>
      </c>
      <c r="BQ156" s="14">
        <v>3663</v>
      </c>
      <c r="BR156" s="14">
        <v>3663</v>
      </c>
      <c r="BS156" s="59">
        <f t="shared" si="231"/>
        <v>87.19352535110689</v>
      </c>
      <c r="BT156" s="59">
        <f>BR156/BP156*100</f>
        <v>87.19352535110689</v>
      </c>
    </row>
    <row r="157" spans="1:72" ht="49.5">
      <c r="A157" s="40" t="s">
        <v>142</v>
      </c>
      <c r="B157" s="11">
        <v>913</v>
      </c>
      <c r="C157" s="11" t="s">
        <v>7</v>
      </c>
      <c r="D157" s="11" t="s">
        <v>33</v>
      </c>
      <c r="E157" s="11" t="s">
        <v>135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31"/>
      <c r="AL157" s="31"/>
      <c r="AM157" s="8"/>
      <c r="AN157" s="8">
        <f>AN158</f>
        <v>2142</v>
      </c>
      <c r="AO157" s="8">
        <f>AO158</f>
        <v>0</v>
      </c>
      <c r="AP157" s="8">
        <f>AP158</f>
        <v>0</v>
      </c>
      <c r="AQ157" s="8">
        <f>AQ158</f>
        <v>2142</v>
      </c>
      <c r="AR157" s="8">
        <f>AR158</f>
        <v>2142</v>
      </c>
      <c r="AS157" s="8"/>
      <c r="AT157" s="8">
        <f>AT158</f>
        <v>0</v>
      </c>
      <c r="AU157" s="8">
        <f aca="true" t="shared" si="253" ref="AU157:AX158">AU158</f>
        <v>0</v>
      </c>
      <c r="AV157" s="8">
        <f t="shared" si="253"/>
        <v>0</v>
      </c>
      <c r="AW157" s="8">
        <f t="shared" si="253"/>
        <v>2142</v>
      </c>
      <c r="AX157" s="8">
        <f t="shared" si="253"/>
        <v>2142</v>
      </c>
      <c r="AY157" s="31"/>
      <c r="AZ157" s="31">
        <f>AZ158</f>
        <v>0</v>
      </c>
      <c r="BA157" s="31">
        <f aca="true" t="shared" si="254" ref="BA157:BD158">BA158</f>
        <v>0</v>
      </c>
      <c r="BB157" s="31">
        <f t="shared" si="254"/>
        <v>0</v>
      </c>
      <c r="BC157" s="31">
        <f t="shared" si="254"/>
        <v>2142</v>
      </c>
      <c r="BD157" s="31">
        <f t="shared" si="254"/>
        <v>2142</v>
      </c>
      <c r="BE157" s="8"/>
      <c r="BF157" s="8">
        <f>BF158</f>
        <v>0</v>
      </c>
      <c r="BG157" s="8">
        <f aca="true" t="shared" si="255" ref="BG157:BJ158">BG158</f>
        <v>0</v>
      </c>
      <c r="BH157" s="8">
        <f t="shared" si="255"/>
        <v>0</v>
      </c>
      <c r="BI157" s="52">
        <f t="shared" si="255"/>
        <v>2142</v>
      </c>
      <c r="BJ157" s="52">
        <f t="shared" si="255"/>
        <v>2142</v>
      </c>
      <c r="BK157" s="8"/>
      <c r="BL157" s="8">
        <f>BL158</f>
        <v>0</v>
      </c>
      <c r="BM157" s="8">
        <f aca="true" t="shared" si="256" ref="BM157:BR158">BM158</f>
        <v>0</v>
      </c>
      <c r="BN157" s="8">
        <f t="shared" si="256"/>
        <v>0</v>
      </c>
      <c r="BO157" s="8">
        <f t="shared" si="256"/>
        <v>2142</v>
      </c>
      <c r="BP157" s="8">
        <f t="shared" si="256"/>
        <v>2142</v>
      </c>
      <c r="BQ157" s="8">
        <f t="shared" si="256"/>
        <v>2141</v>
      </c>
      <c r="BR157" s="8">
        <f t="shared" si="256"/>
        <v>2141</v>
      </c>
      <c r="BS157" s="59">
        <f t="shared" si="231"/>
        <v>99.95331465919702</v>
      </c>
      <c r="BT157" s="59">
        <f>BR157/BP157*100</f>
        <v>99.95331465919702</v>
      </c>
    </row>
    <row r="158" spans="1:72" ht="33">
      <c r="A158" s="25" t="s">
        <v>11</v>
      </c>
      <c r="B158" s="11">
        <v>913</v>
      </c>
      <c r="C158" s="11" t="s">
        <v>7</v>
      </c>
      <c r="D158" s="11" t="s">
        <v>33</v>
      </c>
      <c r="E158" s="11" t="s">
        <v>135</v>
      </c>
      <c r="F158" s="8">
        <v>600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31"/>
      <c r="AL158" s="31"/>
      <c r="AM158" s="8"/>
      <c r="AN158" s="8">
        <f>AN159</f>
        <v>2142</v>
      </c>
      <c r="AO158" s="8">
        <f>AO159</f>
        <v>0</v>
      </c>
      <c r="AP158" s="8">
        <f>AP159</f>
        <v>0</v>
      </c>
      <c r="AQ158" s="8">
        <f>AQ159</f>
        <v>2142</v>
      </c>
      <c r="AR158" s="8">
        <f>AR159</f>
        <v>2142</v>
      </c>
      <c r="AS158" s="8"/>
      <c r="AT158" s="8">
        <f>AT159</f>
        <v>0</v>
      </c>
      <c r="AU158" s="8">
        <f t="shared" si="253"/>
        <v>0</v>
      </c>
      <c r="AV158" s="8">
        <f t="shared" si="253"/>
        <v>0</v>
      </c>
      <c r="AW158" s="8">
        <f t="shared" si="253"/>
        <v>2142</v>
      </c>
      <c r="AX158" s="8">
        <f t="shared" si="253"/>
        <v>2142</v>
      </c>
      <c r="AY158" s="31"/>
      <c r="AZ158" s="31">
        <f>AZ159</f>
        <v>0</v>
      </c>
      <c r="BA158" s="31">
        <f t="shared" si="254"/>
        <v>0</v>
      </c>
      <c r="BB158" s="31">
        <f t="shared" si="254"/>
        <v>0</v>
      </c>
      <c r="BC158" s="31">
        <f t="shared" si="254"/>
        <v>2142</v>
      </c>
      <c r="BD158" s="31">
        <f t="shared" si="254"/>
        <v>2142</v>
      </c>
      <c r="BE158" s="8"/>
      <c r="BF158" s="8">
        <f>BF159</f>
        <v>0</v>
      </c>
      <c r="BG158" s="8">
        <f t="shared" si="255"/>
        <v>0</v>
      </c>
      <c r="BH158" s="8">
        <f t="shared" si="255"/>
        <v>0</v>
      </c>
      <c r="BI158" s="52">
        <f t="shared" si="255"/>
        <v>2142</v>
      </c>
      <c r="BJ158" s="52">
        <f t="shared" si="255"/>
        <v>2142</v>
      </c>
      <c r="BK158" s="8"/>
      <c r="BL158" s="8">
        <f>BL159</f>
        <v>0</v>
      </c>
      <c r="BM158" s="8">
        <f t="shared" si="256"/>
        <v>0</v>
      </c>
      <c r="BN158" s="8">
        <f t="shared" si="256"/>
        <v>0</v>
      </c>
      <c r="BO158" s="8">
        <f t="shared" si="256"/>
        <v>2142</v>
      </c>
      <c r="BP158" s="8">
        <f t="shared" si="256"/>
        <v>2142</v>
      </c>
      <c r="BQ158" s="8">
        <f t="shared" si="256"/>
        <v>2141</v>
      </c>
      <c r="BR158" s="8">
        <f t="shared" si="256"/>
        <v>2141</v>
      </c>
      <c r="BS158" s="59">
        <f t="shared" si="231"/>
        <v>99.95331465919702</v>
      </c>
      <c r="BT158" s="59">
        <f>BR158/BP158*100</f>
        <v>99.95331465919702</v>
      </c>
    </row>
    <row r="159" spans="1:72" ht="16.5">
      <c r="A159" s="26" t="s">
        <v>18</v>
      </c>
      <c r="B159" s="11">
        <v>913</v>
      </c>
      <c r="C159" s="11" t="s">
        <v>7</v>
      </c>
      <c r="D159" s="11" t="s">
        <v>33</v>
      </c>
      <c r="E159" s="11" t="s">
        <v>135</v>
      </c>
      <c r="F159" s="8">
        <v>620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31"/>
      <c r="AL159" s="31"/>
      <c r="AM159" s="8"/>
      <c r="AN159" s="8">
        <v>2142</v>
      </c>
      <c r="AO159" s="8"/>
      <c r="AP159" s="8"/>
      <c r="AQ159" s="8">
        <f>AK159+AM159+AN159+AO159+AP159</f>
        <v>2142</v>
      </c>
      <c r="AR159" s="8">
        <f>AL159+AN159</f>
        <v>2142</v>
      </c>
      <c r="AS159" s="8"/>
      <c r="AT159" s="8"/>
      <c r="AU159" s="8"/>
      <c r="AV159" s="8"/>
      <c r="AW159" s="8">
        <f>AQ159+AS159+AT159+AU159+AV159</f>
        <v>2142</v>
      </c>
      <c r="AX159" s="8">
        <f>AR159+AT159</f>
        <v>2142</v>
      </c>
      <c r="AY159" s="31"/>
      <c r="AZ159" s="31"/>
      <c r="BA159" s="31"/>
      <c r="BB159" s="31"/>
      <c r="BC159" s="31">
        <f>AW159+AY159+AZ159+BA159+BB159</f>
        <v>2142</v>
      </c>
      <c r="BD159" s="31">
        <f>AX159+AZ159</f>
        <v>2142</v>
      </c>
      <c r="BE159" s="8"/>
      <c r="BF159" s="8"/>
      <c r="BG159" s="8"/>
      <c r="BH159" s="8"/>
      <c r="BI159" s="52">
        <f>BC159+BE159+BF159+BG159+BH159</f>
        <v>2142</v>
      </c>
      <c r="BJ159" s="52">
        <f>BD159+BF159</f>
        <v>2142</v>
      </c>
      <c r="BK159" s="8"/>
      <c r="BL159" s="8"/>
      <c r="BM159" s="8"/>
      <c r="BN159" s="8"/>
      <c r="BO159" s="8">
        <f>BI159+BK159+BL159+BM159+BN159</f>
        <v>2142</v>
      </c>
      <c r="BP159" s="8">
        <f>BJ159+BL159</f>
        <v>2142</v>
      </c>
      <c r="BQ159" s="14">
        <v>2141</v>
      </c>
      <c r="BR159" s="14">
        <v>2141</v>
      </c>
      <c r="BS159" s="59">
        <f t="shared" si="231"/>
        <v>99.95331465919702</v>
      </c>
      <c r="BT159" s="59">
        <f>BR159/BP159*100</f>
        <v>99.95331465919702</v>
      </c>
    </row>
    <row r="160" spans="1:72" ht="49.5">
      <c r="A160" s="40" t="s">
        <v>142</v>
      </c>
      <c r="B160" s="11">
        <v>913</v>
      </c>
      <c r="C160" s="11" t="s">
        <v>7</v>
      </c>
      <c r="D160" s="11" t="s">
        <v>33</v>
      </c>
      <c r="E160" s="11" t="s">
        <v>136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31"/>
      <c r="AL160" s="31"/>
      <c r="AM160" s="8">
        <f>AM161</f>
        <v>221</v>
      </c>
      <c r="AN160" s="8">
        <f>AN161</f>
        <v>0</v>
      </c>
      <c r="AO160" s="8">
        <f>AO161</f>
        <v>0</v>
      </c>
      <c r="AP160" s="8">
        <f aca="true" t="shared" si="257" ref="AP160:BE161">AP161</f>
        <v>0</v>
      </c>
      <c r="AQ160" s="8">
        <f t="shared" si="257"/>
        <v>221</v>
      </c>
      <c r="AR160" s="8">
        <f t="shared" si="257"/>
        <v>0</v>
      </c>
      <c r="AS160" s="8">
        <f t="shared" si="257"/>
        <v>0</v>
      </c>
      <c r="AT160" s="8">
        <f t="shared" si="257"/>
        <v>0</v>
      </c>
      <c r="AU160" s="8">
        <f>AU161</f>
        <v>0</v>
      </c>
      <c r="AV160" s="8">
        <f t="shared" si="257"/>
        <v>0</v>
      </c>
      <c r="AW160" s="8">
        <f t="shared" si="257"/>
        <v>221</v>
      </c>
      <c r="AX160" s="8">
        <f t="shared" si="257"/>
        <v>0</v>
      </c>
      <c r="AY160" s="31">
        <f t="shared" si="257"/>
        <v>0</v>
      </c>
      <c r="AZ160" s="31">
        <f t="shared" si="257"/>
        <v>0</v>
      </c>
      <c r="BA160" s="31">
        <f>BA161</f>
        <v>0</v>
      </c>
      <c r="BB160" s="31">
        <f t="shared" si="257"/>
        <v>0</v>
      </c>
      <c r="BC160" s="31">
        <f t="shared" si="257"/>
        <v>221</v>
      </c>
      <c r="BD160" s="31">
        <f t="shared" si="257"/>
        <v>0</v>
      </c>
      <c r="BE160" s="8">
        <f t="shared" si="257"/>
        <v>0</v>
      </c>
      <c r="BF160" s="8">
        <f aca="true" t="shared" si="258" ref="BE160:BR161">BF161</f>
        <v>0</v>
      </c>
      <c r="BG160" s="8">
        <f>BG161</f>
        <v>0</v>
      </c>
      <c r="BH160" s="8">
        <f t="shared" si="258"/>
        <v>0</v>
      </c>
      <c r="BI160" s="52">
        <f t="shared" si="258"/>
        <v>221</v>
      </c>
      <c r="BJ160" s="52">
        <f t="shared" si="258"/>
        <v>0</v>
      </c>
      <c r="BK160" s="8">
        <f t="shared" si="258"/>
        <v>0</v>
      </c>
      <c r="BL160" s="8">
        <f t="shared" si="258"/>
        <v>0</v>
      </c>
      <c r="BM160" s="8">
        <f>BM161</f>
        <v>0</v>
      </c>
      <c r="BN160" s="8">
        <f t="shared" si="258"/>
        <v>0</v>
      </c>
      <c r="BO160" s="8">
        <f t="shared" si="258"/>
        <v>221</v>
      </c>
      <c r="BP160" s="8">
        <f t="shared" si="258"/>
        <v>0</v>
      </c>
      <c r="BQ160" s="8">
        <f t="shared" si="258"/>
        <v>221</v>
      </c>
      <c r="BR160" s="8">
        <f t="shared" si="258"/>
        <v>0</v>
      </c>
      <c r="BS160" s="59">
        <f t="shared" si="231"/>
        <v>100</v>
      </c>
      <c r="BT160" s="59"/>
    </row>
    <row r="161" spans="1:72" ht="33">
      <c r="A161" s="25" t="s">
        <v>11</v>
      </c>
      <c r="B161" s="11">
        <v>913</v>
      </c>
      <c r="C161" s="11" t="s">
        <v>7</v>
      </c>
      <c r="D161" s="11" t="s">
        <v>33</v>
      </c>
      <c r="E161" s="11" t="s">
        <v>136</v>
      </c>
      <c r="F161" s="8">
        <v>600</v>
      </c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31"/>
      <c r="AL161" s="31"/>
      <c r="AM161" s="8">
        <f>AM162</f>
        <v>221</v>
      </c>
      <c r="AN161" s="8">
        <f>AN162</f>
        <v>0</v>
      </c>
      <c r="AO161" s="8">
        <f>AO162</f>
        <v>0</v>
      </c>
      <c r="AP161" s="8">
        <f t="shared" si="257"/>
        <v>0</v>
      </c>
      <c r="AQ161" s="8">
        <f t="shared" si="257"/>
        <v>221</v>
      </c>
      <c r="AR161" s="8">
        <f t="shared" si="257"/>
        <v>0</v>
      </c>
      <c r="AS161" s="8">
        <f t="shared" si="257"/>
        <v>0</v>
      </c>
      <c r="AT161" s="8">
        <f t="shared" si="257"/>
        <v>0</v>
      </c>
      <c r="AU161" s="8">
        <f>AU162</f>
        <v>0</v>
      </c>
      <c r="AV161" s="8">
        <f t="shared" si="257"/>
        <v>0</v>
      </c>
      <c r="AW161" s="8">
        <f t="shared" si="257"/>
        <v>221</v>
      </c>
      <c r="AX161" s="8">
        <f t="shared" si="257"/>
        <v>0</v>
      </c>
      <c r="AY161" s="31">
        <f t="shared" si="257"/>
        <v>0</v>
      </c>
      <c r="AZ161" s="31">
        <f t="shared" si="257"/>
        <v>0</v>
      </c>
      <c r="BA161" s="31">
        <f>BA162</f>
        <v>0</v>
      </c>
      <c r="BB161" s="31">
        <f t="shared" si="257"/>
        <v>0</v>
      </c>
      <c r="BC161" s="31">
        <f t="shared" si="257"/>
        <v>221</v>
      </c>
      <c r="BD161" s="31">
        <f t="shared" si="257"/>
        <v>0</v>
      </c>
      <c r="BE161" s="8">
        <f t="shared" si="258"/>
        <v>0</v>
      </c>
      <c r="BF161" s="8">
        <f t="shared" si="258"/>
        <v>0</v>
      </c>
      <c r="BG161" s="8">
        <f>BG162</f>
        <v>0</v>
      </c>
      <c r="BH161" s="8">
        <f t="shared" si="258"/>
        <v>0</v>
      </c>
      <c r="BI161" s="52">
        <f t="shared" si="258"/>
        <v>221</v>
      </c>
      <c r="BJ161" s="52">
        <f t="shared" si="258"/>
        <v>0</v>
      </c>
      <c r="BK161" s="8">
        <f t="shared" si="258"/>
        <v>0</v>
      </c>
      <c r="BL161" s="8">
        <f t="shared" si="258"/>
        <v>0</v>
      </c>
      <c r="BM161" s="8">
        <f>BM162</f>
        <v>0</v>
      </c>
      <c r="BN161" s="8">
        <f t="shared" si="258"/>
        <v>0</v>
      </c>
      <c r="BO161" s="8">
        <f t="shared" si="258"/>
        <v>221</v>
      </c>
      <c r="BP161" s="8">
        <f t="shared" si="258"/>
        <v>0</v>
      </c>
      <c r="BQ161" s="8">
        <f t="shared" si="258"/>
        <v>221</v>
      </c>
      <c r="BR161" s="8">
        <f t="shared" si="258"/>
        <v>0</v>
      </c>
      <c r="BS161" s="59">
        <f t="shared" si="231"/>
        <v>100</v>
      </c>
      <c r="BT161" s="59"/>
    </row>
    <row r="162" spans="1:72" ht="16.5">
      <c r="A162" s="26" t="s">
        <v>18</v>
      </c>
      <c r="B162" s="11">
        <v>913</v>
      </c>
      <c r="C162" s="11" t="s">
        <v>7</v>
      </c>
      <c r="D162" s="11" t="s">
        <v>33</v>
      </c>
      <c r="E162" s="11" t="s">
        <v>136</v>
      </c>
      <c r="F162" s="8">
        <v>620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31"/>
      <c r="AL162" s="31"/>
      <c r="AM162" s="8">
        <v>221</v>
      </c>
      <c r="AN162" s="8"/>
      <c r="AO162" s="8"/>
      <c r="AP162" s="8"/>
      <c r="AQ162" s="8">
        <f>AK162+AM162+AN162+AO162+AP162</f>
        <v>221</v>
      </c>
      <c r="AR162" s="8"/>
      <c r="AS162" s="8"/>
      <c r="AT162" s="8"/>
      <c r="AU162" s="8"/>
      <c r="AV162" s="8"/>
      <c r="AW162" s="8">
        <f>AQ162+AS162+AT162+AU162+AV162</f>
        <v>221</v>
      </c>
      <c r="AX162" s="8"/>
      <c r="AY162" s="31"/>
      <c r="AZ162" s="31"/>
      <c r="BA162" s="31"/>
      <c r="BB162" s="31"/>
      <c r="BC162" s="31">
        <f>AW162+AY162+AZ162+BA162+BB162</f>
        <v>221</v>
      </c>
      <c r="BD162" s="31"/>
      <c r="BE162" s="8"/>
      <c r="BF162" s="8"/>
      <c r="BG162" s="8"/>
      <c r="BH162" s="8"/>
      <c r="BI162" s="52">
        <f>BC162+BE162+BF162+BG162+BH162</f>
        <v>221</v>
      </c>
      <c r="BJ162" s="52"/>
      <c r="BK162" s="8"/>
      <c r="BL162" s="8"/>
      <c r="BM162" s="8"/>
      <c r="BN162" s="8"/>
      <c r="BO162" s="8">
        <f>BI162+BK162+BL162+BM162+BN162</f>
        <v>221</v>
      </c>
      <c r="BP162" s="8"/>
      <c r="BQ162" s="14">
        <v>221</v>
      </c>
      <c r="BR162" s="14"/>
      <c r="BS162" s="59">
        <f t="shared" si="231"/>
        <v>100</v>
      </c>
      <c r="BT162" s="59"/>
    </row>
    <row r="163" spans="1:72" ht="49.5">
      <c r="A163" s="40" t="s">
        <v>142</v>
      </c>
      <c r="B163" s="11">
        <v>913</v>
      </c>
      <c r="C163" s="11" t="s">
        <v>7</v>
      </c>
      <c r="D163" s="11" t="s">
        <v>33</v>
      </c>
      <c r="E163" s="11" t="s">
        <v>137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31"/>
      <c r="AL163" s="31"/>
      <c r="AM163" s="8">
        <f>AM164</f>
        <v>113</v>
      </c>
      <c r="AN163" s="8">
        <f>AN164</f>
        <v>0</v>
      </c>
      <c r="AO163" s="8">
        <f>AO164</f>
        <v>0</v>
      </c>
      <c r="AP163" s="8">
        <f aca="true" t="shared" si="259" ref="AP163:BE164">AP164</f>
        <v>0</v>
      </c>
      <c r="AQ163" s="8">
        <f t="shared" si="259"/>
        <v>113</v>
      </c>
      <c r="AR163" s="8">
        <f t="shared" si="259"/>
        <v>0</v>
      </c>
      <c r="AS163" s="8">
        <f t="shared" si="259"/>
        <v>0</v>
      </c>
      <c r="AT163" s="8">
        <f t="shared" si="259"/>
        <v>0</v>
      </c>
      <c r="AU163" s="8">
        <f>AU164</f>
        <v>0</v>
      </c>
      <c r="AV163" s="8">
        <f t="shared" si="259"/>
        <v>0</v>
      </c>
      <c r="AW163" s="8">
        <f t="shared" si="259"/>
        <v>113</v>
      </c>
      <c r="AX163" s="8">
        <f t="shared" si="259"/>
        <v>0</v>
      </c>
      <c r="AY163" s="31">
        <f t="shared" si="259"/>
        <v>0</v>
      </c>
      <c r="AZ163" s="31">
        <f t="shared" si="259"/>
        <v>0</v>
      </c>
      <c r="BA163" s="31">
        <f>BA164</f>
        <v>0</v>
      </c>
      <c r="BB163" s="31">
        <f t="shared" si="259"/>
        <v>0</v>
      </c>
      <c r="BC163" s="31">
        <f t="shared" si="259"/>
        <v>113</v>
      </c>
      <c r="BD163" s="31">
        <f t="shared" si="259"/>
        <v>0</v>
      </c>
      <c r="BE163" s="8">
        <f t="shared" si="259"/>
        <v>0</v>
      </c>
      <c r="BF163" s="8">
        <f aca="true" t="shared" si="260" ref="BE163:BR164">BF164</f>
        <v>0</v>
      </c>
      <c r="BG163" s="8">
        <f>BG164</f>
        <v>0</v>
      </c>
      <c r="BH163" s="8">
        <f t="shared" si="260"/>
        <v>0</v>
      </c>
      <c r="BI163" s="52">
        <f t="shared" si="260"/>
        <v>113</v>
      </c>
      <c r="BJ163" s="52">
        <f t="shared" si="260"/>
        <v>0</v>
      </c>
      <c r="BK163" s="8">
        <f t="shared" si="260"/>
        <v>0</v>
      </c>
      <c r="BL163" s="8">
        <f t="shared" si="260"/>
        <v>0</v>
      </c>
      <c r="BM163" s="8">
        <f>BM164</f>
        <v>0</v>
      </c>
      <c r="BN163" s="8">
        <f t="shared" si="260"/>
        <v>0</v>
      </c>
      <c r="BO163" s="8">
        <f t="shared" si="260"/>
        <v>113</v>
      </c>
      <c r="BP163" s="8">
        <f t="shared" si="260"/>
        <v>0</v>
      </c>
      <c r="BQ163" s="8">
        <f t="shared" si="260"/>
        <v>113</v>
      </c>
      <c r="BR163" s="8">
        <f t="shared" si="260"/>
        <v>0</v>
      </c>
      <c r="BS163" s="59">
        <f t="shared" si="231"/>
        <v>100</v>
      </c>
      <c r="BT163" s="59"/>
    </row>
    <row r="164" spans="1:72" ht="33">
      <c r="A164" s="25" t="s">
        <v>11</v>
      </c>
      <c r="B164" s="11">
        <v>913</v>
      </c>
      <c r="C164" s="11" t="s">
        <v>7</v>
      </c>
      <c r="D164" s="11" t="s">
        <v>33</v>
      </c>
      <c r="E164" s="11" t="s">
        <v>137</v>
      </c>
      <c r="F164" s="8">
        <v>600</v>
      </c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31"/>
      <c r="AL164" s="31"/>
      <c r="AM164" s="8">
        <f>AM165</f>
        <v>113</v>
      </c>
      <c r="AN164" s="8">
        <f>AN165</f>
        <v>0</v>
      </c>
      <c r="AO164" s="8">
        <f>AO165</f>
        <v>0</v>
      </c>
      <c r="AP164" s="8">
        <f t="shared" si="259"/>
        <v>0</v>
      </c>
      <c r="AQ164" s="8">
        <f t="shared" si="259"/>
        <v>113</v>
      </c>
      <c r="AR164" s="8">
        <f t="shared" si="259"/>
        <v>0</v>
      </c>
      <c r="AS164" s="8">
        <f t="shared" si="259"/>
        <v>0</v>
      </c>
      <c r="AT164" s="8">
        <f t="shared" si="259"/>
        <v>0</v>
      </c>
      <c r="AU164" s="8">
        <f>AU165</f>
        <v>0</v>
      </c>
      <c r="AV164" s="8">
        <f t="shared" si="259"/>
        <v>0</v>
      </c>
      <c r="AW164" s="8">
        <f t="shared" si="259"/>
        <v>113</v>
      </c>
      <c r="AX164" s="8">
        <f t="shared" si="259"/>
        <v>0</v>
      </c>
      <c r="AY164" s="31">
        <f t="shared" si="259"/>
        <v>0</v>
      </c>
      <c r="AZ164" s="31">
        <f t="shared" si="259"/>
        <v>0</v>
      </c>
      <c r="BA164" s="31">
        <f>BA165</f>
        <v>0</v>
      </c>
      <c r="BB164" s="31">
        <f t="shared" si="259"/>
        <v>0</v>
      </c>
      <c r="BC164" s="31">
        <f t="shared" si="259"/>
        <v>113</v>
      </c>
      <c r="BD164" s="31">
        <f t="shared" si="259"/>
        <v>0</v>
      </c>
      <c r="BE164" s="8">
        <f t="shared" si="260"/>
        <v>0</v>
      </c>
      <c r="BF164" s="8">
        <f t="shared" si="260"/>
        <v>0</v>
      </c>
      <c r="BG164" s="8">
        <f>BG165</f>
        <v>0</v>
      </c>
      <c r="BH164" s="8">
        <f t="shared" si="260"/>
        <v>0</v>
      </c>
      <c r="BI164" s="52">
        <f t="shared" si="260"/>
        <v>113</v>
      </c>
      <c r="BJ164" s="52">
        <f t="shared" si="260"/>
        <v>0</v>
      </c>
      <c r="BK164" s="8">
        <f t="shared" si="260"/>
        <v>0</v>
      </c>
      <c r="BL164" s="8">
        <f t="shared" si="260"/>
        <v>0</v>
      </c>
      <c r="BM164" s="8">
        <f>BM165</f>
        <v>0</v>
      </c>
      <c r="BN164" s="8">
        <f t="shared" si="260"/>
        <v>0</v>
      </c>
      <c r="BO164" s="8">
        <f t="shared" si="260"/>
        <v>113</v>
      </c>
      <c r="BP164" s="8">
        <f t="shared" si="260"/>
        <v>0</v>
      </c>
      <c r="BQ164" s="8">
        <f t="shared" si="260"/>
        <v>113</v>
      </c>
      <c r="BR164" s="8">
        <f t="shared" si="260"/>
        <v>0</v>
      </c>
      <c r="BS164" s="59">
        <f t="shared" si="231"/>
        <v>100</v>
      </c>
      <c r="BT164" s="59"/>
    </row>
    <row r="165" spans="1:72" ht="16.5">
      <c r="A165" s="26" t="s">
        <v>18</v>
      </c>
      <c r="B165" s="11">
        <v>913</v>
      </c>
      <c r="C165" s="11" t="s">
        <v>7</v>
      </c>
      <c r="D165" s="11" t="s">
        <v>33</v>
      </c>
      <c r="E165" s="11" t="s">
        <v>137</v>
      </c>
      <c r="F165" s="8">
        <v>620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31"/>
      <c r="AL165" s="31"/>
      <c r="AM165" s="8">
        <v>113</v>
      </c>
      <c r="AN165" s="8"/>
      <c r="AO165" s="8"/>
      <c r="AP165" s="8"/>
      <c r="AQ165" s="8">
        <f>AK165+AM165+AN165+AO165+AP165</f>
        <v>113</v>
      </c>
      <c r="AR165" s="8"/>
      <c r="AS165" s="8"/>
      <c r="AT165" s="8"/>
      <c r="AU165" s="8"/>
      <c r="AV165" s="8"/>
      <c r="AW165" s="8">
        <f>AQ165+AS165+AT165+AU165+AV165</f>
        <v>113</v>
      </c>
      <c r="AX165" s="8"/>
      <c r="AY165" s="31"/>
      <c r="AZ165" s="31"/>
      <c r="BA165" s="31"/>
      <c r="BB165" s="31"/>
      <c r="BC165" s="31">
        <f>AW165+AY165+AZ165+BA165+BB165</f>
        <v>113</v>
      </c>
      <c r="BD165" s="31"/>
      <c r="BE165" s="8"/>
      <c r="BF165" s="8"/>
      <c r="BG165" s="8"/>
      <c r="BH165" s="8"/>
      <c r="BI165" s="52">
        <f>BC165+BE165+BF165+BG165+BH165</f>
        <v>113</v>
      </c>
      <c r="BJ165" s="52"/>
      <c r="BK165" s="8"/>
      <c r="BL165" s="8"/>
      <c r="BM165" s="8"/>
      <c r="BN165" s="8"/>
      <c r="BO165" s="8">
        <f>BI165+BK165+BL165+BM165+BN165</f>
        <v>113</v>
      </c>
      <c r="BP165" s="8"/>
      <c r="BQ165" s="14">
        <v>113</v>
      </c>
      <c r="BR165" s="14"/>
      <c r="BS165" s="59">
        <f t="shared" si="231"/>
        <v>100</v>
      </c>
      <c r="BT165" s="59"/>
    </row>
    <row r="166" spans="1:72" ht="16.5">
      <c r="A166" s="26"/>
      <c r="B166" s="11"/>
      <c r="C166" s="11"/>
      <c r="D166" s="11"/>
      <c r="E166" s="11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31"/>
      <c r="AL166" s="31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31"/>
      <c r="AZ166" s="31"/>
      <c r="BA166" s="31"/>
      <c r="BB166" s="31"/>
      <c r="BC166" s="31"/>
      <c r="BD166" s="31"/>
      <c r="BE166" s="8"/>
      <c r="BF166" s="8"/>
      <c r="BG166" s="8"/>
      <c r="BH166" s="8"/>
      <c r="BI166" s="52"/>
      <c r="BJ166" s="52"/>
      <c r="BK166" s="8"/>
      <c r="BL166" s="8"/>
      <c r="BM166" s="8"/>
      <c r="BN166" s="8"/>
      <c r="BO166" s="8"/>
      <c r="BP166" s="8"/>
      <c r="BQ166" s="14"/>
      <c r="BR166" s="14"/>
      <c r="BS166" s="59"/>
      <c r="BT166" s="59"/>
    </row>
    <row r="167" spans="1:72" ht="18" customHeight="1">
      <c r="A167" s="24" t="s">
        <v>19</v>
      </c>
      <c r="B167" s="9">
        <v>913</v>
      </c>
      <c r="C167" s="9" t="s">
        <v>20</v>
      </c>
      <c r="D167" s="9" t="s">
        <v>16</v>
      </c>
      <c r="E167" s="9"/>
      <c r="F167" s="9"/>
      <c r="G167" s="10">
        <f>G168</f>
        <v>71314</v>
      </c>
      <c r="H167" s="10">
        <f aca="true" t="shared" si="261" ref="H167:R167">H168</f>
        <v>0</v>
      </c>
      <c r="I167" s="8">
        <f t="shared" si="261"/>
        <v>0</v>
      </c>
      <c r="J167" s="8">
        <f t="shared" si="261"/>
        <v>0</v>
      </c>
      <c r="K167" s="8">
        <f t="shared" si="261"/>
        <v>0</v>
      </c>
      <c r="L167" s="8">
        <f t="shared" si="261"/>
        <v>0</v>
      </c>
      <c r="M167" s="10">
        <f t="shared" si="261"/>
        <v>71314</v>
      </c>
      <c r="N167" s="10">
        <f t="shared" si="261"/>
        <v>0</v>
      </c>
      <c r="O167" s="8">
        <f t="shared" si="261"/>
        <v>0</v>
      </c>
      <c r="P167" s="8">
        <f t="shared" si="261"/>
        <v>0</v>
      </c>
      <c r="Q167" s="8">
        <f t="shared" si="261"/>
        <v>0</v>
      </c>
      <c r="R167" s="8">
        <f t="shared" si="261"/>
        <v>0</v>
      </c>
      <c r="S167" s="10">
        <f aca="true" t="shared" si="262" ref="S167:BR167">S168</f>
        <v>71314</v>
      </c>
      <c r="T167" s="10">
        <f t="shared" si="262"/>
        <v>0</v>
      </c>
      <c r="U167" s="8">
        <f t="shared" si="262"/>
        <v>0</v>
      </c>
      <c r="V167" s="8">
        <f t="shared" si="262"/>
        <v>0</v>
      </c>
      <c r="W167" s="8">
        <f t="shared" si="262"/>
        <v>0</v>
      </c>
      <c r="X167" s="8">
        <f t="shared" si="262"/>
        <v>0</v>
      </c>
      <c r="Y167" s="10">
        <f t="shared" si="262"/>
        <v>71314</v>
      </c>
      <c r="Z167" s="10">
        <f t="shared" si="262"/>
        <v>0</v>
      </c>
      <c r="AA167" s="8">
        <f t="shared" si="262"/>
        <v>0</v>
      </c>
      <c r="AB167" s="8">
        <f t="shared" si="262"/>
        <v>0</v>
      </c>
      <c r="AC167" s="8">
        <f t="shared" si="262"/>
        <v>0</v>
      </c>
      <c r="AD167" s="8">
        <f t="shared" si="262"/>
        <v>0</v>
      </c>
      <c r="AE167" s="10">
        <f t="shared" si="262"/>
        <v>71314</v>
      </c>
      <c r="AF167" s="10">
        <f t="shared" si="262"/>
        <v>0</v>
      </c>
      <c r="AG167" s="8">
        <f t="shared" si="262"/>
        <v>0</v>
      </c>
      <c r="AH167" s="8">
        <f t="shared" si="262"/>
        <v>0</v>
      </c>
      <c r="AI167" s="8">
        <f t="shared" si="262"/>
        <v>0</v>
      </c>
      <c r="AJ167" s="8">
        <f t="shared" si="262"/>
        <v>0</v>
      </c>
      <c r="AK167" s="34">
        <f t="shared" si="262"/>
        <v>71314</v>
      </c>
      <c r="AL167" s="34">
        <f t="shared" si="262"/>
        <v>0</v>
      </c>
      <c r="AM167" s="8">
        <f t="shared" si="262"/>
        <v>0</v>
      </c>
      <c r="AN167" s="8">
        <f t="shared" si="262"/>
        <v>0</v>
      </c>
      <c r="AO167" s="8">
        <f t="shared" si="262"/>
        <v>0</v>
      </c>
      <c r="AP167" s="8">
        <f t="shared" si="262"/>
        <v>0</v>
      </c>
      <c r="AQ167" s="10">
        <f t="shared" si="262"/>
        <v>71314</v>
      </c>
      <c r="AR167" s="10">
        <f t="shared" si="262"/>
        <v>0</v>
      </c>
      <c r="AS167" s="8">
        <f t="shared" si="262"/>
        <v>0</v>
      </c>
      <c r="AT167" s="8">
        <f t="shared" si="262"/>
        <v>0</v>
      </c>
      <c r="AU167" s="8">
        <f t="shared" si="262"/>
        <v>0</v>
      </c>
      <c r="AV167" s="8">
        <f t="shared" si="262"/>
        <v>0</v>
      </c>
      <c r="AW167" s="10">
        <f t="shared" si="262"/>
        <v>71314</v>
      </c>
      <c r="AX167" s="10">
        <f t="shared" si="262"/>
        <v>0</v>
      </c>
      <c r="AY167" s="39">
        <f t="shared" si="262"/>
        <v>9185</v>
      </c>
      <c r="AZ167" s="39">
        <f t="shared" si="262"/>
        <v>12154</v>
      </c>
      <c r="BA167" s="39">
        <f t="shared" si="262"/>
        <v>0</v>
      </c>
      <c r="BB167" s="39">
        <f t="shared" si="262"/>
        <v>0</v>
      </c>
      <c r="BC167" s="39">
        <f t="shared" si="262"/>
        <v>92653</v>
      </c>
      <c r="BD167" s="39">
        <f t="shared" si="262"/>
        <v>12154</v>
      </c>
      <c r="BE167" s="17">
        <f t="shared" si="262"/>
        <v>0</v>
      </c>
      <c r="BF167" s="17">
        <f t="shared" si="262"/>
        <v>0</v>
      </c>
      <c r="BG167" s="17">
        <f t="shared" si="262"/>
        <v>0</v>
      </c>
      <c r="BH167" s="17">
        <f t="shared" si="262"/>
        <v>0</v>
      </c>
      <c r="BI167" s="55">
        <f t="shared" si="262"/>
        <v>92653</v>
      </c>
      <c r="BJ167" s="55">
        <f t="shared" si="262"/>
        <v>12154</v>
      </c>
      <c r="BK167" s="17">
        <f t="shared" si="262"/>
        <v>0</v>
      </c>
      <c r="BL167" s="17">
        <f t="shared" si="262"/>
        <v>0</v>
      </c>
      <c r="BM167" s="17">
        <f t="shared" si="262"/>
        <v>0</v>
      </c>
      <c r="BN167" s="17">
        <f t="shared" si="262"/>
        <v>0</v>
      </c>
      <c r="BO167" s="17">
        <f t="shared" si="262"/>
        <v>92653</v>
      </c>
      <c r="BP167" s="17">
        <f t="shared" si="262"/>
        <v>12154</v>
      </c>
      <c r="BQ167" s="10">
        <f t="shared" si="262"/>
        <v>50091</v>
      </c>
      <c r="BR167" s="10">
        <f t="shared" si="262"/>
        <v>12154</v>
      </c>
      <c r="BS167" s="61">
        <f t="shared" si="231"/>
        <v>54.06300929273742</v>
      </c>
      <c r="BT167" s="61">
        <f>BR167/BP167*100</f>
        <v>100</v>
      </c>
    </row>
    <row r="168" spans="1:72" ht="66">
      <c r="A168" s="25" t="s">
        <v>91</v>
      </c>
      <c r="B168" s="11">
        <v>913</v>
      </c>
      <c r="C168" s="11" t="s">
        <v>20</v>
      </c>
      <c r="D168" s="11" t="s">
        <v>16</v>
      </c>
      <c r="E168" s="11" t="s">
        <v>76</v>
      </c>
      <c r="F168" s="11"/>
      <c r="G168" s="14">
        <f>G169+G176</f>
        <v>71314</v>
      </c>
      <c r="H168" s="14">
        <f aca="true" t="shared" si="263" ref="H168:N168">H169+H176</f>
        <v>0</v>
      </c>
      <c r="I168" s="8">
        <f t="shared" si="263"/>
        <v>0</v>
      </c>
      <c r="J168" s="8">
        <f t="shared" si="263"/>
        <v>0</v>
      </c>
      <c r="K168" s="8">
        <f t="shared" si="263"/>
        <v>0</v>
      </c>
      <c r="L168" s="8">
        <f t="shared" si="263"/>
        <v>0</v>
      </c>
      <c r="M168" s="14">
        <f t="shared" si="263"/>
        <v>71314</v>
      </c>
      <c r="N168" s="14">
        <f t="shared" si="263"/>
        <v>0</v>
      </c>
      <c r="O168" s="8">
        <f aca="true" t="shared" si="264" ref="O168:T168">O169+O176</f>
        <v>0</v>
      </c>
      <c r="P168" s="8">
        <f t="shared" si="264"/>
        <v>0</v>
      </c>
      <c r="Q168" s="8">
        <f t="shared" si="264"/>
        <v>0</v>
      </c>
      <c r="R168" s="8">
        <f t="shared" si="264"/>
        <v>0</v>
      </c>
      <c r="S168" s="14">
        <f t="shared" si="264"/>
        <v>71314</v>
      </c>
      <c r="T168" s="14">
        <f t="shared" si="264"/>
        <v>0</v>
      </c>
      <c r="U168" s="8">
        <f aca="true" t="shared" si="265" ref="U168:Z168">U169+U176</f>
        <v>0</v>
      </c>
      <c r="V168" s="8">
        <f t="shared" si="265"/>
        <v>0</v>
      </c>
      <c r="W168" s="8">
        <f t="shared" si="265"/>
        <v>0</v>
      </c>
      <c r="X168" s="8">
        <f t="shared" si="265"/>
        <v>0</v>
      </c>
      <c r="Y168" s="14">
        <f t="shared" si="265"/>
        <v>71314</v>
      </c>
      <c r="Z168" s="14">
        <f t="shared" si="265"/>
        <v>0</v>
      </c>
      <c r="AA168" s="8">
        <f aca="true" t="shared" si="266" ref="AA168:AF168">AA169+AA176</f>
        <v>0</v>
      </c>
      <c r="AB168" s="8">
        <f t="shared" si="266"/>
        <v>0</v>
      </c>
      <c r="AC168" s="8">
        <f t="shared" si="266"/>
        <v>0</v>
      </c>
      <c r="AD168" s="8">
        <f t="shared" si="266"/>
        <v>0</v>
      </c>
      <c r="AE168" s="14">
        <f t="shared" si="266"/>
        <v>71314</v>
      </c>
      <c r="AF168" s="14">
        <f t="shared" si="266"/>
        <v>0</v>
      </c>
      <c r="AG168" s="8">
        <f aca="true" t="shared" si="267" ref="AG168:AL168">AG169+AG176</f>
        <v>0</v>
      </c>
      <c r="AH168" s="8">
        <f t="shared" si="267"/>
        <v>0</v>
      </c>
      <c r="AI168" s="8">
        <f t="shared" si="267"/>
        <v>0</v>
      </c>
      <c r="AJ168" s="8">
        <f t="shared" si="267"/>
        <v>0</v>
      </c>
      <c r="AK168" s="37">
        <f t="shared" si="267"/>
        <v>71314</v>
      </c>
      <c r="AL168" s="37">
        <f t="shared" si="267"/>
        <v>0</v>
      </c>
      <c r="AM168" s="8">
        <f aca="true" t="shared" si="268" ref="AM168:AR168">AM169+AM176</f>
        <v>0</v>
      </c>
      <c r="AN168" s="8">
        <f t="shared" si="268"/>
        <v>0</v>
      </c>
      <c r="AO168" s="8">
        <f t="shared" si="268"/>
        <v>0</v>
      </c>
      <c r="AP168" s="8">
        <f t="shared" si="268"/>
        <v>0</v>
      </c>
      <c r="AQ168" s="14">
        <f t="shared" si="268"/>
        <v>71314</v>
      </c>
      <c r="AR168" s="14">
        <f t="shared" si="268"/>
        <v>0</v>
      </c>
      <c r="AS168" s="8">
        <f aca="true" t="shared" si="269" ref="AS168:AX168">AS169+AS176</f>
        <v>0</v>
      </c>
      <c r="AT168" s="8">
        <f t="shared" si="269"/>
        <v>0</v>
      </c>
      <c r="AU168" s="8">
        <f t="shared" si="269"/>
        <v>0</v>
      </c>
      <c r="AV168" s="8">
        <f t="shared" si="269"/>
        <v>0</v>
      </c>
      <c r="AW168" s="14">
        <f t="shared" si="269"/>
        <v>71314</v>
      </c>
      <c r="AX168" s="14">
        <f t="shared" si="269"/>
        <v>0</v>
      </c>
      <c r="AY168" s="31">
        <f>AY169+AY176+AY180+AY186</f>
        <v>9185</v>
      </c>
      <c r="AZ168" s="31">
        <f>AZ169+AZ176+AZ180+AZ186</f>
        <v>12154</v>
      </c>
      <c r="BA168" s="31">
        <f>BA169+BA176+BA180+BA186</f>
        <v>0</v>
      </c>
      <c r="BB168" s="31">
        <f>BB169+BB176+BB180+BB186</f>
        <v>0</v>
      </c>
      <c r="BC168" s="31">
        <f>BC169+BC176+BC180+BC186</f>
        <v>92653</v>
      </c>
      <c r="BD168" s="31">
        <f>BD169+BD176+BD180+BD186</f>
        <v>12154</v>
      </c>
      <c r="BE168" s="8">
        <f>BE169+BE176+BE180+BE186</f>
        <v>0</v>
      </c>
      <c r="BF168" s="8">
        <f>BF169+BF176+BF180+BF186</f>
        <v>0</v>
      </c>
      <c r="BG168" s="8">
        <f>BG169+BG176+BG180+BG186</f>
        <v>0</v>
      </c>
      <c r="BH168" s="8">
        <f>BH169+BH176+BH180+BH186</f>
        <v>0</v>
      </c>
      <c r="BI168" s="52">
        <f>BI169+BI176+BI180+BI186</f>
        <v>92653</v>
      </c>
      <c r="BJ168" s="52">
        <f>BJ169+BJ176+BJ180+BJ186</f>
        <v>12154</v>
      </c>
      <c r="BK168" s="8">
        <f>BK169+BK176+BK180+BK186</f>
        <v>0</v>
      </c>
      <c r="BL168" s="8">
        <f>BL169+BL176+BL180+BL186</f>
        <v>0</v>
      </c>
      <c r="BM168" s="8">
        <f>BM169+BM176+BM180+BM186</f>
        <v>0</v>
      </c>
      <c r="BN168" s="8">
        <f>BN169+BN176+BN180+BN186</f>
        <v>0</v>
      </c>
      <c r="BO168" s="8">
        <f>BO169+BO176+BO180+BO186</f>
        <v>92653</v>
      </c>
      <c r="BP168" s="8">
        <f>BP169+BP176+BP180+BP186</f>
        <v>12154</v>
      </c>
      <c r="BQ168" s="8">
        <f>BQ169+BQ176+BQ180+BQ186</f>
        <v>50091</v>
      </c>
      <c r="BR168" s="8">
        <f>BR169+BR176+BR180+BR186</f>
        <v>12154</v>
      </c>
      <c r="BS168" s="59">
        <f t="shared" si="231"/>
        <v>54.06300929273742</v>
      </c>
      <c r="BT168" s="59">
        <f>BR168/BP168*100</f>
        <v>100</v>
      </c>
    </row>
    <row r="169" spans="1:72" ht="16.5">
      <c r="A169" s="25" t="s">
        <v>14</v>
      </c>
      <c r="B169" s="11">
        <v>913</v>
      </c>
      <c r="C169" s="11" t="s">
        <v>20</v>
      </c>
      <c r="D169" s="11" t="s">
        <v>16</v>
      </c>
      <c r="E169" s="11" t="s">
        <v>77</v>
      </c>
      <c r="F169" s="11"/>
      <c r="G169" s="14">
        <f aca="true" t="shared" si="270" ref="G169:R171">G170</f>
        <v>21038</v>
      </c>
      <c r="H169" s="14">
        <f t="shared" si="270"/>
        <v>0</v>
      </c>
      <c r="I169" s="8">
        <f t="shared" si="270"/>
        <v>0</v>
      </c>
      <c r="J169" s="8">
        <f t="shared" si="270"/>
        <v>0</v>
      </c>
      <c r="K169" s="8">
        <f t="shared" si="270"/>
        <v>0</v>
      </c>
      <c r="L169" s="8">
        <f t="shared" si="270"/>
        <v>0</v>
      </c>
      <c r="M169" s="14">
        <f t="shared" si="270"/>
        <v>21038</v>
      </c>
      <c r="N169" s="14">
        <f t="shared" si="270"/>
        <v>0</v>
      </c>
      <c r="O169" s="8">
        <f t="shared" si="270"/>
        <v>0</v>
      </c>
      <c r="P169" s="8">
        <f t="shared" si="270"/>
        <v>0</v>
      </c>
      <c r="Q169" s="8">
        <f t="shared" si="270"/>
        <v>0</v>
      </c>
      <c r="R169" s="8">
        <f t="shared" si="270"/>
        <v>0</v>
      </c>
      <c r="S169" s="14">
        <f aca="true" t="shared" si="271" ref="S169:AH171">S170</f>
        <v>21038</v>
      </c>
      <c r="T169" s="14">
        <f t="shared" si="271"/>
        <v>0</v>
      </c>
      <c r="U169" s="8">
        <f t="shared" si="271"/>
        <v>0</v>
      </c>
      <c r="V169" s="8">
        <f t="shared" si="271"/>
        <v>0</v>
      </c>
      <c r="W169" s="8">
        <f t="shared" si="271"/>
        <v>0</v>
      </c>
      <c r="X169" s="8">
        <f t="shared" si="271"/>
        <v>0</v>
      </c>
      <c r="Y169" s="14">
        <f t="shared" si="271"/>
        <v>21038</v>
      </c>
      <c r="Z169" s="14">
        <f t="shared" si="271"/>
        <v>0</v>
      </c>
      <c r="AA169" s="8">
        <f t="shared" si="271"/>
        <v>0</v>
      </c>
      <c r="AB169" s="8">
        <f t="shared" si="271"/>
        <v>0</v>
      </c>
      <c r="AC169" s="8">
        <f t="shared" si="271"/>
        <v>0</v>
      </c>
      <c r="AD169" s="8">
        <f t="shared" si="271"/>
        <v>0</v>
      </c>
      <c r="AE169" s="14">
        <f t="shared" si="271"/>
        <v>21038</v>
      </c>
      <c r="AF169" s="14">
        <f t="shared" si="271"/>
        <v>0</v>
      </c>
      <c r="AG169" s="8">
        <f t="shared" si="271"/>
        <v>0</v>
      </c>
      <c r="AH169" s="8">
        <f t="shared" si="271"/>
        <v>0</v>
      </c>
      <c r="AI169" s="8">
        <f aca="true" t="shared" si="272" ref="AG169:AV171">AI170</f>
        <v>0</v>
      </c>
      <c r="AJ169" s="8">
        <f t="shared" si="272"/>
        <v>0</v>
      </c>
      <c r="AK169" s="37">
        <f t="shared" si="272"/>
        <v>21038</v>
      </c>
      <c r="AL169" s="37">
        <f t="shared" si="272"/>
        <v>0</v>
      </c>
      <c r="AM169" s="8">
        <f t="shared" si="272"/>
        <v>0</v>
      </c>
      <c r="AN169" s="8">
        <f t="shared" si="272"/>
        <v>0</v>
      </c>
      <c r="AO169" s="8">
        <f t="shared" si="272"/>
        <v>0</v>
      </c>
      <c r="AP169" s="8">
        <f t="shared" si="272"/>
        <v>0</v>
      </c>
      <c r="AQ169" s="14">
        <f t="shared" si="272"/>
        <v>21038</v>
      </c>
      <c r="AR169" s="14">
        <f t="shared" si="272"/>
        <v>0</v>
      </c>
      <c r="AS169" s="8">
        <f t="shared" si="272"/>
        <v>0</v>
      </c>
      <c r="AT169" s="8">
        <f t="shared" si="272"/>
        <v>0</v>
      </c>
      <c r="AU169" s="8">
        <f t="shared" si="272"/>
        <v>0</v>
      </c>
      <c r="AV169" s="8">
        <f t="shared" si="272"/>
        <v>0</v>
      </c>
      <c r="AW169" s="14">
        <f aca="true" t="shared" si="273" ref="AS169:BH171">AW170</f>
        <v>21038</v>
      </c>
      <c r="AX169" s="14">
        <f t="shared" si="273"/>
        <v>0</v>
      </c>
      <c r="AY169" s="31">
        <f>AY170+AY173</f>
        <v>2701</v>
      </c>
      <c r="AZ169" s="31">
        <f>AZ170+AZ173</f>
        <v>0</v>
      </c>
      <c r="BA169" s="31">
        <f>BA170+BA173</f>
        <v>0</v>
      </c>
      <c r="BB169" s="31">
        <f>BB170+BB173</f>
        <v>0</v>
      </c>
      <c r="BC169" s="31">
        <f>BC170+BC173</f>
        <v>23739</v>
      </c>
      <c r="BD169" s="31">
        <f>BD170+BD173</f>
        <v>0</v>
      </c>
      <c r="BE169" s="8">
        <f>BE170+BE173</f>
        <v>0</v>
      </c>
      <c r="BF169" s="8">
        <f>BF170+BF173</f>
        <v>0</v>
      </c>
      <c r="BG169" s="8">
        <f>BG170+BG173</f>
        <v>0</v>
      </c>
      <c r="BH169" s="8">
        <f>BH170+BH173</f>
        <v>0</v>
      </c>
      <c r="BI169" s="52">
        <f>BI170+BI173</f>
        <v>23739</v>
      </c>
      <c r="BJ169" s="52">
        <f>BJ170+BJ173</f>
        <v>0</v>
      </c>
      <c r="BK169" s="8">
        <f>BK170+BK173</f>
        <v>0</v>
      </c>
      <c r="BL169" s="8">
        <f>BL170+BL173</f>
        <v>0</v>
      </c>
      <c r="BM169" s="8">
        <f>BM170+BM173</f>
        <v>0</v>
      </c>
      <c r="BN169" s="8">
        <f>BN170+BN173</f>
        <v>0</v>
      </c>
      <c r="BO169" s="8">
        <f>BO170+BO173</f>
        <v>23739</v>
      </c>
      <c r="BP169" s="8">
        <f>BP170+BP173</f>
        <v>0</v>
      </c>
      <c r="BQ169" s="8">
        <f>BQ170+BQ173</f>
        <v>13123</v>
      </c>
      <c r="BR169" s="8">
        <f>BR170+BR173</f>
        <v>0</v>
      </c>
      <c r="BS169" s="59">
        <f t="shared" si="231"/>
        <v>55.28034036817052</v>
      </c>
      <c r="BT169" s="59"/>
    </row>
    <row r="170" spans="1:72" ht="16.5">
      <c r="A170" s="25" t="s">
        <v>62</v>
      </c>
      <c r="B170" s="11">
        <v>913</v>
      </c>
      <c r="C170" s="11" t="s">
        <v>20</v>
      </c>
      <c r="D170" s="11" t="s">
        <v>16</v>
      </c>
      <c r="E170" s="11" t="s">
        <v>78</v>
      </c>
      <c r="F170" s="11"/>
      <c r="G170" s="14">
        <f t="shared" si="270"/>
        <v>21038</v>
      </c>
      <c r="H170" s="14">
        <f t="shared" si="270"/>
        <v>0</v>
      </c>
      <c r="I170" s="8">
        <f t="shared" si="270"/>
        <v>0</v>
      </c>
      <c r="J170" s="8">
        <f t="shared" si="270"/>
        <v>0</v>
      </c>
      <c r="K170" s="8">
        <f t="shared" si="270"/>
        <v>0</v>
      </c>
      <c r="L170" s="8">
        <f t="shared" si="270"/>
        <v>0</v>
      </c>
      <c r="M170" s="14">
        <f t="shared" si="270"/>
        <v>21038</v>
      </c>
      <c r="N170" s="14">
        <f t="shared" si="270"/>
        <v>0</v>
      </c>
      <c r="O170" s="8">
        <f t="shared" si="270"/>
        <v>0</v>
      </c>
      <c r="P170" s="8">
        <f t="shared" si="270"/>
        <v>0</v>
      </c>
      <c r="Q170" s="8">
        <f t="shared" si="270"/>
        <v>0</v>
      </c>
      <c r="R170" s="8">
        <f t="shared" si="270"/>
        <v>0</v>
      </c>
      <c r="S170" s="14">
        <f t="shared" si="271"/>
        <v>21038</v>
      </c>
      <c r="T170" s="14">
        <f t="shared" si="271"/>
        <v>0</v>
      </c>
      <c r="U170" s="8">
        <f t="shared" si="271"/>
        <v>0</v>
      </c>
      <c r="V170" s="8">
        <f t="shared" si="271"/>
        <v>0</v>
      </c>
      <c r="W170" s="8">
        <f t="shared" si="271"/>
        <v>0</v>
      </c>
      <c r="X170" s="8">
        <f t="shared" si="271"/>
        <v>0</v>
      </c>
      <c r="Y170" s="14">
        <f t="shared" si="271"/>
        <v>21038</v>
      </c>
      <c r="Z170" s="14">
        <f t="shared" si="271"/>
        <v>0</v>
      </c>
      <c r="AA170" s="8">
        <f t="shared" si="271"/>
        <v>0</v>
      </c>
      <c r="AB170" s="8">
        <f t="shared" si="271"/>
        <v>0</v>
      </c>
      <c r="AC170" s="8">
        <f t="shared" si="271"/>
        <v>0</v>
      </c>
      <c r="AD170" s="8">
        <f t="shared" si="271"/>
        <v>0</v>
      </c>
      <c r="AE170" s="14">
        <f t="shared" si="271"/>
        <v>21038</v>
      </c>
      <c r="AF170" s="14">
        <f t="shared" si="271"/>
        <v>0</v>
      </c>
      <c r="AG170" s="8">
        <f t="shared" si="272"/>
        <v>0</v>
      </c>
      <c r="AH170" s="8">
        <f t="shared" si="272"/>
        <v>0</v>
      </c>
      <c r="AI170" s="8">
        <f t="shared" si="272"/>
        <v>0</v>
      </c>
      <c r="AJ170" s="8">
        <f t="shared" si="272"/>
        <v>0</v>
      </c>
      <c r="AK170" s="37">
        <f t="shared" si="272"/>
        <v>21038</v>
      </c>
      <c r="AL170" s="37">
        <f t="shared" si="272"/>
        <v>0</v>
      </c>
      <c r="AM170" s="8">
        <f t="shared" si="272"/>
        <v>0</v>
      </c>
      <c r="AN170" s="8">
        <f t="shared" si="272"/>
        <v>0</v>
      </c>
      <c r="AO170" s="8">
        <f t="shared" si="272"/>
        <v>0</v>
      </c>
      <c r="AP170" s="8">
        <f t="shared" si="272"/>
        <v>0</v>
      </c>
      <c r="AQ170" s="14">
        <f t="shared" si="272"/>
        <v>21038</v>
      </c>
      <c r="AR170" s="14">
        <f t="shared" si="272"/>
        <v>0</v>
      </c>
      <c r="AS170" s="8">
        <f t="shared" si="273"/>
        <v>0</v>
      </c>
      <c r="AT170" s="8">
        <f t="shared" si="273"/>
        <v>0</v>
      </c>
      <c r="AU170" s="8">
        <f t="shared" si="273"/>
        <v>0</v>
      </c>
      <c r="AV170" s="8">
        <f t="shared" si="273"/>
        <v>0</v>
      </c>
      <c r="AW170" s="14">
        <f t="shared" si="273"/>
        <v>21038</v>
      </c>
      <c r="AX170" s="14">
        <f t="shared" si="273"/>
        <v>0</v>
      </c>
      <c r="AY170" s="31">
        <f t="shared" si="273"/>
        <v>382</v>
      </c>
      <c r="AZ170" s="31">
        <f t="shared" si="273"/>
        <v>0</v>
      </c>
      <c r="BA170" s="31">
        <f t="shared" si="273"/>
        <v>0</v>
      </c>
      <c r="BB170" s="31">
        <f t="shared" si="273"/>
        <v>0</v>
      </c>
      <c r="BC170" s="37">
        <f t="shared" si="273"/>
        <v>21420</v>
      </c>
      <c r="BD170" s="37">
        <f t="shared" si="273"/>
        <v>0</v>
      </c>
      <c r="BE170" s="8">
        <f t="shared" si="273"/>
        <v>0</v>
      </c>
      <c r="BF170" s="8">
        <f t="shared" si="273"/>
        <v>0</v>
      </c>
      <c r="BG170" s="8">
        <f t="shared" si="273"/>
        <v>0</v>
      </c>
      <c r="BH170" s="8">
        <f t="shared" si="273"/>
        <v>0</v>
      </c>
      <c r="BI170" s="53">
        <f aca="true" t="shared" si="274" ref="BE170:BR171">BI171</f>
        <v>21420</v>
      </c>
      <c r="BJ170" s="53">
        <f t="shared" si="274"/>
        <v>0</v>
      </c>
      <c r="BK170" s="8">
        <f t="shared" si="274"/>
        <v>0</v>
      </c>
      <c r="BL170" s="8">
        <f t="shared" si="274"/>
        <v>0</v>
      </c>
      <c r="BM170" s="8">
        <f t="shared" si="274"/>
        <v>0</v>
      </c>
      <c r="BN170" s="8">
        <f t="shared" si="274"/>
        <v>0</v>
      </c>
      <c r="BO170" s="14">
        <f t="shared" si="274"/>
        <v>21420</v>
      </c>
      <c r="BP170" s="14">
        <f t="shared" si="274"/>
        <v>0</v>
      </c>
      <c r="BQ170" s="14">
        <f t="shared" si="274"/>
        <v>10804</v>
      </c>
      <c r="BR170" s="14">
        <f t="shared" si="274"/>
        <v>0</v>
      </c>
      <c r="BS170" s="59">
        <f t="shared" si="231"/>
        <v>50.438842203548084</v>
      </c>
      <c r="BT170" s="59"/>
    </row>
    <row r="171" spans="1:72" ht="38.25" customHeight="1">
      <c r="A171" s="25" t="s">
        <v>11</v>
      </c>
      <c r="B171" s="11">
        <v>913</v>
      </c>
      <c r="C171" s="11" t="s">
        <v>20</v>
      </c>
      <c r="D171" s="11" t="s">
        <v>16</v>
      </c>
      <c r="E171" s="11" t="s">
        <v>78</v>
      </c>
      <c r="F171" s="11" t="s">
        <v>12</v>
      </c>
      <c r="G171" s="12">
        <f t="shared" si="270"/>
        <v>21038</v>
      </c>
      <c r="H171" s="12">
        <f t="shared" si="270"/>
        <v>0</v>
      </c>
      <c r="I171" s="8">
        <f t="shared" si="270"/>
        <v>0</v>
      </c>
      <c r="J171" s="8">
        <f t="shared" si="270"/>
        <v>0</v>
      </c>
      <c r="K171" s="8">
        <f t="shared" si="270"/>
        <v>0</v>
      </c>
      <c r="L171" s="8">
        <f t="shared" si="270"/>
        <v>0</v>
      </c>
      <c r="M171" s="12">
        <f t="shared" si="270"/>
        <v>21038</v>
      </c>
      <c r="N171" s="12">
        <f t="shared" si="270"/>
        <v>0</v>
      </c>
      <c r="O171" s="8">
        <f t="shared" si="270"/>
        <v>0</v>
      </c>
      <c r="P171" s="8">
        <f t="shared" si="270"/>
        <v>0</v>
      </c>
      <c r="Q171" s="8">
        <f t="shared" si="270"/>
        <v>0</v>
      </c>
      <c r="R171" s="8">
        <f t="shared" si="270"/>
        <v>0</v>
      </c>
      <c r="S171" s="12">
        <f t="shared" si="271"/>
        <v>21038</v>
      </c>
      <c r="T171" s="12">
        <f t="shared" si="271"/>
        <v>0</v>
      </c>
      <c r="U171" s="8">
        <f t="shared" si="271"/>
        <v>0</v>
      </c>
      <c r="V171" s="8">
        <f t="shared" si="271"/>
        <v>0</v>
      </c>
      <c r="W171" s="8">
        <f t="shared" si="271"/>
        <v>0</v>
      </c>
      <c r="X171" s="8">
        <f t="shared" si="271"/>
        <v>0</v>
      </c>
      <c r="Y171" s="12">
        <f t="shared" si="271"/>
        <v>21038</v>
      </c>
      <c r="Z171" s="12">
        <f t="shared" si="271"/>
        <v>0</v>
      </c>
      <c r="AA171" s="8">
        <f t="shared" si="271"/>
        <v>0</v>
      </c>
      <c r="AB171" s="8">
        <f t="shared" si="271"/>
        <v>0</v>
      </c>
      <c r="AC171" s="8">
        <f t="shared" si="271"/>
        <v>0</v>
      </c>
      <c r="AD171" s="8">
        <f t="shared" si="271"/>
        <v>0</v>
      </c>
      <c r="AE171" s="12">
        <f t="shared" si="271"/>
        <v>21038</v>
      </c>
      <c r="AF171" s="12">
        <f t="shared" si="271"/>
        <v>0</v>
      </c>
      <c r="AG171" s="8">
        <f t="shared" si="272"/>
        <v>0</v>
      </c>
      <c r="AH171" s="8">
        <f t="shared" si="272"/>
        <v>0</v>
      </c>
      <c r="AI171" s="8">
        <f t="shared" si="272"/>
        <v>0</v>
      </c>
      <c r="AJ171" s="8">
        <f t="shared" si="272"/>
        <v>0</v>
      </c>
      <c r="AK171" s="35">
        <f t="shared" si="272"/>
        <v>21038</v>
      </c>
      <c r="AL171" s="35">
        <f t="shared" si="272"/>
        <v>0</v>
      </c>
      <c r="AM171" s="8">
        <f t="shared" si="272"/>
        <v>0</v>
      </c>
      <c r="AN171" s="8">
        <f t="shared" si="272"/>
        <v>0</v>
      </c>
      <c r="AO171" s="8">
        <f t="shared" si="272"/>
        <v>0</v>
      </c>
      <c r="AP171" s="8">
        <f t="shared" si="272"/>
        <v>0</v>
      </c>
      <c r="AQ171" s="12">
        <f t="shared" si="272"/>
        <v>21038</v>
      </c>
      <c r="AR171" s="12">
        <f t="shared" si="272"/>
        <v>0</v>
      </c>
      <c r="AS171" s="8">
        <f t="shared" si="273"/>
        <v>0</v>
      </c>
      <c r="AT171" s="8">
        <f t="shared" si="273"/>
        <v>0</v>
      </c>
      <c r="AU171" s="8">
        <f t="shared" si="273"/>
        <v>0</v>
      </c>
      <c r="AV171" s="8">
        <f t="shared" si="273"/>
        <v>0</v>
      </c>
      <c r="AW171" s="12">
        <f t="shared" si="273"/>
        <v>21038</v>
      </c>
      <c r="AX171" s="12">
        <f t="shared" si="273"/>
        <v>0</v>
      </c>
      <c r="AY171" s="31">
        <f t="shared" si="273"/>
        <v>382</v>
      </c>
      <c r="AZ171" s="31">
        <f t="shared" si="273"/>
        <v>0</v>
      </c>
      <c r="BA171" s="31">
        <f t="shared" si="273"/>
        <v>0</v>
      </c>
      <c r="BB171" s="31">
        <f t="shared" si="273"/>
        <v>0</v>
      </c>
      <c r="BC171" s="35">
        <f t="shared" si="273"/>
        <v>21420</v>
      </c>
      <c r="BD171" s="35">
        <f t="shared" si="273"/>
        <v>0</v>
      </c>
      <c r="BE171" s="8">
        <f t="shared" si="274"/>
        <v>0</v>
      </c>
      <c r="BF171" s="8">
        <f t="shared" si="274"/>
        <v>0</v>
      </c>
      <c r="BG171" s="8">
        <f t="shared" si="274"/>
        <v>0</v>
      </c>
      <c r="BH171" s="8">
        <f t="shared" si="274"/>
        <v>0</v>
      </c>
      <c r="BI171" s="51">
        <f t="shared" si="274"/>
        <v>21420</v>
      </c>
      <c r="BJ171" s="51">
        <f t="shared" si="274"/>
        <v>0</v>
      </c>
      <c r="BK171" s="8">
        <f t="shared" si="274"/>
        <v>0</v>
      </c>
      <c r="BL171" s="8">
        <f t="shared" si="274"/>
        <v>0</v>
      </c>
      <c r="BM171" s="8">
        <f t="shared" si="274"/>
        <v>0</v>
      </c>
      <c r="BN171" s="8">
        <f t="shared" si="274"/>
        <v>0</v>
      </c>
      <c r="BO171" s="12">
        <f t="shared" si="274"/>
        <v>21420</v>
      </c>
      <c r="BP171" s="12">
        <f t="shared" si="274"/>
        <v>0</v>
      </c>
      <c r="BQ171" s="12">
        <f t="shared" si="274"/>
        <v>10804</v>
      </c>
      <c r="BR171" s="12">
        <f t="shared" si="274"/>
        <v>0</v>
      </c>
      <c r="BS171" s="59">
        <f t="shared" si="231"/>
        <v>50.438842203548084</v>
      </c>
      <c r="BT171" s="59"/>
    </row>
    <row r="172" spans="1:72" ht="21" customHeight="1">
      <c r="A172" s="26" t="s">
        <v>13</v>
      </c>
      <c r="B172" s="11">
        <v>913</v>
      </c>
      <c r="C172" s="11" t="s">
        <v>20</v>
      </c>
      <c r="D172" s="11" t="s">
        <v>16</v>
      </c>
      <c r="E172" s="11" t="s">
        <v>78</v>
      </c>
      <c r="F172" s="8">
        <v>610</v>
      </c>
      <c r="G172" s="8">
        <v>21038</v>
      </c>
      <c r="H172" s="8"/>
      <c r="I172" s="8"/>
      <c r="J172" s="8"/>
      <c r="K172" s="8"/>
      <c r="L172" s="8"/>
      <c r="M172" s="8">
        <f>G172+I172+J172+K172+L172</f>
        <v>21038</v>
      </c>
      <c r="N172" s="8">
        <f>H172+J172</f>
        <v>0</v>
      </c>
      <c r="O172" s="8"/>
      <c r="P172" s="8"/>
      <c r="Q172" s="8"/>
      <c r="R172" s="8"/>
      <c r="S172" s="8">
        <f>M172+O172+P172+Q172+R172</f>
        <v>21038</v>
      </c>
      <c r="T172" s="8">
        <f>N172+P172</f>
        <v>0</v>
      </c>
      <c r="U172" s="8"/>
      <c r="V172" s="8"/>
      <c r="W172" s="8"/>
      <c r="X172" s="8"/>
      <c r="Y172" s="8">
        <f>S172+U172+V172+W172+X172</f>
        <v>21038</v>
      </c>
      <c r="Z172" s="8">
        <f>T172+V172</f>
        <v>0</v>
      </c>
      <c r="AA172" s="8"/>
      <c r="AB172" s="8"/>
      <c r="AC172" s="8"/>
      <c r="AD172" s="8"/>
      <c r="AE172" s="8">
        <f>Y172+AA172+AB172+AC172+AD172</f>
        <v>21038</v>
      </c>
      <c r="AF172" s="8">
        <f>Z172+AB172</f>
        <v>0</v>
      </c>
      <c r="AG172" s="8"/>
      <c r="AH172" s="8"/>
      <c r="AI172" s="8"/>
      <c r="AJ172" s="8"/>
      <c r="AK172" s="31">
        <f>AE172+AG172+AH172+AI172+AJ172</f>
        <v>21038</v>
      </c>
      <c r="AL172" s="31">
        <f>AF172+AH172</f>
        <v>0</v>
      </c>
      <c r="AM172" s="8"/>
      <c r="AN172" s="8"/>
      <c r="AO172" s="8"/>
      <c r="AP172" s="8"/>
      <c r="AQ172" s="8">
        <f>AK172+AM172+AN172+AO172+AP172</f>
        <v>21038</v>
      </c>
      <c r="AR172" s="8">
        <f>AL172+AN172</f>
        <v>0</v>
      </c>
      <c r="AS172" s="8"/>
      <c r="AT172" s="8"/>
      <c r="AU172" s="8"/>
      <c r="AV172" s="8"/>
      <c r="AW172" s="8">
        <f>AQ172+AS172+AT172+AU172+AV172</f>
        <v>21038</v>
      </c>
      <c r="AX172" s="8">
        <f>AR172+AT172</f>
        <v>0</v>
      </c>
      <c r="AY172" s="31">
        <v>382</v>
      </c>
      <c r="AZ172" s="31"/>
      <c r="BA172" s="31"/>
      <c r="BB172" s="31"/>
      <c r="BC172" s="31">
        <f>AW172+AY172+AZ172+BA172+BB172</f>
        <v>21420</v>
      </c>
      <c r="BD172" s="31">
        <f>AX172+AZ172</f>
        <v>0</v>
      </c>
      <c r="BE172" s="8"/>
      <c r="BF172" s="8"/>
      <c r="BG172" s="8"/>
      <c r="BH172" s="8"/>
      <c r="BI172" s="52">
        <f>BC172+BE172+BF172+BG172+BH172</f>
        <v>21420</v>
      </c>
      <c r="BJ172" s="52">
        <f>BD172+BF172</f>
        <v>0</v>
      </c>
      <c r="BK172" s="8"/>
      <c r="BL172" s="8"/>
      <c r="BM172" s="8"/>
      <c r="BN172" s="8"/>
      <c r="BO172" s="8">
        <f>BI172+BK172+BL172+BM172+BN172</f>
        <v>21420</v>
      </c>
      <c r="BP172" s="8">
        <f>BJ172+BL172</f>
        <v>0</v>
      </c>
      <c r="BQ172" s="14">
        <v>10804</v>
      </c>
      <c r="BR172" s="14"/>
      <c r="BS172" s="59">
        <f t="shared" si="231"/>
        <v>50.438842203548084</v>
      </c>
      <c r="BT172" s="59"/>
    </row>
    <row r="173" spans="1:72" ht="20.25" customHeight="1">
      <c r="A173" s="25" t="s">
        <v>15</v>
      </c>
      <c r="B173" s="11">
        <v>913</v>
      </c>
      <c r="C173" s="11" t="s">
        <v>20</v>
      </c>
      <c r="D173" s="11" t="s">
        <v>16</v>
      </c>
      <c r="E173" s="11" t="s">
        <v>147</v>
      </c>
      <c r="F173" s="11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31">
        <f>AY174</f>
        <v>2319</v>
      </c>
      <c r="AZ173" s="31">
        <f aca="true" t="shared" si="275" ref="AZ173:BP174">AZ174</f>
        <v>0</v>
      </c>
      <c r="BA173" s="31">
        <f t="shared" si="275"/>
        <v>0</v>
      </c>
      <c r="BB173" s="31">
        <f t="shared" si="275"/>
        <v>0</v>
      </c>
      <c r="BC173" s="31">
        <f t="shared" si="275"/>
        <v>2319</v>
      </c>
      <c r="BD173" s="31">
        <f t="shared" si="275"/>
        <v>0</v>
      </c>
      <c r="BE173" s="8">
        <f>BE174</f>
        <v>0</v>
      </c>
      <c r="BF173" s="8">
        <f t="shared" si="275"/>
        <v>0</v>
      </c>
      <c r="BG173" s="8">
        <f t="shared" si="275"/>
        <v>0</v>
      </c>
      <c r="BH173" s="8">
        <f t="shared" si="275"/>
        <v>0</v>
      </c>
      <c r="BI173" s="52">
        <f t="shared" si="275"/>
        <v>2319</v>
      </c>
      <c r="BJ173" s="52">
        <f t="shared" si="275"/>
        <v>0</v>
      </c>
      <c r="BK173" s="8">
        <f>BK174</f>
        <v>0</v>
      </c>
      <c r="BL173" s="8">
        <f t="shared" si="275"/>
        <v>0</v>
      </c>
      <c r="BM173" s="8">
        <f t="shared" si="275"/>
        <v>0</v>
      </c>
      <c r="BN173" s="8">
        <f t="shared" si="275"/>
        <v>0</v>
      </c>
      <c r="BO173" s="8">
        <f t="shared" si="275"/>
        <v>2319</v>
      </c>
      <c r="BP173" s="8">
        <f t="shared" si="275"/>
        <v>0</v>
      </c>
      <c r="BQ173" s="8">
        <f>BQ174</f>
        <v>2319</v>
      </c>
      <c r="BR173" s="8">
        <f>BR174</f>
        <v>0</v>
      </c>
      <c r="BS173" s="59">
        <f t="shared" si="231"/>
        <v>100</v>
      </c>
      <c r="BT173" s="59"/>
    </row>
    <row r="174" spans="1:72" ht="33">
      <c r="A174" s="25" t="s">
        <v>11</v>
      </c>
      <c r="B174" s="11">
        <v>913</v>
      </c>
      <c r="C174" s="11" t="s">
        <v>20</v>
      </c>
      <c r="D174" s="11" t="s">
        <v>16</v>
      </c>
      <c r="E174" s="11" t="s">
        <v>147</v>
      </c>
      <c r="F174" s="11" t="s">
        <v>12</v>
      </c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31">
        <f>AY175</f>
        <v>2319</v>
      </c>
      <c r="AZ174" s="31">
        <f t="shared" si="275"/>
        <v>0</v>
      </c>
      <c r="BA174" s="31">
        <f t="shared" si="275"/>
        <v>0</v>
      </c>
      <c r="BB174" s="31">
        <f t="shared" si="275"/>
        <v>0</v>
      </c>
      <c r="BC174" s="31">
        <f t="shared" si="275"/>
        <v>2319</v>
      </c>
      <c r="BD174" s="31">
        <f t="shared" si="275"/>
        <v>0</v>
      </c>
      <c r="BE174" s="8">
        <f>BE175</f>
        <v>0</v>
      </c>
      <c r="BF174" s="8">
        <f t="shared" si="275"/>
        <v>0</v>
      </c>
      <c r="BG174" s="8">
        <f t="shared" si="275"/>
        <v>0</v>
      </c>
      <c r="BH174" s="8">
        <f t="shared" si="275"/>
        <v>0</v>
      </c>
      <c r="BI174" s="52">
        <f t="shared" si="275"/>
        <v>2319</v>
      </c>
      <c r="BJ174" s="52">
        <f t="shared" si="275"/>
        <v>0</v>
      </c>
      <c r="BK174" s="8">
        <f>BK175</f>
        <v>0</v>
      </c>
      <c r="BL174" s="8">
        <f aca="true" t="shared" si="276" ref="BL174:BR174">BL175</f>
        <v>0</v>
      </c>
      <c r="BM174" s="8">
        <f t="shared" si="276"/>
        <v>0</v>
      </c>
      <c r="BN174" s="8">
        <f t="shared" si="276"/>
        <v>0</v>
      </c>
      <c r="BO174" s="8">
        <f t="shared" si="276"/>
        <v>2319</v>
      </c>
      <c r="BP174" s="8">
        <f t="shared" si="276"/>
        <v>0</v>
      </c>
      <c r="BQ174" s="8">
        <f t="shared" si="276"/>
        <v>2319</v>
      </c>
      <c r="BR174" s="8">
        <f t="shared" si="276"/>
        <v>0</v>
      </c>
      <c r="BS174" s="59">
        <f t="shared" si="231"/>
        <v>100</v>
      </c>
      <c r="BT174" s="59"/>
    </row>
    <row r="175" spans="1:72" ht="21" customHeight="1">
      <c r="A175" s="26" t="s">
        <v>13</v>
      </c>
      <c r="B175" s="11">
        <v>913</v>
      </c>
      <c r="C175" s="11" t="s">
        <v>20</v>
      </c>
      <c r="D175" s="11" t="s">
        <v>16</v>
      </c>
      <c r="E175" s="11" t="s">
        <v>147</v>
      </c>
      <c r="F175" s="8">
        <v>610</v>
      </c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31">
        <v>2319</v>
      </c>
      <c r="AZ175" s="31"/>
      <c r="BA175" s="31"/>
      <c r="BB175" s="31"/>
      <c r="BC175" s="31">
        <f>AW175+AY175+AZ175+BA175+BB175</f>
        <v>2319</v>
      </c>
      <c r="BD175" s="31">
        <f>AX175+AZ175</f>
        <v>0</v>
      </c>
      <c r="BE175" s="8"/>
      <c r="BF175" s="8"/>
      <c r="BG175" s="8"/>
      <c r="BH175" s="8"/>
      <c r="BI175" s="52">
        <f>BC175+BE175+BF175+BG175+BH175</f>
        <v>2319</v>
      </c>
      <c r="BJ175" s="52">
        <f>BD175+BF175</f>
        <v>0</v>
      </c>
      <c r="BK175" s="8"/>
      <c r="BL175" s="8"/>
      <c r="BM175" s="8"/>
      <c r="BN175" s="8"/>
      <c r="BO175" s="8">
        <f>BI175+BK175+BL175+BM175+BN175</f>
        <v>2319</v>
      </c>
      <c r="BP175" s="8">
        <f>BJ175+BL175</f>
        <v>0</v>
      </c>
      <c r="BQ175" s="14">
        <v>2319</v>
      </c>
      <c r="BR175" s="14"/>
      <c r="BS175" s="59">
        <f t="shared" si="231"/>
        <v>100</v>
      </c>
      <c r="BT175" s="59"/>
    </row>
    <row r="176" spans="1:72" ht="56.25" customHeight="1">
      <c r="A176" s="25" t="s">
        <v>65</v>
      </c>
      <c r="B176" s="11">
        <v>913</v>
      </c>
      <c r="C176" s="11" t="s">
        <v>20</v>
      </c>
      <c r="D176" s="11" t="s">
        <v>16</v>
      </c>
      <c r="E176" s="11" t="s">
        <v>79</v>
      </c>
      <c r="F176" s="11"/>
      <c r="G176" s="12">
        <f aca="true" t="shared" si="277" ref="G176:R178">G177</f>
        <v>50276</v>
      </c>
      <c r="H176" s="12">
        <f t="shared" si="277"/>
        <v>0</v>
      </c>
      <c r="I176" s="8">
        <f t="shared" si="277"/>
        <v>0</v>
      </c>
      <c r="J176" s="8">
        <f t="shared" si="277"/>
        <v>0</v>
      </c>
      <c r="K176" s="8">
        <f t="shared" si="277"/>
        <v>0</v>
      </c>
      <c r="L176" s="8">
        <f t="shared" si="277"/>
        <v>0</v>
      </c>
      <c r="M176" s="12">
        <f t="shared" si="277"/>
        <v>50276</v>
      </c>
      <c r="N176" s="12">
        <f t="shared" si="277"/>
        <v>0</v>
      </c>
      <c r="O176" s="8">
        <f t="shared" si="277"/>
        <v>0</v>
      </c>
      <c r="P176" s="8">
        <f t="shared" si="277"/>
        <v>0</v>
      </c>
      <c r="Q176" s="8">
        <f t="shared" si="277"/>
        <v>0</v>
      </c>
      <c r="R176" s="8">
        <f t="shared" si="277"/>
        <v>0</v>
      </c>
      <c r="S176" s="12">
        <f aca="true" t="shared" si="278" ref="S176:AH178">S177</f>
        <v>50276</v>
      </c>
      <c r="T176" s="12">
        <f t="shared" si="278"/>
        <v>0</v>
      </c>
      <c r="U176" s="8">
        <f t="shared" si="278"/>
        <v>0</v>
      </c>
      <c r="V176" s="8">
        <f t="shared" si="278"/>
        <v>0</v>
      </c>
      <c r="W176" s="8">
        <f t="shared" si="278"/>
        <v>0</v>
      </c>
      <c r="X176" s="8">
        <f t="shared" si="278"/>
        <v>0</v>
      </c>
      <c r="Y176" s="12">
        <f t="shared" si="278"/>
        <v>50276</v>
      </c>
      <c r="Z176" s="12">
        <f t="shared" si="278"/>
        <v>0</v>
      </c>
      <c r="AA176" s="8">
        <f t="shared" si="278"/>
        <v>0</v>
      </c>
      <c r="AB176" s="8">
        <f t="shared" si="278"/>
        <v>0</v>
      </c>
      <c r="AC176" s="8">
        <f t="shared" si="278"/>
        <v>0</v>
      </c>
      <c r="AD176" s="8">
        <f t="shared" si="278"/>
        <v>0</v>
      </c>
      <c r="AE176" s="12">
        <f t="shared" si="278"/>
        <v>50276</v>
      </c>
      <c r="AF176" s="12">
        <f t="shared" si="278"/>
        <v>0</v>
      </c>
      <c r="AG176" s="8">
        <f t="shared" si="278"/>
        <v>0</v>
      </c>
      <c r="AH176" s="8">
        <f t="shared" si="278"/>
        <v>0</v>
      </c>
      <c r="AI176" s="8">
        <f aca="true" t="shared" si="279" ref="AG176:AV178">AI177</f>
        <v>0</v>
      </c>
      <c r="AJ176" s="8">
        <f t="shared" si="279"/>
        <v>0</v>
      </c>
      <c r="AK176" s="35">
        <f t="shared" si="279"/>
        <v>50276</v>
      </c>
      <c r="AL176" s="35">
        <f t="shared" si="279"/>
        <v>0</v>
      </c>
      <c r="AM176" s="8">
        <f t="shared" si="279"/>
        <v>0</v>
      </c>
      <c r="AN176" s="8">
        <f t="shared" si="279"/>
        <v>0</v>
      </c>
      <c r="AO176" s="8">
        <f t="shared" si="279"/>
        <v>0</v>
      </c>
      <c r="AP176" s="8">
        <f t="shared" si="279"/>
        <v>0</v>
      </c>
      <c r="AQ176" s="12">
        <f t="shared" si="279"/>
        <v>50276</v>
      </c>
      <c r="AR176" s="12">
        <f t="shared" si="279"/>
        <v>0</v>
      </c>
      <c r="AS176" s="8">
        <f t="shared" si="279"/>
        <v>0</v>
      </c>
      <c r="AT176" s="8">
        <f t="shared" si="279"/>
        <v>0</v>
      </c>
      <c r="AU176" s="8">
        <f t="shared" si="279"/>
        <v>0</v>
      </c>
      <c r="AV176" s="8">
        <f t="shared" si="279"/>
        <v>0</v>
      </c>
      <c r="AW176" s="12">
        <f aca="true" t="shared" si="280" ref="AS176:BH178">AW177</f>
        <v>50276</v>
      </c>
      <c r="AX176" s="12">
        <f t="shared" si="280"/>
        <v>0</v>
      </c>
      <c r="AY176" s="31">
        <f t="shared" si="280"/>
        <v>965</v>
      </c>
      <c r="AZ176" s="31">
        <f t="shared" si="280"/>
        <v>0</v>
      </c>
      <c r="BA176" s="31">
        <f t="shared" si="280"/>
        <v>0</v>
      </c>
      <c r="BB176" s="31">
        <f t="shared" si="280"/>
        <v>0</v>
      </c>
      <c r="BC176" s="35">
        <f t="shared" si="280"/>
        <v>51241</v>
      </c>
      <c r="BD176" s="35">
        <f t="shared" si="280"/>
        <v>0</v>
      </c>
      <c r="BE176" s="8">
        <f t="shared" si="280"/>
        <v>0</v>
      </c>
      <c r="BF176" s="8">
        <f t="shared" si="280"/>
        <v>0</v>
      </c>
      <c r="BG176" s="8">
        <f t="shared" si="280"/>
        <v>0</v>
      </c>
      <c r="BH176" s="8">
        <f t="shared" si="280"/>
        <v>0</v>
      </c>
      <c r="BI176" s="51">
        <f aca="true" t="shared" si="281" ref="BE176:BR178">BI177</f>
        <v>51241</v>
      </c>
      <c r="BJ176" s="51">
        <f t="shared" si="281"/>
        <v>0</v>
      </c>
      <c r="BK176" s="8">
        <f t="shared" si="281"/>
        <v>0</v>
      </c>
      <c r="BL176" s="8">
        <f t="shared" si="281"/>
        <v>0</v>
      </c>
      <c r="BM176" s="8">
        <f t="shared" si="281"/>
        <v>0</v>
      </c>
      <c r="BN176" s="8">
        <f t="shared" si="281"/>
        <v>0</v>
      </c>
      <c r="BO176" s="12">
        <f t="shared" si="281"/>
        <v>51241</v>
      </c>
      <c r="BP176" s="12">
        <f t="shared" si="281"/>
        <v>0</v>
      </c>
      <c r="BQ176" s="12">
        <f t="shared" si="281"/>
        <v>20482</v>
      </c>
      <c r="BR176" s="12">
        <f t="shared" si="281"/>
        <v>0</v>
      </c>
      <c r="BS176" s="59">
        <f t="shared" si="231"/>
        <v>39.971897503951915</v>
      </c>
      <c r="BT176" s="59"/>
    </row>
    <row r="177" spans="1:72" ht="28.5" customHeight="1">
      <c r="A177" s="26" t="s">
        <v>67</v>
      </c>
      <c r="B177" s="11">
        <v>913</v>
      </c>
      <c r="C177" s="11" t="s">
        <v>20</v>
      </c>
      <c r="D177" s="11" t="s">
        <v>16</v>
      </c>
      <c r="E177" s="11" t="s">
        <v>80</v>
      </c>
      <c r="F177" s="11"/>
      <c r="G177" s="12">
        <f t="shared" si="277"/>
        <v>50276</v>
      </c>
      <c r="H177" s="12">
        <f t="shared" si="277"/>
        <v>0</v>
      </c>
      <c r="I177" s="8">
        <f t="shared" si="277"/>
        <v>0</v>
      </c>
      <c r="J177" s="8">
        <f t="shared" si="277"/>
        <v>0</v>
      </c>
      <c r="K177" s="8">
        <f t="shared" si="277"/>
        <v>0</v>
      </c>
      <c r="L177" s="8">
        <f t="shared" si="277"/>
        <v>0</v>
      </c>
      <c r="M177" s="12">
        <f t="shared" si="277"/>
        <v>50276</v>
      </c>
      <c r="N177" s="12">
        <f t="shared" si="277"/>
        <v>0</v>
      </c>
      <c r="O177" s="8">
        <f t="shared" si="277"/>
        <v>0</v>
      </c>
      <c r="P177" s="8">
        <f t="shared" si="277"/>
        <v>0</v>
      </c>
      <c r="Q177" s="8">
        <f t="shared" si="277"/>
        <v>0</v>
      </c>
      <c r="R177" s="8">
        <f t="shared" si="277"/>
        <v>0</v>
      </c>
      <c r="S177" s="12">
        <f t="shared" si="278"/>
        <v>50276</v>
      </c>
      <c r="T177" s="12">
        <f t="shared" si="278"/>
        <v>0</v>
      </c>
      <c r="U177" s="8">
        <f t="shared" si="278"/>
        <v>0</v>
      </c>
      <c r="V177" s="8">
        <f t="shared" si="278"/>
        <v>0</v>
      </c>
      <c r="W177" s="8">
        <f t="shared" si="278"/>
        <v>0</v>
      </c>
      <c r="X177" s="8">
        <f t="shared" si="278"/>
        <v>0</v>
      </c>
      <c r="Y177" s="12">
        <f t="shared" si="278"/>
        <v>50276</v>
      </c>
      <c r="Z177" s="12">
        <f t="shared" si="278"/>
        <v>0</v>
      </c>
      <c r="AA177" s="8">
        <f t="shared" si="278"/>
        <v>0</v>
      </c>
      <c r="AB177" s="8">
        <f t="shared" si="278"/>
        <v>0</v>
      </c>
      <c r="AC177" s="8">
        <f t="shared" si="278"/>
        <v>0</v>
      </c>
      <c r="AD177" s="8">
        <f t="shared" si="278"/>
        <v>0</v>
      </c>
      <c r="AE177" s="12">
        <f t="shared" si="278"/>
        <v>50276</v>
      </c>
      <c r="AF177" s="12">
        <f t="shared" si="278"/>
        <v>0</v>
      </c>
      <c r="AG177" s="8">
        <f t="shared" si="279"/>
        <v>0</v>
      </c>
      <c r="AH177" s="8">
        <f t="shared" si="279"/>
        <v>0</v>
      </c>
      <c r="AI177" s="8">
        <f t="shared" si="279"/>
        <v>0</v>
      </c>
      <c r="AJ177" s="8">
        <f t="shared" si="279"/>
        <v>0</v>
      </c>
      <c r="AK177" s="35">
        <f t="shared" si="279"/>
        <v>50276</v>
      </c>
      <c r="AL177" s="35">
        <f t="shared" si="279"/>
        <v>0</v>
      </c>
      <c r="AM177" s="8">
        <f t="shared" si="279"/>
        <v>0</v>
      </c>
      <c r="AN177" s="8">
        <f t="shared" si="279"/>
        <v>0</v>
      </c>
      <c r="AO177" s="8">
        <f t="shared" si="279"/>
        <v>0</v>
      </c>
      <c r="AP177" s="8">
        <f t="shared" si="279"/>
        <v>0</v>
      </c>
      <c r="AQ177" s="12">
        <f t="shared" si="279"/>
        <v>50276</v>
      </c>
      <c r="AR177" s="12">
        <f t="shared" si="279"/>
        <v>0</v>
      </c>
      <c r="AS177" s="8">
        <f t="shared" si="280"/>
        <v>0</v>
      </c>
      <c r="AT177" s="8">
        <f t="shared" si="280"/>
        <v>0</v>
      </c>
      <c r="AU177" s="8">
        <f t="shared" si="280"/>
        <v>0</v>
      </c>
      <c r="AV177" s="8">
        <f t="shared" si="280"/>
        <v>0</v>
      </c>
      <c r="AW177" s="12">
        <f t="shared" si="280"/>
        <v>50276</v>
      </c>
      <c r="AX177" s="12">
        <f t="shared" si="280"/>
        <v>0</v>
      </c>
      <c r="AY177" s="31">
        <f t="shared" si="280"/>
        <v>965</v>
      </c>
      <c r="AZ177" s="31">
        <f t="shared" si="280"/>
        <v>0</v>
      </c>
      <c r="BA177" s="31">
        <f t="shared" si="280"/>
        <v>0</v>
      </c>
      <c r="BB177" s="31">
        <f t="shared" si="280"/>
        <v>0</v>
      </c>
      <c r="BC177" s="35">
        <f t="shared" si="280"/>
        <v>51241</v>
      </c>
      <c r="BD177" s="35">
        <f t="shared" si="280"/>
        <v>0</v>
      </c>
      <c r="BE177" s="8">
        <f t="shared" si="281"/>
        <v>0</v>
      </c>
      <c r="BF177" s="8">
        <f t="shared" si="281"/>
        <v>0</v>
      </c>
      <c r="BG177" s="8">
        <f t="shared" si="281"/>
        <v>0</v>
      </c>
      <c r="BH177" s="8">
        <f t="shared" si="281"/>
        <v>0</v>
      </c>
      <c r="BI177" s="51">
        <f t="shared" si="281"/>
        <v>51241</v>
      </c>
      <c r="BJ177" s="51">
        <f t="shared" si="281"/>
        <v>0</v>
      </c>
      <c r="BK177" s="8">
        <f t="shared" si="281"/>
        <v>0</v>
      </c>
      <c r="BL177" s="8">
        <f t="shared" si="281"/>
        <v>0</v>
      </c>
      <c r="BM177" s="8">
        <f t="shared" si="281"/>
        <v>0</v>
      </c>
      <c r="BN177" s="8">
        <f t="shared" si="281"/>
        <v>0</v>
      </c>
      <c r="BO177" s="12">
        <f t="shared" si="281"/>
        <v>51241</v>
      </c>
      <c r="BP177" s="12">
        <f t="shared" si="281"/>
        <v>0</v>
      </c>
      <c r="BQ177" s="12">
        <f t="shared" si="281"/>
        <v>20482</v>
      </c>
      <c r="BR177" s="12">
        <f t="shared" si="281"/>
        <v>0</v>
      </c>
      <c r="BS177" s="59">
        <f t="shared" si="231"/>
        <v>39.971897503951915</v>
      </c>
      <c r="BT177" s="59"/>
    </row>
    <row r="178" spans="1:72" ht="16.5">
      <c r="A178" s="25" t="s">
        <v>28</v>
      </c>
      <c r="B178" s="11">
        <v>913</v>
      </c>
      <c r="C178" s="11" t="s">
        <v>20</v>
      </c>
      <c r="D178" s="11" t="s">
        <v>16</v>
      </c>
      <c r="E178" s="11" t="s">
        <v>80</v>
      </c>
      <c r="F178" s="11" t="s">
        <v>29</v>
      </c>
      <c r="G178" s="12">
        <f t="shared" si="277"/>
        <v>50276</v>
      </c>
      <c r="H178" s="12">
        <f t="shared" si="277"/>
        <v>0</v>
      </c>
      <c r="I178" s="8">
        <f t="shared" si="277"/>
        <v>0</v>
      </c>
      <c r="J178" s="8">
        <f t="shared" si="277"/>
        <v>0</v>
      </c>
      <c r="K178" s="8">
        <f t="shared" si="277"/>
        <v>0</v>
      </c>
      <c r="L178" s="8">
        <f t="shared" si="277"/>
        <v>0</v>
      </c>
      <c r="M178" s="12">
        <f t="shared" si="277"/>
        <v>50276</v>
      </c>
      <c r="N178" s="12">
        <f t="shared" si="277"/>
        <v>0</v>
      </c>
      <c r="O178" s="8">
        <f t="shared" si="277"/>
        <v>0</v>
      </c>
      <c r="P178" s="8">
        <f t="shared" si="277"/>
        <v>0</v>
      </c>
      <c r="Q178" s="8">
        <f t="shared" si="277"/>
        <v>0</v>
      </c>
      <c r="R178" s="8">
        <f t="shared" si="277"/>
        <v>0</v>
      </c>
      <c r="S178" s="12">
        <f t="shared" si="278"/>
        <v>50276</v>
      </c>
      <c r="T178" s="12">
        <f t="shared" si="278"/>
        <v>0</v>
      </c>
      <c r="U178" s="8">
        <f t="shared" si="278"/>
        <v>0</v>
      </c>
      <c r="V178" s="8">
        <f t="shared" si="278"/>
        <v>0</v>
      </c>
      <c r="W178" s="8">
        <f t="shared" si="278"/>
        <v>0</v>
      </c>
      <c r="X178" s="8">
        <f t="shared" si="278"/>
        <v>0</v>
      </c>
      <c r="Y178" s="12">
        <f t="shared" si="278"/>
        <v>50276</v>
      </c>
      <c r="Z178" s="12">
        <f t="shared" si="278"/>
        <v>0</v>
      </c>
      <c r="AA178" s="8">
        <f t="shared" si="278"/>
        <v>0</v>
      </c>
      <c r="AB178" s="8">
        <f t="shared" si="278"/>
        <v>0</v>
      </c>
      <c r="AC178" s="8">
        <f t="shared" si="278"/>
        <v>0</v>
      </c>
      <c r="AD178" s="8">
        <f t="shared" si="278"/>
        <v>0</v>
      </c>
      <c r="AE178" s="12">
        <f t="shared" si="278"/>
        <v>50276</v>
      </c>
      <c r="AF178" s="12">
        <f t="shared" si="278"/>
        <v>0</v>
      </c>
      <c r="AG178" s="8">
        <f t="shared" si="279"/>
        <v>0</v>
      </c>
      <c r="AH178" s="8">
        <f t="shared" si="279"/>
        <v>0</v>
      </c>
      <c r="AI178" s="8">
        <f t="shared" si="279"/>
        <v>0</v>
      </c>
      <c r="AJ178" s="8">
        <f t="shared" si="279"/>
        <v>0</v>
      </c>
      <c r="AK178" s="35">
        <f t="shared" si="279"/>
        <v>50276</v>
      </c>
      <c r="AL178" s="35">
        <f t="shared" si="279"/>
        <v>0</v>
      </c>
      <c r="AM178" s="8">
        <f t="shared" si="279"/>
        <v>0</v>
      </c>
      <c r="AN178" s="8">
        <f t="shared" si="279"/>
        <v>0</v>
      </c>
      <c r="AO178" s="8">
        <f t="shared" si="279"/>
        <v>0</v>
      </c>
      <c r="AP178" s="8">
        <f t="shared" si="279"/>
        <v>0</v>
      </c>
      <c r="AQ178" s="12">
        <f t="shared" si="279"/>
        <v>50276</v>
      </c>
      <c r="AR178" s="12">
        <f t="shared" si="279"/>
        <v>0</v>
      </c>
      <c r="AS178" s="8">
        <f t="shared" si="280"/>
        <v>0</v>
      </c>
      <c r="AT178" s="8">
        <f t="shared" si="280"/>
        <v>0</v>
      </c>
      <c r="AU178" s="8">
        <f t="shared" si="280"/>
        <v>0</v>
      </c>
      <c r="AV178" s="8">
        <f t="shared" si="280"/>
        <v>0</v>
      </c>
      <c r="AW178" s="12">
        <f t="shared" si="280"/>
        <v>50276</v>
      </c>
      <c r="AX178" s="12">
        <f t="shared" si="280"/>
        <v>0</v>
      </c>
      <c r="AY178" s="31">
        <f t="shared" si="280"/>
        <v>965</v>
      </c>
      <c r="AZ178" s="31">
        <f t="shared" si="280"/>
        <v>0</v>
      </c>
      <c r="BA178" s="31">
        <f t="shared" si="280"/>
        <v>0</v>
      </c>
      <c r="BB178" s="31">
        <f t="shared" si="280"/>
        <v>0</v>
      </c>
      <c r="BC178" s="35">
        <f t="shared" si="280"/>
        <v>51241</v>
      </c>
      <c r="BD178" s="35">
        <f t="shared" si="280"/>
        <v>0</v>
      </c>
      <c r="BE178" s="8">
        <f t="shared" si="281"/>
        <v>0</v>
      </c>
      <c r="BF178" s="8">
        <f t="shared" si="281"/>
        <v>0</v>
      </c>
      <c r="BG178" s="8">
        <f t="shared" si="281"/>
        <v>0</v>
      </c>
      <c r="BH178" s="8">
        <f t="shared" si="281"/>
        <v>0</v>
      </c>
      <c r="BI178" s="51">
        <f t="shared" si="281"/>
        <v>51241</v>
      </c>
      <c r="BJ178" s="51">
        <f t="shared" si="281"/>
        <v>0</v>
      </c>
      <c r="BK178" s="8">
        <f t="shared" si="281"/>
        <v>0</v>
      </c>
      <c r="BL178" s="8">
        <f t="shared" si="281"/>
        <v>0</v>
      </c>
      <c r="BM178" s="8">
        <f t="shared" si="281"/>
        <v>0</v>
      </c>
      <c r="BN178" s="8">
        <f t="shared" si="281"/>
        <v>0</v>
      </c>
      <c r="BO178" s="12">
        <f t="shared" si="281"/>
        <v>51241</v>
      </c>
      <c r="BP178" s="12">
        <f t="shared" si="281"/>
        <v>0</v>
      </c>
      <c r="BQ178" s="12">
        <f t="shared" si="281"/>
        <v>20482</v>
      </c>
      <c r="BR178" s="12">
        <f t="shared" si="281"/>
        <v>0</v>
      </c>
      <c r="BS178" s="59">
        <f t="shared" si="231"/>
        <v>39.971897503951915</v>
      </c>
      <c r="BT178" s="59"/>
    </row>
    <row r="179" spans="1:72" ht="49.5">
      <c r="A179" s="25" t="s">
        <v>89</v>
      </c>
      <c r="B179" s="11">
        <v>913</v>
      </c>
      <c r="C179" s="11" t="s">
        <v>20</v>
      </c>
      <c r="D179" s="11" t="s">
        <v>16</v>
      </c>
      <c r="E179" s="11" t="s">
        <v>80</v>
      </c>
      <c r="F179" s="8">
        <v>810</v>
      </c>
      <c r="G179" s="8">
        <v>50276</v>
      </c>
      <c r="H179" s="8"/>
      <c r="I179" s="8"/>
      <c r="J179" s="8"/>
      <c r="K179" s="8"/>
      <c r="L179" s="8"/>
      <c r="M179" s="8">
        <f>G179+I179+J179+K179+L179</f>
        <v>50276</v>
      </c>
      <c r="N179" s="8">
        <f>H179+J179</f>
        <v>0</v>
      </c>
      <c r="O179" s="8"/>
      <c r="P179" s="8"/>
      <c r="Q179" s="8"/>
      <c r="R179" s="8"/>
      <c r="S179" s="8">
        <f>M179+O179+P179+Q179+R179</f>
        <v>50276</v>
      </c>
      <c r="T179" s="8">
        <f>N179+P179</f>
        <v>0</v>
      </c>
      <c r="U179" s="8"/>
      <c r="V179" s="8"/>
      <c r="W179" s="8"/>
      <c r="X179" s="8"/>
      <c r="Y179" s="8">
        <f>S179+U179+V179+W179+X179</f>
        <v>50276</v>
      </c>
      <c r="Z179" s="8">
        <f>T179+V179</f>
        <v>0</v>
      </c>
      <c r="AA179" s="8"/>
      <c r="AB179" s="8"/>
      <c r="AC179" s="8"/>
      <c r="AD179" s="8"/>
      <c r="AE179" s="8">
        <f>Y179+AA179+AB179+AC179+AD179</f>
        <v>50276</v>
      </c>
      <c r="AF179" s="8">
        <f>Z179+AB179</f>
        <v>0</v>
      </c>
      <c r="AG179" s="8"/>
      <c r="AH179" s="8"/>
      <c r="AI179" s="8"/>
      <c r="AJ179" s="8"/>
      <c r="AK179" s="31">
        <f>AE179+AG179+AH179+AI179+AJ179</f>
        <v>50276</v>
      </c>
      <c r="AL179" s="31">
        <f>AF179+AH179</f>
        <v>0</v>
      </c>
      <c r="AM179" s="8"/>
      <c r="AN179" s="8"/>
      <c r="AO179" s="8"/>
      <c r="AP179" s="8"/>
      <c r="AQ179" s="8">
        <f>AK179+AM179+AN179+AO179+AP179</f>
        <v>50276</v>
      </c>
      <c r="AR179" s="8">
        <f>AL179+AN179</f>
        <v>0</v>
      </c>
      <c r="AS179" s="8"/>
      <c r="AT179" s="8"/>
      <c r="AU179" s="8"/>
      <c r="AV179" s="8"/>
      <c r="AW179" s="8">
        <f>AQ179+AS179+AT179+AU179+AV179</f>
        <v>50276</v>
      </c>
      <c r="AX179" s="8">
        <f>AR179+AT179</f>
        <v>0</v>
      </c>
      <c r="AY179" s="31">
        <v>965</v>
      </c>
      <c r="AZ179" s="31"/>
      <c r="BA179" s="31"/>
      <c r="BB179" s="31"/>
      <c r="BC179" s="31">
        <f>AW179+AY179+AZ179+BA179+BB179</f>
        <v>51241</v>
      </c>
      <c r="BD179" s="31">
        <f>AX179+AZ179</f>
        <v>0</v>
      </c>
      <c r="BE179" s="8"/>
      <c r="BF179" s="8"/>
      <c r="BG179" s="8"/>
      <c r="BH179" s="8"/>
      <c r="BI179" s="52">
        <f>BC179+BE179+BF179+BG179+BH179</f>
        <v>51241</v>
      </c>
      <c r="BJ179" s="52">
        <f>BD179+BF179</f>
        <v>0</v>
      </c>
      <c r="BK179" s="8"/>
      <c r="BL179" s="8"/>
      <c r="BM179" s="8"/>
      <c r="BN179" s="8"/>
      <c r="BO179" s="8">
        <f>BI179+BK179+BL179+BM179+BN179</f>
        <v>51241</v>
      </c>
      <c r="BP179" s="8">
        <f>BJ179+BL179</f>
        <v>0</v>
      </c>
      <c r="BQ179" s="14">
        <v>20482</v>
      </c>
      <c r="BR179" s="14"/>
      <c r="BS179" s="59">
        <f t="shared" si="231"/>
        <v>39.971897503951915</v>
      </c>
      <c r="BT179" s="59"/>
    </row>
    <row r="180" spans="1:72" ht="16.5">
      <c r="A180" s="22" t="s">
        <v>100</v>
      </c>
      <c r="B180" s="11" t="s">
        <v>55</v>
      </c>
      <c r="C180" s="11" t="s">
        <v>20</v>
      </c>
      <c r="D180" s="11" t="s">
        <v>16</v>
      </c>
      <c r="E180" s="11" t="s">
        <v>132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31">
        <f>AY181</f>
        <v>0</v>
      </c>
      <c r="AZ180" s="31">
        <f aca="true" t="shared" si="282" ref="AZ180:BR180">AZ181</f>
        <v>12154</v>
      </c>
      <c r="BA180" s="31">
        <f t="shared" si="282"/>
        <v>0</v>
      </c>
      <c r="BB180" s="31">
        <f t="shared" si="282"/>
        <v>0</v>
      </c>
      <c r="BC180" s="31">
        <f t="shared" si="282"/>
        <v>12154</v>
      </c>
      <c r="BD180" s="31">
        <f t="shared" si="282"/>
        <v>12154</v>
      </c>
      <c r="BE180" s="8">
        <f>BE181</f>
        <v>0</v>
      </c>
      <c r="BF180" s="8">
        <f t="shared" si="282"/>
        <v>0</v>
      </c>
      <c r="BG180" s="8">
        <f t="shared" si="282"/>
        <v>0</v>
      </c>
      <c r="BH180" s="8">
        <f t="shared" si="282"/>
        <v>0</v>
      </c>
      <c r="BI180" s="52">
        <f t="shared" si="282"/>
        <v>12154</v>
      </c>
      <c r="BJ180" s="52">
        <f t="shared" si="282"/>
        <v>12154</v>
      </c>
      <c r="BK180" s="8">
        <f>BK181</f>
        <v>0</v>
      </c>
      <c r="BL180" s="8">
        <f t="shared" si="282"/>
        <v>0</v>
      </c>
      <c r="BM180" s="8">
        <f t="shared" si="282"/>
        <v>0</v>
      </c>
      <c r="BN180" s="8">
        <f t="shared" si="282"/>
        <v>0</v>
      </c>
      <c r="BO180" s="8">
        <f t="shared" si="282"/>
        <v>12154</v>
      </c>
      <c r="BP180" s="8">
        <f t="shared" si="282"/>
        <v>12154</v>
      </c>
      <c r="BQ180" s="8">
        <f t="shared" si="282"/>
        <v>12154</v>
      </c>
      <c r="BR180" s="8">
        <f t="shared" si="282"/>
        <v>12154</v>
      </c>
      <c r="BS180" s="59">
        <f t="shared" si="231"/>
        <v>100</v>
      </c>
      <c r="BT180" s="59">
        <f>BR180/BP180*100</f>
        <v>100</v>
      </c>
    </row>
    <row r="181" spans="1:72" ht="49.5">
      <c r="A181" s="22" t="s">
        <v>145</v>
      </c>
      <c r="B181" s="11" t="s">
        <v>55</v>
      </c>
      <c r="C181" s="11" t="s">
        <v>20</v>
      </c>
      <c r="D181" s="11" t="s">
        <v>16</v>
      </c>
      <c r="E181" s="11" t="s">
        <v>144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31">
        <f>AY182+AY184</f>
        <v>0</v>
      </c>
      <c r="AZ181" s="31">
        <f>AZ182+AZ184</f>
        <v>12154</v>
      </c>
      <c r="BA181" s="31">
        <f>BA182+BA184</f>
        <v>0</v>
      </c>
      <c r="BB181" s="31">
        <f>BB182+BB184</f>
        <v>0</v>
      </c>
      <c r="BC181" s="31">
        <f>BC182+BC184</f>
        <v>12154</v>
      </c>
      <c r="BD181" s="31">
        <f>BD182+BD184</f>
        <v>12154</v>
      </c>
      <c r="BE181" s="8">
        <f>BE182+BE184</f>
        <v>0</v>
      </c>
      <c r="BF181" s="8">
        <f>BF182+BF184</f>
        <v>0</v>
      </c>
      <c r="BG181" s="8">
        <f>BG182+BG184</f>
        <v>0</v>
      </c>
      <c r="BH181" s="8">
        <f>BH182+BH184</f>
        <v>0</v>
      </c>
      <c r="BI181" s="52">
        <f>BI182+BI184</f>
        <v>12154</v>
      </c>
      <c r="BJ181" s="52">
        <f>BJ182+BJ184</f>
        <v>12154</v>
      </c>
      <c r="BK181" s="8">
        <f>BK182+BK184</f>
        <v>0</v>
      </c>
      <c r="BL181" s="8">
        <f>BL182+BL184</f>
        <v>0</v>
      </c>
      <c r="BM181" s="8">
        <f>BM182+BM184</f>
        <v>0</v>
      </c>
      <c r="BN181" s="8">
        <f>BN182+BN184</f>
        <v>0</v>
      </c>
      <c r="BO181" s="8">
        <f>BO182+BO184</f>
        <v>12154</v>
      </c>
      <c r="BP181" s="8">
        <f>BP182+BP184</f>
        <v>12154</v>
      </c>
      <c r="BQ181" s="8">
        <f>BQ182+BQ184</f>
        <v>12154</v>
      </c>
      <c r="BR181" s="8">
        <f>BR182+BR184</f>
        <v>12154</v>
      </c>
      <c r="BS181" s="59">
        <f t="shared" si="231"/>
        <v>100</v>
      </c>
      <c r="BT181" s="59">
        <f>BR181/BP181*100</f>
        <v>100</v>
      </c>
    </row>
    <row r="182" spans="1:72" ht="33">
      <c r="A182" s="25" t="s">
        <v>11</v>
      </c>
      <c r="B182" s="11" t="s">
        <v>55</v>
      </c>
      <c r="C182" s="11" t="s">
        <v>20</v>
      </c>
      <c r="D182" s="11" t="s">
        <v>16</v>
      </c>
      <c r="E182" s="11" t="s">
        <v>144</v>
      </c>
      <c r="F182" s="8">
        <v>600</v>
      </c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31">
        <f>AY183</f>
        <v>0</v>
      </c>
      <c r="AZ182" s="31">
        <f aca="true" t="shared" si="283" ref="AZ182:BR182">AZ183</f>
        <v>3742</v>
      </c>
      <c r="BA182" s="31">
        <f t="shared" si="283"/>
        <v>0</v>
      </c>
      <c r="BB182" s="31">
        <f t="shared" si="283"/>
        <v>0</v>
      </c>
      <c r="BC182" s="31">
        <f t="shared" si="283"/>
        <v>3742</v>
      </c>
      <c r="BD182" s="31">
        <f t="shared" si="283"/>
        <v>3742</v>
      </c>
      <c r="BE182" s="8">
        <f>BE183</f>
        <v>0</v>
      </c>
      <c r="BF182" s="8">
        <f t="shared" si="283"/>
        <v>0</v>
      </c>
      <c r="BG182" s="8">
        <f t="shared" si="283"/>
        <v>0</v>
      </c>
      <c r="BH182" s="8">
        <f t="shared" si="283"/>
        <v>0</v>
      </c>
      <c r="BI182" s="52">
        <f t="shared" si="283"/>
        <v>3742</v>
      </c>
      <c r="BJ182" s="52">
        <f t="shared" si="283"/>
        <v>3742</v>
      </c>
      <c r="BK182" s="8">
        <f>BK183</f>
        <v>0</v>
      </c>
      <c r="BL182" s="8">
        <f t="shared" si="283"/>
        <v>0</v>
      </c>
      <c r="BM182" s="8">
        <f t="shared" si="283"/>
        <v>0</v>
      </c>
      <c r="BN182" s="8">
        <f t="shared" si="283"/>
        <v>0</v>
      </c>
      <c r="BO182" s="8">
        <f t="shared" si="283"/>
        <v>3742</v>
      </c>
      <c r="BP182" s="8">
        <f t="shared" si="283"/>
        <v>3742</v>
      </c>
      <c r="BQ182" s="8">
        <f t="shared" si="283"/>
        <v>3742</v>
      </c>
      <c r="BR182" s="8">
        <f t="shared" si="283"/>
        <v>3742</v>
      </c>
      <c r="BS182" s="59">
        <f t="shared" si="231"/>
        <v>100</v>
      </c>
      <c r="BT182" s="59">
        <f>BR182/BP182*100</f>
        <v>100</v>
      </c>
    </row>
    <row r="183" spans="1:72" ht="16.5">
      <c r="A183" s="26" t="s">
        <v>13</v>
      </c>
      <c r="B183" s="11" t="s">
        <v>55</v>
      </c>
      <c r="C183" s="11" t="s">
        <v>20</v>
      </c>
      <c r="D183" s="11" t="s">
        <v>16</v>
      </c>
      <c r="E183" s="11" t="s">
        <v>144</v>
      </c>
      <c r="F183" s="8">
        <v>610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31"/>
      <c r="AZ183" s="31">
        <v>3742</v>
      </c>
      <c r="BA183" s="31"/>
      <c r="BB183" s="31"/>
      <c r="BC183" s="31">
        <f>AW183+AY183+AZ183+BA183+BB183</f>
        <v>3742</v>
      </c>
      <c r="BD183" s="31">
        <f>AX183+AZ183</f>
        <v>3742</v>
      </c>
      <c r="BE183" s="8"/>
      <c r="BF183" s="8"/>
      <c r="BG183" s="8"/>
      <c r="BH183" s="8"/>
      <c r="BI183" s="52">
        <f>BC183+BE183+BF183+BG183+BH183</f>
        <v>3742</v>
      </c>
      <c r="BJ183" s="52">
        <f>BD183+BF183</f>
        <v>3742</v>
      </c>
      <c r="BK183" s="8"/>
      <c r="BL183" s="8"/>
      <c r="BM183" s="8"/>
      <c r="BN183" s="8"/>
      <c r="BO183" s="8">
        <f>BI183+BK183+BL183+BM183+BN183</f>
        <v>3742</v>
      </c>
      <c r="BP183" s="8">
        <f>BJ183+BL183</f>
        <v>3742</v>
      </c>
      <c r="BQ183" s="65">
        <v>3742</v>
      </c>
      <c r="BR183" s="65">
        <v>3742</v>
      </c>
      <c r="BS183" s="59">
        <f t="shared" si="231"/>
        <v>100</v>
      </c>
      <c r="BT183" s="59">
        <f>BR183/BP183*100</f>
        <v>100</v>
      </c>
    </row>
    <row r="184" spans="1:72" ht="16.5">
      <c r="A184" s="25" t="s">
        <v>28</v>
      </c>
      <c r="B184" s="11" t="s">
        <v>55</v>
      </c>
      <c r="C184" s="11" t="s">
        <v>20</v>
      </c>
      <c r="D184" s="11" t="s">
        <v>16</v>
      </c>
      <c r="E184" s="11" t="s">
        <v>144</v>
      </c>
      <c r="F184" s="8">
        <v>800</v>
      </c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31">
        <f>AY185</f>
        <v>0</v>
      </c>
      <c r="AZ184" s="31">
        <f aca="true" t="shared" si="284" ref="AZ184:BR184">AZ185</f>
        <v>8412</v>
      </c>
      <c r="BA184" s="31">
        <f t="shared" si="284"/>
        <v>0</v>
      </c>
      <c r="BB184" s="31">
        <f t="shared" si="284"/>
        <v>0</v>
      </c>
      <c r="BC184" s="31">
        <f t="shared" si="284"/>
        <v>8412</v>
      </c>
      <c r="BD184" s="31">
        <f t="shared" si="284"/>
        <v>8412</v>
      </c>
      <c r="BE184" s="8">
        <f>BE185</f>
        <v>0</v>
      </c>
      <c r="BF184" s="8">
        <f t="shared" si="284"/>
        <v>0</v>
      </c>
      <c r="BG184" s="8">
        <f t="shared" si="284"/>
        <v>0</v>
      </c>
      <c r="BH184" s="8">
        <f t="shared" si="284"/>
        <v>0</v>
      </c>
      <c r="BI184" s="52">
        <f t="shared" si="284"/>
        <v>8412</v>
      </c>
      <c r="BJ184" s="52">
        <f t="shared" si="284"/>
        <v>8412</v>
      </c>
      <c r="BK184" s="8">
        <f>BK185</f>
        <v>0</v>
      </c>
      <c r="BL184" s="8">
        <f t="shared" si="284"/>
        <v>0</v>
      </c>
      <c r="BM184" s="8">
        <f t="shared" si="284"/>
        <v>0</v>
      </c>
      <c r="BN184" s="8">
        <f t="shared" si="284"/>
        <v>0</v>
      </c>
      <c r="BO184" s="8">
        <f t="shared" si="284"/>
        <v>8412</v>
      </c>
      <c r="BP184" s="8">
        <f t="shared" si="284"/>
        <v>8412</v>
      </c>
      <c r="BQ184" s="8">
        <f t="shared" si="284"/>
        <v>8412</v>
      </c>
      <c r="BR184" s="8">
        <f t="shared" si="284"/>
        <v>8412</v>
      </c>
      <c r="BS184" s="59">
        <f t="shared" si="231"/>
        <v>100</v>
      </c>
      <c r="BT184" s="59">
        <f>BR184/BP184*100</f>
        <v>100</v>
      </c>
    </row>
    <row r="185" spans="1:72" ht="49.5">
      <c r="A185" s="25" t="s">
        <v>89</v>
      </c>
      <c r="B185" s="11" t="s">
        <v>55</v>
      </c>
      <c r="C185" s="11" t="s">
        <v>20</v>
      </c>
      <c r="D185" s="11" t="s">
        <v>16</v>
      </c>
      <c r="E185" s="11" t="s">
        <v>144</v>
      </c>
      <c r="F185" s="8">
        <v>810</v>
      </c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31"/>
      <c r="AZ185" s="31">
        <v>8412</v>
      </c>
      <c r="BA185" s="31"/>
      <c r="BB185" s="31"/>
      <c r="BC185" s="31">
        <f>AW185+AY185+AZ185+BA185+BB185</f>
        <v>8412</v>
      </c>
      <c r="BD185" s="31">
        <f>AX185+AZ185</f>
        <v>8412</v>
      </c>
      <c r="BE185" s="8"/>
      <c r="BF185" s="8"/>
      <c r="BG185" s="8"/>
      <c r="BH185" s="8"/>
      <c r="BI185" s="52">
        <f>BC185+BE185+BF185+BG185+BH185</f>
        <v>8412</v>
      </c>
      <c r="BJ185" s="52">
        <f>BD185+BF185</f>
        <v>8412</v>
      </c>
      <c r="BK185" s="8"/>
      <c r="BL185" s="8"/>
      <c r="BM185" s="8"/>
      <c r="BN185" s="8"/>
      <c r="BO185" s="8">
        <f>BI185+BK185+BL185+BM185+BN185</f>
        <v>8412</v>
      </c>
      <c r="BP185" s="8">
        <f>BJ185+BL185</f>
        <v>8412</v>
      </c>
      <c r="BQ185" s="14">
        <v>8412</v>
      </c>
      <c r="BR185" s="14">
        <v>8412</v>
      </c>
      <c r="BS185" s="59">
        <f t="shared" si="231"/>
        <v>100</v>
      </c>
      <c r="BT185" s="59">
        <f>BR185/BP185*100</f>
        <v>100</v>
      </c>
    </row>
    <row r="186" spans="1:72" ht="49.5">
      <c r="A186" s="22" t="s">
        <v>145</v>
      </c>
      <c r="B186" s="11" t="s">
        <v>55</v>
      </c>
      <c r="C186" s="11" t="s">
        <v>20</v>
      </c>
      <c r="D186" s="11" t="s">
        <v>16</v>
      </c>
      <c r="E186" s="11" t="s">
        <v>146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31">
        <f>AY187+AY189</f>
        <v>5519</v>
      </c>
      <c r="AZ186" s="31">
        <f>AZ187+AZ189</f>
        <v>0</v>
      </c>
      <c r="BA186" s="31">
        <f>BA187+BA189</f>
        <v>0</v>
      </c>
      <c r="BB186" s="31">
        <f>BB187+BB189</f>
        <v>0</v>
      </c>
      <c r="BC186" s="31">
        <f>BC187+BC189</f>
        <v>5519</v>
      </c>
      <c r="BD186" s="31">
        <f>BD187+BD189</f>
        <v>0</v>
      </c>
      <c r="BE186" s="8">
        <f>BE187+BE189</f>
        <v>0</v>
      </c>
      <c r="BF186" s="8">
        <f>BF187+BF189</f>
        <v>0</v>
      </c>
      <c r="BG186" s="8">
        <f>BG187+BG189</f>
        <v>0</v>
      </c>
      <c r="BH186" s="8">
        <f>BH187+BH189</f>
        <v>0</v>
      </c>
      <c r="BI186" s="52">
        <f>BI187+BI189</f>
        <v>5519</v>
      </c>
      <c r="BJ186" s="52">
        <f>BJ187+BJ189</f>
        <v>0</v>
      </c>
      <c r="BK186" s="8">
        <f>BK187+BK189</f>
        <v>0</v>
      </c>
      <c r="BL186" s="8">
        <f>BL187+BL189</f>
        <v>0</v>
      </c>
      <c r="BM186" s="8">
        <f>BM187+BM189</f>
        <v>0</v>
      </c>
      <c r="BN186" s="8">
        <f>BN187+BN189</f>
        <v>0</v>
      </c>
      <c r="BO186" s="8">
        <f>BO187+BO189</f>
        <v>5519</v>
      </c>
      <c r="BP186" s="8">
        <f>BP187+BP189</f>
        <v>0</v>
      </c>
      <c r="BQ186" s="8">
        <f>BQ187+BQ189</f>
        <v>4332</v>
      </c>
      <c r="BR186" s="8">
        <f>BR187+BR189</f>
        <v>0</v>
      </c>
      <c r="BS186" s="59">
        <f t="shared" si="231"/>
        <v>78.49248052183367</v>
      </c>
      <c r="BT186" s="59"/>
    </row>
    <row r="187" spans="1:72" ht="33">
      <c r="A187" s="25" t="s">
        <v>11</v>
      </c>
      <c r="B187" s="11" t="s">
        <v>55</v>
      </c>
      <c r="C187" s="11" t="s">
        <v>20</v>
      </c>
      <c r="D187" s="11" t="s">
        <v>16</v>
      </c>
      <c r="E187" s="11" t="s">
        <v>146</v>
      </c>
      <c r="F187" s="8">
        <v>600</v>
      </c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31">
        <f>AY188</f>
        <v>1699</v>
      </c>
      <c r="AZ187" s="31">
        <f aca="true" t="shared" si="285" ref="AZ187:BR187">AZ188</f>
        <v>0</v>
      </c>
      <c r="BA187" s="31">
        <f t="shared" si="285"/>
        <v>0</v>
      </c>
      <c r="BB187" s="31">
        <f t="shared" si="285"/>
        <v>0</v>
      </c>
      <c r="BC187" s="31">
        <f t="shared" si="285"/>
        <v>1699</v>
      </c>
      <c r="BD187" s="31">
        <f t="shared" si="285"/>
        <v>0</v>
      </c>
      <c r="BE187" s="8">
        <f>BE188</f>
        <v>0</v>
      </c>
      <c r="BF187" s="8">
        <f t="shared" si="285"/>
        <v>0</v>
      </c>
      <c r="BG187" s="8">
        <f t="shared" si="285"/>
        <v>0</v>
      </c>
      <c r="BH187" s="8">
        <f t="shared" si="285"/>
        <v>0</v>
      </c>
      <c r="BI187" s="52">
        <f t="shared" si="285"/>
        <v>1699</v>
      </c>
      <c r="BJ187" s="52">
        <f t="shared" si="285"/>
        <v>0</v>
      </c>
      <c r="BK187" s="8">
        <f>BK188</f>
        <v>0</v>
      </c>
      <c r="BL187" s="8">
        <f t="shared" si="285"/>
        <v>0</v>
      </c>
      <c r="BM187" s="8">
        <f t="shared" si="285"/>
        <v>0</v>
      </c>
      <c r="BN187" s="8">
        <f t="shared" si="285"/>
        <v>0</v>
      </c>
      <c r="BO187" s="8">
        <f t="shared" si="285"/>
        <v>1699</v>
      </c>
      <c r="BP187" s="8">
        <f t="shared" si="285"/>
        <v>0</v>
      </c>
      <c r="BQ187" s="8">
        <f t="shared" si="285"/>
        <v>1399</v>
      </c>
      <c r="BR187" s="8">
        <f t="shared" si="285"/>
        <v>0</v>
      </c>
      <c r="BS187" s="59">
        <f t="shared" si="231"/>
        <v>82.34255444379046</v>
      </c>
      <c r="BT187" s="59"/>
    </row>
    <row r="188" spans="1:72" ht="16.5">
      <c r="A188" s="26" t="s">
        <v>13</v>
      </c>
      <c r="B188" s="11" t="s">
        <v>55</v>
      </c>
      <c r="C188" s="11" t="s">
        <v>20</v>
      </c>
      <c r="D188" s="11" t="s">
        <v>16</v>
      </c>
      <c r="E188" s="11" t="s">
        <v>146</v>
      </c>
      <c r="F188" s="8">
        <v>610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31">
        <v>1699</v>
      </c>
      <c r="AZ188" s="31"/>
      <c r="BA188" s="31"/>
      <c r="BB188" s="31"/>
      <c r="BC188" s="31">
        <f>AW188+AY188+AZ188+BA188+BB188</f>
        <v>1699</v>
      </c>
      <c r="BD188" s="31">
        <f>AX188+AZ188</f>
        <v>0</v>
      </c>
      <c r="BE188" s="8"/>
      <c r="BF188" s="8"/>
      <c r="BG188" s="8"/>
      <c r="BH188" s="8"/>
      <c r="BI188" s="52">
        <f>BC188+BE188+BF188+BG188+BH188</f>
        <v>1699</v>
      </c>
      <c r="BJ188" s="52">
        <f>BD188+BF188</f>
        <v>0</v>
      </c>
      <c r="BK188" s="8"/>
      <c r="BL188" s="8"/>
      <c r="BM188" s="8"/>
      <c r="BN188" s="8"/>
      <c r="BO188" s="8">
        <f>BI188+BK188+BL188+BM188+BN188</f>
        <v>1699</v>
      </c>
      <c r="BP188" s="8">
        <f>BJ188+BL188</f>
        <v>0</v>
      </c>
      <c r="BQ188" s="14">
        <v>1399</v>
      </c>
      <c r="BR188" s="14"/>
      <c r="BS188" s="59">
        <f t="shared" si="231"/>
        <v>82.34255444379046</v>
      </c>
      <c r="BT188" s="59"/>
    </row>
    <row r="189" spans="1:72" ht="16.5">
      <c r="A189" s="25" t="s">
        <v>28</v>
      </c>
      <c r="B189" s="11" t="s">
        <v>55</v>
      </c>
      <c r="C189" s="11" t="s">
        <v>20</v>
      </c>
      <c r="D189" s="11" t="s">
        <v>16</v>
      </c>
      <c r="E189" s="11" t="s">
        <v>146</v>
      </c>
      <c r="F189" s="8">
        <v>800</v>
      </c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31">
        <f>AY190</f>
        <v>3820</v>
      </c>
      <c r="AZ189" s="31">
        <f aca="true" t="shared" si="286" ref="AZ189:BR189">AZ190</f>
        <v>0</v>
      </c>
      <c r="BA189" s="31">
        <f t="shared" si="286"/>
        <v>0</v>
      </c>
      <c r="BB189" s="31">
        <f t="shared" si="286"/>
        <v>0</v>
      </c>
      <c r="BC189" s="31">
        <f t="shared" si="286"/>
        <v>3820</v>
      </c>
      <c r="BD189" s="31">
        <f t="shared" si="286"/>
        <v>0</v>
      </c>
      <c r="BE189" s="8">
        <f>BE190</f>
        <v>0</v>
      </c>
      <c r="BF189" s="8">
        <f t="shared" si="286"/>
        <v>0</v>
      </c>
      <c r="BG189" s="8">
        <f t="shared" si="286"/>
        <v>0</v>
      </c>
      <c r="BH189" s="8">
        <f t="shared" si="286"/>
        <v>0</v>
      </c>
      <c r="BI189" s="52">
        <f t="shared" si="286"/>
        <v>3820</v>
      </c>
      <c r="BJ189" s="52">
        <f t="shared" si="286"/>
        <v>0</v>
      </c>
      <c r="BK189" s="8">
        <f>BK190</f>
        <v>0</v>
      </c>
      <c r="BL189" s="8">
        <f t="shared" si="286"/>
        <v>0</v>
      </c>
      <c r="BM189" s="8">
        <f t="shared" si="286"/>
        <v>0</v>
      </c>
      <c r="BN189" s="8">
        <f t="shared" si="286"/>
        <v>0</v>
      </c>
      <c r="BO189" s="8">
        <f t="shared" si="286"/>
        <v>3820</v>
      </c>
      <c r="BP189" s="8">
        <f t="shared" si="286"/>
        <v>0</v>
      </c>
      <c r="BQ189" s="8">
        <f t="shared" si="286"/>
        <v>2933</v>
      </c>
      <c r="BR189" s="8">
        <f t="shared" si="286"/>
        <v>0</v>
      </c>
      <c r="BS189" s="59">
        <f t="shared" si="231"/>
        <v>76.78010471204189</v>
      </c>
      <c r="BT189" s="59"/>
    </row>
    <row r="190" spans="1:72" ht="49.5">
      <c r="A190" s="25" t="s">
        <v>89</v>
      </c>
      <c r="B190" s="11" t="s">
        <v>55</v>
      </c>
      <c r="C190" s="11" t="s">
        <v>20</v>
      </c>
      <c r="D190" s="11" t="s">
        <v>16</v>
      </c>
      <c r="E190" s="11" t="s">
        <v>146</v>
      </c>
      <c r="F190" s="8">
        <v>810</v>
      </c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31">
        <v>3820</v>
      </c>
      <c r="AZ190" s="31"/>
      <c r="BA190" s="31"/>
      <c r="BB190" s="31"/>
      <c r="BC190" s="31">
        <f>AW190+AY190+AZ190+BA190+BB190</f>
        <v>3820</v>
      </c>
      <c r="BD190" s="31">
        <f>AX190+AZ190</f>
        <v>0</v>
      </c>
      <c r="BE190" s="8"/>
      <c r="BF190" s="8"/>
      <c r="BG190" s="8"/>
      <c r="BH190" s="8"/>
      <c r="BI190" s="52">
        <f>BC190+BE190+BF190+BG190+BH190</f>
        <v>3820</v>
      </c>
      <c r="BJ190" s="52">
        <f>BD190+BF190</f>
        <v>0</v>
      </c>
      <c r="BK190" s="8"/>
      <c r="BL190" s="8"/>
      <c r="BM190" s="8"/>
      <c r="BN190" s="8"/>
      <c r="BO190" s="8">
        <f>BI190+BK190+BL190+BM190+BN190</f>
        <v>3820</v>
      </c>
      <c r="BP190" s="8">
        <f>BJ190+BL190</f>
        <v>0</v>
      </c>
      <c r="BQ190" s="14">
        <v>2933</v>
      </c>
      <c r="BR190" s="14"/>
      <c r="BS190" s="59">
        <f t="shared" si="231"/>
        <v>76.78010471204189</v>
      </c>
      <c r="BT190" s="59"/>
    </row>
    <row r="191" spans="1:72" ht="16.5">
      <c r="A191" s="25"/>
      <c r="B191" s="11"/>
      <c r="C191" s="11"/>
      <c r="D191" s="11"/>
      <c r="E191" s="11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31"/>
      <c r="AL191" s="31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31"/>
      <c r="AZ191" s="31"/>
      <c r="BA191" s="31"/>
      <c r="BB191" s="31"/>
      <c r="BC191" s="31"/>
      <c r="BD191" s="31"/>
      <c r="BE191" s="8"/>
      <c r="BF191" s="8"/>
      <c r="BG191" s="8"/>
      <c r="BH191" s="8"/>
      <c r="BI191" s="52"/>
      <c r="BJ191" s="52"/>
      <c r="BK191" s="8"/>
      <c r="BL191" s="8"/>
      <c r="BM191" s="8"/>
      <c r="BN191" s="8"/>
      <c r="BO191" s="8"/>
      <c r="BP191" s="8"/>
      <c r="BQ191" s="14"/>
      <c r="BR191" s="14"/>
      <c r="BS191" s="59"/>
      <c r="BT191" s="59"/>
    </row>
  </sheetData>
  <sheetProtection/>
  <autoFilter ref="A3:F191"/>
  <mergeCells count="86">
    <mergeCell ref="U3:U5"/>
    <mergeCell ref="X3:X5"/>
    <mergeCell ref="AJ3:AJ5"/>
    <mergeCell ref="A1:BT1"/>
    <mergeCell ref="BQ3:BR3"/>
    <mergeCell ref="BS3:BT3"/>
    <mergeCell ref="BQ4:BQ5"/>
    <mergeCell ref="BR4:BR5"/>
    <mergeCell ref="BS4:BS5"/>
    <mergeCell ref="BT4:BT5"/>
    <mergeCell ref="AW3:AX3"/>
    <mergeCell ref="AW4:AW5"/>
    <mergeCell ref="AX4:AX5"/>
    <mergeCell ref="AY3:AY5"/>
    <mergeCell ref="AZ3:AZ5"/>
    <mergeCell ref="BA3:BA5"/>
    <mergeCell ref="AA3:AA5"/>
    <mergeCell ref="AE4:AE5"/>
    <mergeCell ref="Z4:Z5"/>
    <mergeCell ref="AD3:AD5"/>
    <mergeCell ref="AB3:AB5"/>
    <mergeCell ref="AE3:AF3"/>
    <mergeCell ref="Y3:Z3"/>
    <mergeCell ref="L3:L5"/>
    <mergeCell ref="J3:J5"/>
    <mergeCell ref="F3:F5"/>
    <mergeCell ref="G4:G5"/>
    <mergeCell ref="K3:K5"/>
    <mergeCell ref="H4:H5"/>
    <mergeCell ref="I3:I5"/>
    <mergeCell ref="A3:A5"/>
    <mergeCell ref="Y4:Y5"/>
    <mergeCell ref="G3:H3"/>
    <mergeCell ref="N4:N5"/>
    <mergeCell ref="M4:M5"/>
    <mergeCell ref="O3:O5"/>
    <mergeCell ref="S4:S5"/>
    <mergeCell ref="S3:T3"/>
    <mergeCell ref="Q3:Q5"/>
    <mergeCell ref="M3:N3"/>
    <mergeCell ref="T4:T5"/>
    <mergeCell ref="R3:R5"/>
    <mergeCell ref="P3:P5"/>
    <mergeCell ref="C3:C5"/>
    <mergeCell ref="D3:D5"/>
    <mergeCell ref="E3:E5"/>
    <mergeCell ref="B3:B5"/>
    <mergeCell ref="W3:W5"/>
    <mergeCell ref="V3:V5"/>
    <mergeCell ref="BK3:BK5"/>
    <mergeCell ref="BL3:BL5"/>
    <mergeCell ref="AK4:AK5"/>
    <mergeCell ref="AL4:AL5"/>
    <mergeCell ref="AI3:AI5"/>
    <mergeCell ref="AH3:AH5"/>
    <mergeCell ref="AG3:AG5"/>
    <mergeCell ref="AK3:AL3"/>
    <mergeCell ref="AF4:AF5"/>
    <mergeCell ref="AC3:AC5"/>
    <mergeCell ref="BH3:BH5"/>
    <mergeCell ref="BG3:BG5"/>
    <mergeCell ref="AN3:AN5"/>
    <mergeCell ref="AQ4:AQ5"/>
    <mergeCell ref="AR4:AR5"/>
    <mergeCell ref="AM3:AM5"/>
    <mergeCell ref="BI3:BJ3"/>
    <mergeCell ref="BI4:BI5"/>
    <mergeCell ref="AS3:AS5"/>
    <mergeCell ref="AT3:AT5"/>
    <mergeCell ref="BD4:BD5"/>
    <mergeCell ref="AO3:AO5"/>
    <mergeCell ref="AP3:AP5"/>
    <mergeCell ref="BC3:BD3"/>
    <mergeCell ref="BC4:BC5"/>
    <mergeCell ref="BB3:BB5"/>
    <mergeCell ref="AQ3:AR3"/>
    <mergeCell ref="BN3:BN5"/>
    <mergeCell ref="BO3:BP3"/>
    <mergeCell ref="BO4:BO5"/>
    <mergeCell ref="BP4:BP5"/>
    <mergeCell ref="AU3:AU5"/>
    <mergeCell ref="AV3:AV5"/>
    <mergeCell ref="BE3:BE5"/>
    <mergeCell ref="BF3:BF5"/>
    <mergeCell ref="BJ4:BJ5"/>
    <mergeCell ref="BM3:BM5"/>
  </mergeCells>
  <printOptions/>
  <pageMargins left="0" right="0" top="0" bottom="0" header="0.1968503937007874" footer="0"/>
  <pageSetup fitToHeight="0" horizontalDpi="600" verticalDpi="600" orientation="landscape" paperSize="9" scale="68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vanichkina.ja</cp:lastModifiedBy>
  <cp:lastPrinted>2017-10-17T08:50:54Z</cp:lastPrinted>
  <dcterms:created xsi:type="dcterms:W3CDTF">2015-05-28T09:44:52Z</dcterms:created>
  <dcterms:modified xsi:type="dcterms:W3CDTF">2017-10-18T07:26:37Z</dcterms:modified>
  <cp:category/>
  <cp:version/>
  <cp:contentType/>
  <cp:contentStatus/>
</cp:coreProperties>
</file>