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970" windowHeight="7575" activeTab="0"/>
  </bookViews>
  <sheets>
    <sheet name="прил 6" sheetId="1" r:id="rId1"/>
  </sheets>
  <definedNames>
    <definedName name="_xlnm._FilterDatabase" localSheetId="0" hidden="1">'прил 6'!$A$6:$P$105</definedName>
    <definedName name="Z_BEB4A840_D386_45A8_8B3D_CAC647106866_.wvu.Cols" localSheetId="0" hidden="1">'прил 6'!#REF!</definedName>
    <definedName name="Z_BEB4A840_D386_45A8_8B3D_CAC647106866_.wvu.FilterData" localSheetId="0" hidden="1">'прил 6'!$A$5:$F$105</definedName>
    <definedName name="Z_BEB4A840_D386_45A8_8B3D_CAC647106866_.wvu.PrintArea" localSheetId="0" hidden="1">'прил 6'!$A$1:$P$105</definedName>
    <definedName name="Z_BEB4A840_D386_45A8_8B3D_CAC647106866_.wvu.PrintTitles" localSheetId="0" hidden="1">'прил 6'!$5:$6</definedName>
    <definedName name="Z_FEF3B462_68C2_4A99_B1C5_94FF456E8A49_.wvu.Cols" localSheetId="0" hidden="1">'прил 6'!#REF!</definedName>
    <definedName name="Z_FEF3B462_68C2_4A99_B1C5_94FF456E8A49_.wvu.FilterData" localSheetId="0" hidden="1">'прил 6'!$A$5:$F$105</definedName>
    <definedName name="Z_FEF3B462_68C2_4A99_B1C5_94FF456E8A49_.wvu.PrintArea" localSheetId="0" hidden="1">'прил 6'!$A$1:$P$105</definedName>
    <definedName name="Z_FEF3B462_68C2_4A99_B1C5_94FF456E8A49_.wvu.PrintTitles" localSheetId="0" hidden="1">'прил 6'!$5:$6</definedName>
    <definedName name="Z_FEF3B462_68C2_4A99_B1C5_94FF456E8A49_.wvu.Rows" localSheetId="0" hidden="1">#VALUE!</definedName>
    <definedName name="_xlnm.Print_Titles" localSheetId="0">'прил 6'!$7:$7</definedName>
    <definedName name="_xlnm.Print_Area" localSheetId="0">'прил 6'!$A$1:$P$105</definedName>
  </definedNames>
  <calcPr fullCalcOnLoad="1"/>
</workbook>
</file>

<file path=xl/sharedStrings.xml><?xml version="1.0" encoding="utf-8"?>
<sst xmlns="http://schemas.openxmlformats.org/spreadsheetml/2006/main" count="429" uniqueCount="133">
  <si>
    <r>
      <t xml:space="preserve">Мероприятия в рамках реализации долгосрочной целевой программы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Дети городского округа Тольятти</t>
    </r>
    <r>
      <rPr>
        <sz val="13"/>
        <rFont val="Arial"/>
        <family val="2"/>
      </rPr>
      <t>»</t>
    </r>
    <r>
      <rPr>
        <sz val="9.75"/>
        <rFont val="Times New Roman"/>
        <family val="1"/>
      </rPr>
      <t xml:space="preserve"> </t>
    </r>
    <r>
      <rPr>
        <sz val="13"/>
        <rFont val="Times New Roman"/>
        <family val="1"/>
      </rPr>
      <t>на 2010-2020 годы по проектированию и реконструкции объекта капитального строительства муниципальной собственности</t>
    </r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</si>
  <si>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</si>
  <si>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 xml:space="preserve">Субсидии муниципальным автономным детским дошкольным учреждениям городского округа Тольятти, подведомственным департаменту образования мэрии,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</si>
  <si>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>Субсидии муниципальным автономным детским дошкольным учреждениям городского округа Тольятти, подведомственным департаменту образования мэрии, на цели, не связанные с возмещением нормативных затрат на оказание ими муниципальных услуг (выполнением работ)</t>
  </si>
  <si>
    <t>436 00 03</t>
  </si>
  <si>
    <t>Школы-детские сады, школы начальные, неполные средние и средние</t>
  </si>
  <si>
    <t>Мероприятия в области образования</t>
  </si>
  <si>
    <t>795 04 01</t>
  </si>
  <si>
    <t>795 13 03</t>
  </si>
  <si>
    <t>Субсидии муниципальным учреждениям городского округа Тольятти, подведомственным департаменту образования мэрии, на цели, не связанные с возмещением нормативных затрат на оказание ими муниципальных услуг (выполнение работ), в рамках реализации долгосрочной целевой программы  «Об энергосбережении и о повышении  энергетической эффективности в городском округе Тольятти на 2010-2014гг.»</t>
  </si>
  <si>
    <t>Ежемесячное денежное вознаграждение за выполнение функций классного руководителя педагогическим работникам муниципальных бюджетных учреждений за счёт средств федерального бюджета</t>
  </si>
  <si>
    <t>Предоставление субсидий муниципальным автономным учреждениям на  цели, не связанные с возмещением нормативных затрат на оказание ими муниципальных услуг (выполнение работ) за исключением бюджетных инвестиций</t>
  </si>
  <si>
    <t>435 00 01</t>
  </si>
  <si>
    <t xml:space="preserve">Предоставление субсидий муниципальным автономным учреждениям на возмещение нормативных затрат, связанных с оказанием ими в соответствии с муниципальным заданием муниципальных услуг (выполнением работ) на воспитание и обучение детей - инвалидов за счет средств областного бюджета 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</si>
  <si>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</si>
  <si>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</si>
  <si>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795 01 00</t>
  </si>
  <si>
    <t>795 01 03</t>
  </si>
  <si>
    <t>795 10 00</t>
  </si>
  <si>
    <t>795 10 02</t>
  </si>
  <si>
    <t xml:space="preserve">Мероприятия по созданию условий для улучшения качества жизни жителей городского округа Тольятти и обеспечения социальной стабильности </t>
  </si>
  <si>
    <t>795 04 02</t>
  </si>
  <si>
    <t>007</t>
  </si>
  <si>
    <t xml:space="preserve">Субсидии некоммерческим организациям (за исключением субсидий муниципальным учреждениям) в целях возмещения затрат по обеспечению создания дополнительных мест для обучающихся по основным общеобразовательным программам дошкольного образования </t>
  </si>
  <si>
    <t>795 04 03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</si>
  <si>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Дети городского округа Тольятти» на 2010-2020 годы</t>
    </r>
  </si>
  <si>
    <t>Субсидии муниципальным учреждениям городского округа Тольятти, подведомственным департаменту образования мэрии, на цели, не связанные с возмещением нормативных затрат на оказание ими муниципальных услуг (выполнение работ), в рамках реализации долгосрочной целевой программы «Дети городского округа Тольятти» на 2010-2020 годы</t>
  </si>
  <si>
    <t>Всего</t>
  </si>
  <si>
    <t>795 01 04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</si>
  <si>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городского округа Тольятти</t>
  </si>
  <si>
    <t>Иные безвозмездные и безвозвратные перечисления</t>
  </si>
  <si>
    <t>520 00 00</t>
  </si>
  <si>
    <t>Мероприятия в рамках долгосрочной целевой программы «Дети городского округа Тольятти на 2010-2020 годы» на проведение капитального ремонта и оснащение инвентарём и оборудованием зданий и помещений,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прилегающей территории за счёт средств федерального бюджета</t>
  </si>
  <si>
    <t>100 89 00</t>
  </si>
  <si>
    <t>Предоставление субсидий муниципальным автономным учреждениям на  цели, не связанные с возмещением нормативных затрат на оказание ими муниципальных услуг (выполнение работ), на осуществление бюджетных инвестиций</t>
  </si>
  <si>
    <t>Организация отдыха и оздоровления детей за счет средств областного бюджета в рамках реализации долгосрочных программ городского округа Тольятти, мероприятий и предоставления муниципальных услуг</t>
  </si>
  <si>
    <t>522 92 00</t>
  </si>
  <si>
    <t>022</t>
  </si>
  <si>
    <t>024</t>
  </si>
  <si>
    <t>420 00 01</t>
  </si>
  <si>
    <t>420 00 02</t>
  </si>
  <si>
    <t>522 95 00</t>
  </si>
  <si>
    <t>023</t>
  </si>
  <si>
    <r>
      <t xml:space="preserve">Мероприятия в рамках реализации долгосрочной целевой программы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Дети городского округа Тольятти</t>
    </r>
    <r>
      <rPr>
        <sz val="9.75"/>
        <rFont val="Arial"/>
        <family val="2"/>
      </rPr>
      <t>»</t>
    </r>
    <r>
      <rPr>
        <sz val="7.3"/>
        <rFont val="Times New Roman"/>
        <family val="1"/>
      </rPr>
      <t xml:space="preserve">  </t>
    </r>
    <r>
      <rPr>
        <sz val="13"/>
        <rFont val="Times New Roman"/>
        <family val="1"/>
      </rPr>
      <t>на 2010-2020 годы по проектированию и реконструкции объекта капитального строительства муниципальной собственности  за счёт средств областного бюджета</t>
    </r>
  </si>
  <si>
    <t>Субсидии некоммерческим организациям (за исключением субсидий муниципальным учреждениям), осуществляющим реализацию основных общеобразовательных программ дошкольного и (или) общего образования, в целях возмещения нормативных затрат на оплату коммунальных услуг</t>
  </si>
  <si>
    <t>795 19 00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</si>
  <si>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Об энергосбережении и о повышении  энергетической эффективности в городском округе Тольятти на 2010-2014гг.</t>
    </r>
    <r>
      <rPr>
        <sz val="13"/>
        <rFont val="Arial"/>
        <family val="2"/>
      </rPr>
      <t>»</t>
    </r>
  </si>
  <si>
    <t>795 13 00</t>
  </si>
  <si>
    <r>
      <t xml:space="preserve">Субсидии в рамках реализации долгосрочной целевой программы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Об  энергосбережении и о повышении энергетической эффективности в городском округе Тольятти на 2010-2014гг.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некоммерческим организациям, обеспечивающим предоставление дошкольного образования на территории городского округа Тольятти, не являющимися бюджетными и автономными учреждениями, в целях оказания услуг по энергоаудиту </t>
    </r>
  </si>
  <si>
    <t>795 13 01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</si>
  <si>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</t>
    </r>
    <r>
      <rPr>
        <sz val="13"/>
        <rFont val="Arial"/>
        <family val="2"/>
      </rPr>
      <t>»</t>
    </r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</si>
  <si>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2012-2014 годы</t>
  </si>
  <si>
    <t>795 19 02</t>
  </si>
  <si>
    <r>
      <t>Мероприятия в рамках реализации долгосрочной целевой программы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</t>
    </r>
    <r>
      <rPr>
        <sz val="13"/>
        <rFont val="Arial"/>
        <family val="2"/>
      </rPr>
      <t>»</t>
    </r>
  </si>
  <si>
    <t>Предоставление субсидий муниципальным бюджетным учреждениям на возмещение нормативных затрат, связанных с оказанием ими в соответствии с муниципальным заданием муниципальных услуг (выполнением работ)</t>
  </si>
  <si>
    <t>421 03 01</t>
  </si>
  <si>
    <t>421 03 02</t>
  </si>
  <si>
    <t>Средства областного бюджета на предоставление дошкольного, общего и дополнительного образования в общеобразовательных учреждениях</t>
  </si>
  <si>
    <t>522 63 00</t>
  </si>
  <si>
    <t>Сумма (тыс.руб.)</t>
  </si>
  <si>
    <t>Средства областного бюджета на предоставление широкополосного доступа к сети Интернет муниципальным образовательным учреждениям</t>
  </si>
  <si>
    <t>421 03 00</t>
  </si>
  <si>
    <t>019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</si>
  <si>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</t>
  </si>
  <si>
    <t xml:space="preserve">Предоставление субсидий муниципальным автономным учреждениям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</si>
  <si>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>Предоставление субсидий муниципальным бюджетным учреждениям на  цели, не связанные с возмещением нормативных затрат на оказание ими муниципальных услуг (выполнение работ), за исключением бюджетных инвестиций</t>
  </si>
  <si>
    <t>Долгосрочная целевая программа городского округа Тольятти «Обеспечение пожарной безопасности на объектах муниципальной собственности городского округа Тольятти на 2012-2014гг.»</t>
  </si>
  <si>
    <t>Мероприятия в рамках реализации долгосрочной целевой программы городского округа Тольятти «Обеспечение пожарной безопасности на объектах муниципальной собственности городского округа Тольятти на 2012-2014гг.»</t>
  </si>
  <si>
    <t>10</t>
  </si>
  <si>
    <t>ЦСР</t>
  </si>
  <si>
    <t>ВР</t>
  </si>
  <si>
    <t>Молодежная политика и оздоровление детей</t>
  </si>
  <si>
    <t>Код</t>
  </si>
  <si>
    <t xml:space="preserve">Рз </t>
  </si>
  <si>
    <t>ПР</t>
  </si>
  <si>
    <t>01</t>
  </si>
  <si>
    <t>02</t>
  </si>
  <si>
    <t>07</t>
  </si>
  <si>
    <t>Департамент образования мэрии городского округа Тольятти</t>
  </si>
  <si>
    <t>006</t>
  </si>
  <si>
    <t>09</t>
  </si>
  <si>
    <t>06</t>
  </si>
  <si>
    <t>Общее образование</t>
  </si>
  <si>
    <t>Учреждения по внешкольной работе с детьми</t>
  </si>
  <si>
    <t>Учреждения, обеспечивающие предоставление услуг в сфере образования</t>
  </si>
  <si>
    <t>Другие вопросы в области образования</t>
  </si>
  <si>
    <t>Дошкольное образование</t>
  </si>
  <si>
    <t>Детские дошкольные учреждения</t>
  </si>
  <si>
    <t xml:space="preserve">Мероприятия по проведению  оздоровительной кампании детей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</si>
  <si>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</si>
  <si>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435 00 02</t>
  </si>
  <si>
    <t>Субсидии муниципальным учреждениям городского округа Тольятти, подведомственным департаменту образования мэрии, на цели, не связанные с возмещением нормативных затрат на оказание ими муниципальных услуг (выполнение работ)</t>
  </si>
  <si>
    <t>Целевые программы муниципальных образований</t>
  </si>
  <si>
    <t>Другие вопросы в области социальной политики</t>
  </si>
  <si>
    <t>795 00 00</t>
  </si>
  <si>
    <t>026</t>
  </si>
  <si>
    <t>436 00 00</t>
  </si>
  <si>
    <t>423 00 00</t>
  </si>
  <si>
    <t>420 00 00</t>
  </si>
  <si>
    <t>421 00 00</t>
  </si>
  <si>
    <t>432 00 00</t>
  </si>
  <si>
    <t>435 00 00</t>
  </si>
  <si>
    <t>452 00 00</t>
  </si>
  <si>
    <t>436 00 02</t>
  </si>
  <si>
    <t>522 00 00</t>
  </si>
  <si>
    <t>Региональные целевые программы</t>
  </si>
  <si>
    <t>В том числе средства вышестоящих бюджетов</t>
  </si>
  <si>
    <r>
      <t xml:space="preserve">Мероприятия в рамках реализации долгосрочной целевой программы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Дети городского округа Тольятти</t>
    </r>
    <r>
      <rPr>
        <sz val="13"/>
        <rFont val="Arial"/>
        <family val="2"/>
      </rPr>
      <t>»</t>
    </r>
    <r>
      <rPr>
        <sz val="9.75"/>
        <rFont val="Times New Roman"/>
        <family val="1"/>
      </rPr>
      <t xml:space="preserve"> </t>
    </r>
    <r>
      <rPr>
        <sz val="13"/>
        <rFont val="Times New Roman"/>
        <family val="1"/>
      </rPr>
      <t>на 2010-2020 годы на проведение капитального ремонта и оснащение инвентарём и оборудованием зданий и помещений,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прилегающей территории</t>
    </r>
  </si>
  <si>
    <t>018</t>
  </si>
  <si>
    <t>Организация отдыха детей в каникулярное время в части оплаты стоимости набора продуктов питания в оздоровительных лагерях с дневным пребыванием</t>
  </si>
  <si>
    <t>432 04 00</t>
  </si>
  <si>
    <t>520 63 00</t>
  </si>
  <si>
    <t>Мероприятия в рамках областной целевой программы «Развитие информационно-телекоммуникационной инфраструктуры Самарской области» на 2012-2015 годы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</si>
  <si>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</si>
  <si>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Мероприятия в рамках долгосрочной целевой программы «Дети городского округа Тольятти на 2010-2020 годы» на  проведение капитального ремонта и оснащение инвентарём и оборудованием зданий и помещений,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прилегающей территории за счёт средств областного бюджета</t>
  </si>
  <si>
    <t>520 09 00</t>
  </si>
  <si>
    <t>520 09 01</t>
  </si>
  <si>
    <t>Ежемесячное денежное вознаграждение за классное руководство</t>
  </si>
  <si>
    <t xml:space="preserve">Субсидии муниципальным автономным учреждениям городского округа Тольятти, подведомственным департаменту образования мэрии,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</si>
  <si>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>Кассовое исполнение</t>
  </si>
  <si>
    <t>% исполнения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</si>
  <si>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за 2012 года</t>
  </si>
  <si>
    <t>Уточненный план</t>
  </si>
  <si>
    <t>Кассовый план</t>
  </si>
  <si>
    <t>к кассовому плану</t>
  </si>
  <si>
    <t>2</t>
  </si>
  <si>
    <t>Руководитель департамента образования мэрии</t>
  </si>
  <si>
    <t>исп. Царенко 28 64 23</t>
  </si>
  <si>
    <t>Т.И. Леснякова</t>
  </si>
  <si>
    <t>Начальник отдела экономического планирования и прогнозирования</t>
  </si>
  <si>
    <t>Н.Б. Гладкова</t>
  </si>
  <si>
    <t>Утверждено на Думе</t>
  </si>
  <si>
    <t>Из АЦК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</si>
</sst>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6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75"/>
      <name val="Times New Roman"/>
      <family val="1"/>
    </font>
    <font>
      <sz val="1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color indexed="10"/>
      <name val="Times New Roman"/>
      <family val="1"/>
    </font>
    <font>
      <sz val="9.75"/>
      <name val="Arial"/>
      <family val="2"/>
    </font>
    <font>
      <sz val="7.3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>
        <color indexed="63"/>
      </right>
      <top/>
      <bottom/>
    </border>
    <border>
      <left>
        <color indexed="63"/>
      </left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16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169" fontId="7" fillId="0" borderId="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169" fontId="10" fillId="0" borderId="10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3" fontId="10" fillId="0" borderId="10" xfId="61" applyNumberFormat="1" applyFont="1" applyFill="1" applyBorder="1" applyAlignment="1">
      <alignment horizontal="center"/>
    </xf>
    <xf numFmtId="3" fontId="10" fillId="0" borderId="11" xfId="61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3" fontId="5" fillId="0" borderId="10" xfId="61" applyNumberFormat="1" applyFont="1" applyFill="1" applyBorder="1" applyAlignment="1">
      <alignment horizontal="center"/>
    </xf>
    <xf numFmtId="3" fontId="5" fillId="0" borderId="11" xfId="61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169" fontId="8" fillId="0" borderId="1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3" fontId="8" fillId="0" borderId="10" xfId="61" applyNumberFormat="1" applyFont="1" applyFill="1" applyBorder="1" applyAlignment="1">
      <alignment horizontal="center"/>
    </xf>
    <xf numFmtId="3" fontId="8" fillId="0" borderId="11" xfId="61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169" fontId="12" fillId="0" borderId="10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169" fontId="5" fillId="0" borderId="14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wrapText="1"/>
    </xf>
    <xf numFmtId="169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3" xfId="57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center" wrapText="1"/>
    </xf>
    <xf numFmtId="169" fontId="20" fillId="0" borderId="0" xfId="0" applyNumberFormat="1" applyFont="1" applyFill="1" applyBorder="1" applyAlignment="1">
      <alignment horizontal="center" wrapText="1"/>
    </xf>
    <xf numFmtId="3" fontId="20" fillId="0" borderId="0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69" fontId="8" fillId="0" borderId="19" xfId="0" applyNumberFormat="1" applyFont="1" applyFill="1" applyBorder="1" applyAlignment="1">
      <alignment horizontal="center" vertical="center" wrapText="1"/>
    </xf>
    <xf numFmtId="169" fontId="8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9" fontId="8" fillId="0" borderId="19" xfId="57" applyFont="1" applyFill="1" applyBorder="1" applyAlignment="1">
      <alignment horizontal="center" vertical="center" wrapText="1"/>
    </xf>
    <xf numFmtId="9" fontId="8" fillId="0" borderId="13" xfId="57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5"/>
  <sheetViews>
    <sheetView showZeros="0" tabSelected="1" view="pageBreakPreview" zoomScale="75" zoomScaleNormal="75" zoomScaleSheetLayoutView="75" zoomScalePageLayoutView="0" workbookViewId="0" topLeftCell="A4">
      <pane xSplit="2" ySplit="5" topLeftCell="C9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A105" sqref="A100:IV105"/>
    </sheetView>
  </sheetViews>
  <sheetFormatPr defaultColWidth="9.00390625" defaultRowHeight="12.75"/>
  <cols>
    <col min="1" max="1" width="8.25390625" style="60" customWidth="1"/>
    <col min="2" max="2" width="55.625" style="4" customWidth="1"/>
    <col min="3" max="3" width="7.875" style="4" customWidth="1"/>
    <col min="4" max="4" width="8.25390625" style="4" customWidth="1"/>
    <col min="5" max="5" width="13.75390625" style="13" customWidth="1"/>
    <col min="6" max="6" width="8.375" style="14" customWidth="1"/>
    <col min="7" max="7" width="18.375" style="1" customWidth="1"/>
    <col min="8" max="12" width="16.00390625" style="1" customWidth="1"/>
    <col min="13" max="13" width="16.625" style="44" customWidth="1"/>
    <col min="14" max="14" width="17.00390625" style="44" customWidth="1"/>
    <col min="15" max="15" width="14.75390625" style="45" customWidth="1"/>
    <col min="16" max="16" width="17.00390625" style="45" customWidth="1"/>
    <col min="17" max="16384" width="9.125" style="1" customWidth="1"/>
  </cols>
  <sheetData>
    <row r="1" ht="16.5" customHeight="1"/>
    <row r="2" spans="1:16" ht="49.5" customHeight="1">
      <c r="A2" s="84" t="s">
        <v>121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2" ht="12.7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9" ht="13.5" customHeight="1" hidden="1" thickBot="1">
      <c r="A4" s="5"/>
      <c r="B4" s="5"/>
      <c r="C4" s="5"/>
      <c r="D4" s="5"/>
      <c r="E4" s="15"/>
      <c r="F4" s="5"/>
      <c r="G4" s="1" t="s">
        <v>131</v>
      </c>
      <c r="I4" s="1" t="s">
        <v>132</v>
      </c>
    </row>
    <row r="5" spans="1:16" ht="32.25" customHeight="1">
      <c r="A5" s="89" t="s">
        <v>72</v>
      </c>
      <c r="B5" s="85" t="s">
        <v>1</v>
      </c>
      <c r="C5" s="80" t="s">
        <v>73</v>
      </c>
      <c r="D5" s="80" t="s">
        <v>74</v>
      </c>
      <c r="E5" s="82" t="s">
        <v>69</v>
      </c>
      <c r="F5" s="82" t="s">
        <v>70</v>
      </c>
      <c r="G5" s="91" t="s">
        <v>59</v>
      </c>
      <c r="H5" s="91"/>
      <c r="I5" s="91" t="s">
        <v>122</v>
      </c>
      <c r="J5" s="91"/>
      <c r="K5" s="91" t="s">
        <v>123</v>
      </c>
      <c r="L5" s="91"/>
      <c r="M5" s="87" t="s">
        <v>119</v>
      </c>
      <c r="N5" s="87"/>
      <c r="O5" s="87" t="s">
        <v>120</v>
      </c>
      <c r="P5" s="88"/>
    </row>
    <row r="6" spans="1:16" ht="137.25" customHeight="1">
      <c r="A6" s="90"/>
      <c r="B6" s="86"/>
      <c r="C6" s="81"/>
      <c r="D6" s="81"/>
      <c r="E6" s="83"/>
      <c r="F6" s="83"/>
      <c r="G6" s="50" t="s">
        <v>27</v>
      </c>
      <c r="H6" s="51" t="s">
        <v>106</v>
      </c>
      <c r="I6" s="51" t="s">
        <v>27</v>
      </c>
      <c r="J6" s="51" t="s">
        <v>106</v>
      </c>
      <c r="K6" s="51" t="s">
        <v>27</v>
      </c>
      <c r="L6" s="51" t="s">
        <v>106</v>
      </c>
      <c r="M6" s="51" t="s">
        <v>27</v>
      </c>
      <c r="N6" s="51" t="s">
        <v>106</v>
      </c>
      <c r="O6" s="51" t="s">
        <v>27</v>
      </c>
      <c r="P6" s="71" t="s">
        <v>124</v>
      </c>
    </row>
    <row r="7" spans="1:16" s="75" customFormat="1" ht="21" customHeight="1">
      <c r="A7" s="72">
        <v>1</v>
      </c>
      <c r="B7" s="73" t="s">
        <v>125</v>
      </c>
      <c r="C7" s="74">
        <v>3</v>
      </c>
      <c r="D7" s="74">
        <v>4</v>
      </c>
      <c r="E7" s="74">
        <v>5</v>
      </c>
      <c r="F7" s="74">
        <v>6</v>
      </c>
      <c r="G7" s="72">
        <v>7</v>
      </c>
      <c r="H7" s="74">
        <v>8</v>
      </c>
      <c r="I7" s="74">
        <v>9</v>
      </c>
      <c r="J7" s="74">
        <v>10</v>
      </c>
      <c r="K7" s="74">
        <v>11</v>
      </c>
      <c r="L7" s="74">
        <v>12</v>
      </c>
      <c r="M7" s="74">
        <v>13</v>
      </c>
      <c r="N7" s="74">
        <v>14</v>
      </c>
      <c r="O7" s="74">
        <v>15</v>
      </c>
      <c r="P7" s="74">
        <v>16</v>
      </c>
    </row>
    <row r="8" spans="1:16" s="3" customFormat="1" ht="40.5">
      <c r="A8" s="61">
        <v>913</v>
      </c>
      <c r="B8" s="8" t="s">
        <v>78</v>
      </c>
      <c r="C8" s="33"/>
      <c r="D8" s="34"/>
      <c r="E8" s="32"/>
      <c r="F8" s="21"/>
      <c r="G8" s="35">
        <v>4856574</v>
      </c>
      <c r="H8" s="35">
        <v>1949216</v>
      </c>
      <c r="I8" s="36">
        <f aca="true" t="shared" si="0" ref="I8:N8">I9+I21+I39+I44+I90</f>
        <v>4856574</v>
      </c>
      <c r="J8" s="35">
        <f t="shared" si="0"/>
        <v>1949216</v>
      </c>
      <c r="K8" s="36">
        <f t="shared" si="0"/>
        <v>4746307</v>
      </c>
      <c r="L8" s="35">
        <f t="shared" si="0"/>
        <v>1848102</v>
      </c>
      <c r="M8" s="36">
        <f t="shared" si="0"/>
        <v>4721650</v>
      </c>
      <c r="N8" s="35">
        <f t="shared" si="0"/>
        <v>1826711</v>
      </c>
      <c r="O8" s="46">
        <f aca="true" t="shared" si="1" ref="O8:O15">M8/G8*100</f>
        <v>97.22182756815812</v>
      </c>
      <c r="P8" s="46">
        <f>M8/K8*100</f>
        <v>99.48050136664148</v>
      </c>
    </row>
    <row r="9" spans="1:16" s="2" customFormat="1" ht="18.75">
      <c r="A9" s="62"/>
      <c r="B9" s="6" t="s">
        <v>86</v>
      </c>
      <c r="C9" s="18" t="s">
        <v>77</v>
      </c>
      <c r="D9" s="19" t="s">
        <v>75</v>
      </c>
      <c r="E9" s="20"/>
      <c r="F9" s="21"/>
      <c r="G9" s="22">
        <v>1203185</v>
      </c>
      <c r="H9" s="22">
        <v>28729</v>
      </c>
      <c r="I9" s="23">
        <f aca="true" t="shared" si="2" ref="I9:N9">I13+I10</f>
        <v>1203306</v>
      </c>
      <c r="J9" s="22">
        <f t="shared" si="2"/>
        <v>28729</v>
      </c>
      <c r="K9" s="23">
        <f t="shared" si="2"/>
        <v>1201677</v>
      </c>
      <c r="L9" s="22">
        <f t="shared" si="2"/>
        <v>27352</v>
      </c>
      <c r="M9" s="23">
        <f t="shared" si="2"/>
        <v>1201370</v>
      </c>
      <c r="N9" s="22">
        <f t="shared" si="2"/>
        <v>27352</v>
      </c>
      <c r="O9" s="47">
        <f t="shared" si="1"/>
        <v>99.849150380033</v>
      </c>
      <c r="P9" s="47">
        <f aca="true" t="shared" si="3" ref="P9:P72">M9/K9*100</f>
        <v>99.97445236948032</v>
      </c>
    </row>
    <row r="10" spans="1:16" s="2" customFormat="1" ht="195.75" customHeight="1">
      <c r="A10" s="62"/>
      <c r="B10" s="7" t="s">
        <v>32</v>
      </c>
      <c r="C10" s="24" t="s">
        <v>77</v>
      </c>
      <c r="D10" s="25" t="s">
        <v>75</v>
      </c>
      <c r="E10" s="26" t="s">
        <v>33</v>
      </c>
      <c r="F10" s="27"/>
      <c r="G10" s="28">
        <v>8439</v>
      </c>
      <c r="H10" s="28">
        <v>8439</v>
      </c>
      <c r="I10" s="29">
        <f aca="true" t="shared" si="4" ref="I10:N10">I11+I12</f>
        <v>8439</v>
      </c>
      <c r="J10" s="28">
        <f t="shared" si="4"/>
        <v>8439</v>
      </c>
      <c r="K10" s="29">
        <f t="shared" si="4"/>
        <v>8134</v>
      </c>
      <c r="L10" s="28">
        <f t="shared" si="4"/>
        <v>8134</v>
      </c>
      <c r="M10" s="29">
        <f t="shared" si="4"/>
        <v>8134</v>
      </c>
      <c r="N10" s="28">
        <f t="shared" si="4"/>
        <v>8134</v>
      </c>
      <c r="O10" s="48">
        <f t="shared" si="1"/>
        <v>96.38582770470435</v>
      </c>
      <c r="P10" s="48">
        <f t="shared" si="3"/>
        <v>100</v>
      </c>
    </row>
    <row r="11" spans="1:16" s="2" customFormat="1" ht="127.5" customHeight="1">
      <c r="A11" s="62"/>
      <c r="B11" s="7" t="s">
        <v>23</v>
      </c>
      <c r="C11" s="24" t="s">
        <v>77</v>
      </c>
      <c r="D11" s="25" t="s">
        <v>75</v>
      </c>
      <c r="E11" s="26" t="s">
        <v>33</v>
      </c>
      <c r="F11" s="27" t="s">
        <v>22</v>
      </c>
      <c r="G11" s="16">
        <v>1864</v>
      </c>
      <c r="H11" s="16">
        <v>1864</v>
      </c>
      <c r="I11" s="29">
        <v>1864</v>
      </c>
      <c r="J11" s="28">
        <v>1864</v>
      </c>
      <c r="K11" s="29">
        <v>1864</v>
      </c>
      <c r="L11" s="28">
        <v>1864</v>
      </c>
      <c r="M11" s="29">
        <v>1864</v>
      </c>
      <c r="N11" s="28">
        <v>1864</v>
      </c>
      <c r="O11" s="48">
        <f t="shared" si="1"/>
        <v>100</v>
      </c>
      <c r="P11" s="48">
        <f t="shared" si="3"/>
        <v>100</v>
      </c>
    </row>
    <row r="12" spans="1:16" s="2" customFormat="1" ht="94.5" customHeight="1">
      <c r="A12" s="62"/>
      <c r="B12" s="7" t="s">
        <v>65</v>
      </c>
      <c r="C12" s="24" t="s">
        <v>77</v>
      </c>
      <c r="D12" s="25" t="s">
        <v>75</v>
      </c>
      <c r="E12" s="26" t="s">
        <v>33</v>
      </c>
      <c r="F12" s="27" t="s">
        <v>38</v>
      </c>
      <c r="G12" s="16">
        <v>6575</v>
      </c>
      <c r="H12" s="16">
        <v>6575</v>
      </c>
      <c r="I12" s="29">
        <v>6575</v>
      </c>
      <c r="J12" s="28">
        <v>6575</v>
      </c>
      <c r="K12" s="29">
        <v>6270</v>
      </c>
      <c r="L12" s="28">
        <v>6270</v>
      </c>
      <c r="M12" s="29">
        <v>6270</v>
      </c>
      <c r="N12" s="28">
        <v>6270</v>
      </c>
      <c r="O12" s="48">
        <f t="shared" si="1"/>
        <v>95.36121673003802</v>
      </c>
      <c r="P12" s="48">
        <f t="shared" si="3"/>
        <v>100</v>
      </c>
    </row>
    <row r="13" spans="1:16" ht="21.75" customHeight="1">
      <c r="A13" s="63"/>
      <c r="B13" s="7" t="s">
        <v>87</v>
      </c>
      <c r="C13" s="24" t="s">
        <v>77</v>
      </c>
      <c r="D13" s="25" t="s">
        <v>75</v>
      </c>
      <c r="E13" s="26" t="s">
        <v>98</v>
      </c>
      <c r="F13" s="27"/>
      <c r="G13" s="28">
        <v>1194746</v>
      </c>
      <c r="H13" s="28">
        <v>20290</v>
      </c>
      <c r="I13" s="29">
        <f aca="true" t="shared" si="5" ref="I13:N13">I14+I15+I16+I17+I19</f>
        <v>1194867</v>
      </c>
      <c r="J13" s="28">
        <f t="shared" si="5"/>
        <v>20290</v>
      </c>
      <c r="K13" s="29">
        <f t="shared" si="5"/>
        <v>1193543</v>
      </c>
      <c r="L13" s="28">
        <f t="shared" si="5"/>
        <v>19218</v>
      </c>
      <c r="M13" s="29">
        <f t="shared" si="5"/>
        <v>1193236</v>
      </c>
      <c r="N13" s="28">
        <f t="shared" si="5"/>
        <v>19218</v>
      </c>
      <c r="O13" s="48">
        <f t="shared" si="1"/>
        <v>99.87361330358084</v>
      </c>
      <c r="P13" s="48">
        <f t="shared" si="3"/>
        <v>99.97427826228297</v>
      </c>
    </row>
    <row r="14" spans="1:16" ht="128.25" customHeight="1">
      <c r="A14" s="63"/>
      <c r="B14" s="11" t="s">
        <v>13</v>
      </c>
      <c r="C14" s="24" t="s">
        <v>77</v>
      </c>
      <c r="D14" s="25" t="s">
        <v>75</v>
      </c>
      <c r="E14" s="26" t="s">
        <v>98</v>
      </c>
      <c r="F14" s="27" t="s">
        <v>62</v>
      </c>
      <c r="G14" s="16">
        <v>445</v>
      </c>
      <c r="H14" s="16">
        <v>445</v>
      </c>
      <c r="I14" s="17">
        <v>445</v>
      </c>
      <c r="J14" s="16">
        <v>445</v>
      </c>
      <c r="K14" s="17">
        <v>445</v>
      </c>
      <c r="L14" s="16">
        <v>445</v>
      </c>
      <c r="M14" s="17">
        <v>445</v>
      </c>
      <c r="N14" s="16">
        <v>445</v>
      </c>
      <c r="O14" s="48">
        <f t="shared" si="1"/>
        <v>100</v>
      </c>
      <c r="P14" s="48">
        <f t="shared" si="3"/>
        <v>100</v>
      </c>
    </row>
    <row r="15" spans="1:16" ht="94.5" customHeight="1">
      <c r="A15" s="63"/>
      <c r="B15" s="7" t="s">
        <v>54</v>
      </c>
      <c r="C15" s="24" t="s">
        <v>77</v>
      </c>
      <c r="D15" s="25" t="s">
        <v>75</v>
      </c>
      <c r="E15" s="26" t="s">
        <v>98</v>
      </c>
      <c r="F15" s="27" t="s">
        <v>42</v>
      </c>
      <c r="G15" s="16">
        <v>1164167</v>
      </c>
      <c r="H15" s="16">
        <v>19845</v>
      </c>
      <c r="I15" s="17">
        <v>1163971</v>
      </c>
      <c r="J15" s="16">
        <v>19845</v>
      </c>
      <c r="K15" s="17">
        <f>18773+1144125</f>
        <v>1162898</v>
      </c>
      <c r="L15" s="16">
        <v>18773</v>
      </c>
      <c r="M15" s="17">
        <v>1162898</v>
      </c>
      <c r="N15" s="16">
        <v>18773</v>
      </c>
      <c r="O15" s="48">
        <f t="shared" si="1"/>
        <v>99.89099502047387</v>
      </c>
      <c r="P15" s="48">
        <f t="shared" si="3"/>
        <v>100</v>
      </c>
    </row>
    <row r="16" spans="1:16" ht="93.75" customHeight="1">
      <c r="A16" s="63"/>
      <c r="B16" s="7" t="s">
        <v>65</v>
      </c>
      <c r="C16" s="24" t="s">
        <v>77</v>
      </c>
      <c r="D16" s="25" t="s">
        <v>75</v>
      </c>
      <c r="E16" s="26" t="s">
        <v>98</v>
      </c>
      <c r="F16" s="27" t="s">
        <v>38</v>
      </c>
      <c r="G16" s="16">
        <v>21798</v>
      </c>
      <c r="H16" s="16">
        <v>0</v>
      </c>
      <c r="I16" s="17">
        <v>21979</v>
      </c>
      <c r="J16" s="16"/>
      <c r="K16" s="17">
        <v>21781</v>
      </c>
      <c r="L16" s="16"/>
      <c r="M16" s="17">
        <v>21474</v>
      </c>
      <c r="N16" s="16"/>
      <c r="O16" s="48">
        <f aca="true" t="shared" si="6" ref="O16:O37">M16/G16*100</f>
        <v>98.51362510322048</v>
      </c>
      <c r="P16" s="48">
        <f t="shared" si="3"/>
        <v>98.59051466874799</v>
      </c>
    </row>
    <row r="17" spans="1:16" ht="126" customHeight="1">
      <c r="A17" s="63"/>
      <c r="B17" s="11" t="s">
        <v>2</v>
      </c>
      <c r="C17" s="24" t="s">
        <v>77</v>
      </c>
      <c r="D17" s="25" t="s">
        <v>75</v>
      </c>
      <c r="E17" s="26" t="s">
        <v>39</v>
      </c>
      <c r="F17" s="37"/>
      <c r="G17" s="16">
        <v>8151</v>
      </c>
      <c r="H17" s="16">
        <v>0</v>
      </c>
      <c r="I17" s="17">
        <f aca="true" t="shared" si="7" ref="I17:N17">I18</f>
        <v>8271</v>
      </c>
      <c r="J17" s="16">
        <f t="shared" si="7"/>
        <v>0</v>
      </c>
      <c r="K17" s="17">
        <f t="shared" si="7"/>
        <v>8271</v>
      </c>
      <c r="L17" s="16">
        <f t="shared" si="7"/>
        <v>0</v>
      </c>
      <c r="M17" s="17">
        <f t="shared" si="7"/>
        <v>8271</v>
      </c>
      <c r="N17" s="16">
        <f t="shared" si="7"/>
        <v>0</v>
      </c>
      <c r="O17" s="48">
        <f t="shared" si="6"/>
        <v>101.47221199852778</v>
      </c>
      <c r="P17" s="48">
        <f t="shared" si="3"/>
        <v>100</v>
      </c>
    </row>
    <row r="18" spans="1:16" ht="91.5" customHeight="1">
      <c r="A18" s="63"/>
      <c r="B18" s="7" t="s">
        <v>64</v>
      </c>
      <c r="C18" s="24" t="s">
        <v>77</v>
      </c>
      <c r="D18" s="25" t="s">
        <v>75</v>
      </c>
      <c r="E18" s="26" t="s">
        <v>39</v>
      </c>
      <c r="F18" s="27" t="s">
        <v>108</v>
      </c>
      <c r="G18" s="16">
        <v>8151</v>
      </c>
      <c r="H18" s="16">
        <v>0</v>
      </c>
      <c r="I18" s="17">
        <v>8271</v>
      </c>
      <c r="J18" s="16"/>
      <c r="K18" s="17">
        <v>8271</v>
      </c>
      <c r="L18" s="16"/>
      <c r="M18" s="17">
        <v>8271</v>
      </c>
      <c r="N18" s="16"/>
      <c r="O18" s="48">
        <f t="shared" si="6"/>
        <v>101.47221199852778</v>
      </c>
      <c r="P18" s="48">
        <f t="shared" si="3"/>
        <v>100</v>
      </c>
    </row>
    <row r="19" spans="1:16" ht="108" customHeight="1">
      <c r="A19" s="63"/>
      <c r="B19" s="11" t="s">
        <v>3</v>
      </c>
      <c r="C19" s="24" t="s">
        <v>77</v>
      </c>
      <c r="D19" s="25" t="s">
        <v>75</v>
      </c>
      <c r="E19" s="26" t="s">
        <v>40</v>
      </c>
      <c r="F19" s="27"/>
      <c r="G19" s="16">
        <v>185</v>
      </c>
      <c r="H19" s="16">
        <v>0</v>
      </c>
      <c r="I19" s="17">
        <f aca="true" t="shared" si="8" ref="I19:N19">I20</f>
        <v>201</v>
      </c>
      <c r="J19" s="16">
        <f t="shared" si="8"/>
        <v>0</v>
      </c>
      <c r="K19" s="17">
        <f t="shared" si="8"/>
        <v>148</v>
      </c>
      <c r="L19" s="16">
        <f t="shared" si="8"/>
        <v>0</v>
      </c>
      <c r="M19" s="17">
        <f t="shared" si="8"/>
        <v>148</v>
      </c>
      <c r="N19" s="16">
        <f t="shared" si="8"/>
        <v>0</v>
      </c>
      <c r="O19" s="48">
        <f t="shared" si="6"/>
        <v>80</v>
      </c>
      <c r="P19" s="48">
        <f t="shared" si="3"/>
        <v>100</v>
      </c>
    </row>
    <row r="20" spans="1:16" ht="96.75" customHeight="1">
      <c r="A20" s="63"/>
      <c r="B20" s="7" t="s">
        <v>11</v>
      </c>
      <c r="C20" s="24" t="s">
        <v>77</v>
      </c>
      <c r="D20" s="25" t="s">
        <v>75</v>
      </c>
      <c r="E20" s="26" t="s">
        <v>40</v>
      </c>
      <c r="F20" s="27" t="s">
        <v>37</v>
      </c>
      <c r="G20" s="16">
        <v>185</v>
      </c>
      <c r="H20" s="16">
        <v>0</v>
      </c>
      <c r="I20" s="17">
        <v>201</v>
      </c>
      <c r="J20" s="16"/>
      <c r="K20" s="17">
        <v>148</v>
      </c>
      <c r="L20" s="16"/>
      <c r="M20" s="17">
        <v>148</v>
      </c>
      <c r="N20" s="16"/>
      <c r="O20" s="48">
        <f t="shared" si="6"/>
        <v>80</v>
      </c>
      <c r="P20" s="48">
        <f t="shared" si="3"/>
        <v>100</v>
      </c>
    </row>
    <row r="21" spans="1:16" s="2" customFormat="1" ht="18.75">
      <c r="A21" s="62"/>
      <c r="B21" s="6" t="s">
        <v>82</v>
      </c>
      <c r="C21" s="18" t="s">
        <v>77</v>
      </c>
      <c r="D21" s="19" t="s">
        <v>76</v>
      </c>
      <c r="E21" s="20"/>
      <c r="F21" s="21"/>
      <c r="G21" s="22">
        <v>2695073</v>
      </c>
      <c r="H21" s="22">
        <v>1701541</v>
      </c>
      <c r="I21" s="23">
        <f aca="true" t="shared" si="9" ref="I21:N21">I22+I30+I33+I36</f>
        <v>2694952</v>
      </c>
      <c r="J21" s="22">
        <f t="shared" si="9"/>
        <v>1701541</v>
      </c>
      <c r="K21" s="23">
        <f t="shared" si="9"/>
        <v>2693071</v>
      </c>
      <c r="L21" s="22">
        <f t="shared" si="9"/>
        <v>1700979</v>
      </c>
      <c r="M21" s="23">
        <f t="shared" si="9"/>
        <v>2692689</v>
      </c>
      <c r="N21" s="22">
        <f t="shared" si="9"/>
        <v>1700643</v>
      </c>
      <c r="O21" s="47">
        <f t="shared" si="6"/>
        <v>99.91154228475445</v>
      </c>
      <c r="P21" s="47">
        <f t="shared" si="3"/>
        <v>99.98581545009397</v>
      </c>
    </row>
    <row r="22" spans="1:16" ht="31.5" customHeight="1">
      <c r="A22" s="63"/>
      <c r="B22" s="7" t="s">
        <v>5</v>
      </c>
      <c r="C22" s="24" t="s">
        <v>77</v>
      </c>
      <c r="D22" s="25" t="s">
        <v>76</v>
      </c>
      <c r="E22" s="26" t="s">
        <v>99</v>
      </c>
      <c r="F22" s="27"/>
      <c r="G22" s="28">
        <v>2437423</v>
      </c>
      <c r="H22" s="28">
        <v>1660068</v>
      </c>
      <c r="I22" s="28">
        <f aca="true" t="shared" si="10" ref="I22:N22">I23+I24+I25</f>
        <v>2437272</v>
      </c>
      <c r="J22" s="28">
        <f t="shared" si="10"/>
        <v>1660068</v>
      </c>
      <c r="K22" s="28">
        <f t="shared" si="10"/>
        <v>2435858</v>
      </c>
      <c r="L22" s="28">
        <f t="shared" si="10"/>
        <v>1659866</v>
      </c>
      <c r="M22" s="28">
        <f t="shared" si="10"/>
        <v>2435721</v>
      </c>
      <c r="N22" s="28">
        <f t="shared" si="10"/>
        <v>1659766</v>
      </c>
      <c r="O22" s="48">
        <f t="shared" si="6"/>
        <v>99.93017215313058</v>
      </c>
      <c r="P22" s="48">
        <f t="shared" si="3"/>
        <v>99.9943756984192</v>
      </c>
    </row>
    <row r="23" spans="1:16" ht="78.75">
      <c r="A23" s="63"/>
      <c r="B23" s="12" t="s">
        <v>54</v>
      </c>
      <c r="C23" s="38" t="s">
        <v>77</v>
      </c>
      <c r="D23" s="39" t="s">
        <v>76</v>
      </c>
      <c r="E23" s="40" t="s">
        <v>99</v>
      </c>
      <c r="F23" s="41" t="s">
        <v>42</v>
      </c>
      <c r="G23" s="42">
        <v>719480</v>
      </c>
      <c r="H23" s="42">
        <v>0</v>
      </c>
      <c r="I23" s="43">
        <v>719480</v>
      </c>
      <c r="J23" s="42"/>
      <c r="K23" s="43">
        <v>719480</v>
      </c>
      <c r="L23" s="42"/>
      <c r="M23" s="43">
        <v>719480</v>
      </c>
      <c r="N23" s="42"/>
      <c r="O23" s="48">
        <f t="shared" si="6"/>
        <v>100</v>
      </c>
      <c r="P23" s="48">
        <f t="shared" si="3"/>
        <v>100</v>
      </c>
    </row>
    <row r="24" spans="1:16" ht="93" customHeight="1">
      <c r="A24" s="63"/>
      <c r="B24" s="7" t="s">
        <v>65</v>
      </c>
      <c r="C24" s="24" t="s">
        <v>77</v>
      </c>
      <c r="D24" s="25" t="s">
        <v>76</v>
      </c>
      <c r="E24" s="26" t="s">
        <v>99</v>
      </c>
      <c r="F24" s="27" t="s">
        <v>38</v>
      </c>
      <c r="G24" s="16">
        <v>57875</v>
      </c>
      <c r="H24" s="16">
        <v>0</v>
      </c>
      <c r="I24" s="17">
        <v>57724</v>
      </c>
      <c r="J24" s="16"/>
      <c r="K24" s="17">
        <v>56512</v>
      </c>
      <c r="L24" s="16"/>
      <c r="M24" s="17">
        <v>56475</v>
      </c>
      <c r="N24" s="16"/>
      <c r="O24" s="48">
        <f t="shared" si="6"/>
        <v>97.58099352051836</v>
      </c>
      <c r="P24" s="48">
        <f t="shared" si="3"/>
        <v>99.93452718006795</v>
      </c>
    </row>
    <row r="25" spans="1:16" ht="120.75" customHeight="1">
      <c r="A25" s="63"/>
      <c r="B25" s="7" t="s">
        <v>63</v>
      </c>
      <c r="C25" s="24" t="s">
        <v>77</v>
      </c>
      <c r="D25" s="25" t="s">
        <v>76</v>
      </c>
      <c r="E25" s="26" t="s">
        <v>61</v>
      </c>
      <c r="F25" s="27"/>
      <c r="G25" s="16">
        <v>1660068</v>
      </c>
      <c r="H25" s="16">
        <v>1660068</v>
      </c>
      <c r="I25" s="17">
        <f aca="true" t="shared" si="11" ref="I25:N25">I26+I28</f>
        <v>1660068</v>
      </c>
      <c r="J25" s="16">
        <f t="shared" si="11"/>
        <v>1660068</v>
      </c>
      <c r="K25" s="17">
        <f t="shared" si="11"/>
        <v>1659866</v>
      </c>
      <c r="L25" s="16">
        <f t="shared" si="11"/>
        <v>1659866</v>
      </c>
      <c r="M25" s="17">
        <f t="shared" si="11"/>
        <v>1659766</v>
      </c>
      <c r="N25" s="16">
        <f t="shared" si="11"/>
        <v>1659766</v>
      </c>
      <c r="O25" s="48">
        <f t="shared" si="6"/>
        <v>99.98180797413117</v>
      </c>
      <c r="P25" s="48">
        <f t="shared" si="3"/>
        <v>99.99397541729273</v>
      </c>
    </row>
    <row r="26" spans="1:16" ht="60.75" customHeight="1">
      <c r="A26" s="63"/>
      <c r="B26" s="7" t="s">
        <v>57</v>
      </c>
      <c r="C26" s="24" t="s">
        <v>77</v>
      </c>
      <c r="D26" s="25" t="s">
        <v>76</v>
      </c>
      <c r="E26" s="26" t="s">
        <v>55</v>
      </c>
      <c r="F26" s="27"/>
      <c r="G26" s="28">
        <v>1657407</v>
      </c>
      <c r="H26" s="28">
        <v>1657407</v>
      </c>
      <c r="I26" s="29">
        <f aca="true" t="shared" si="12" ref="I26:N26">I27</f>
        <v>1657407</v>
      </c>
      <c r="J26" s="28">
        <f t="shared" si="12"/>
        <v>1657407</v>
      </c>
      <c r="K26" s="29">
        <f t="shared" si="12"/>
        <v>1657407</v>
      </c>
      <c r="L26" s="28">
        <f t="shared" si="12"/>
        <v>1657407</v>
      </c>
      <c r="M26" s="29">
        <f t="shared" si="12"/>
        <v>1657407</v>
      </c>
      <c r="N26" s="28">
        <f t="shared" si="12"/>
        <v>1657407</v>
      </c>
      <c r="O26" s="48">
        <f t="shared" si="6"/>
        <v>100</v>
      </c>
      <c r="P26" s="48">
        <f t="shared" si="3"/>
        <v>100</v>
      </c>
    </row>
    <row r="27" spans="1:16" ht="90" customHeight="1">
      <c r="A27" s="63"/>
      <c r="B27" s="7" t="s">
        <v>54</v>
      </c>
      <c r="C27" s="24" t="s">
        <v>77</v>
      </c>
      <c r="D27" s="25" t="s">
        <v>76</v>
      </c>
      <c r="E27" s="26" t="s">
        <v>55</v>
      </c>
      <c r="F27" s="27" t="s">
        <v>42</v>
      </c>
      <c r="G27" s="16">
        <v>1657407</v>
      </c>
      <c r="H27" s="16">
        <v>1657407</v>
      </c>
      <c r="I27" s="17">
        <v>1657407</v>
      </c>
      <c r="J27" s="16">
        <v>1657407</v>
      </c>
      <c r="K27" s="17">
        <v>1657407</v>
      </c>
      <c r="L27" s="16">
        <v>1657407</v>
      </c>
      <c r="M27" s="17">
        <v>1657407</v>
      </c>
      <c r="N27" s="16">
        <v>1657407</v>
      </c>
      <c r="O27" s="48">
        <f t="shared" si="6"/>
        <v>100</v>
      </c>
      <c r="P27" s="48">
        <f t="shared" si="3"/>
        <v>100</v>
      </c>
    </row>
    <row r="28" spans="1:16" ht="63" customHeight="1">
      <c r="A28" s="63"/>
      <c r="B28" s="7" t="s">
        <v>60</v>
      </c>
      <c r="C28" s="24" t="s">
        <v>77</v>
      </c>
      <c r="D28" s="25" t="s">
        <v>76</v>
      </c>
      <c r="E28" s="26" t="s">
        <v>56</v>
      </c>
      <c r="F28" s="27"/>
      <c r="G28" s="28">
        <v>2661</v>
      </c>
      <c r="H28" s="28">
        <v>2661</v>
      </c>
      <c r="I28" s="29">
        <f aca="true" t="shared" si="13" ref="I28:N28">I29</f>
        <v>2661</v>
      </c>
      <c r="J28" s="28">
        <f t="shared" si="13"/>
        <v>2661</v>
      </c>
      <c r="K28" s="29">
        <f t="shared" si="13"/>
        <v>2459</v>
      </c>
      <c r="L28" s="28">
        <f t="shared" si="13"/>
        <v>2459</v>
      </c>
      <c r="M28" s="29">
        <f t="shared" si="13"/>
        <v>2359</v>
      </c>
      <c r="N28" s="28">
        <f t="shared" si="13"/>
        <v>2359</v>
      </c>
      <c r="O28" s="48">
        <f t="shared" si="6"/>
        <v>88.65088312664412</v>
      </c>
      <c r="P28" s="48">
        <f t="shared" si="3"/>
        <v>95.93330622204148</v>
      </c>
    </row>
    <row r="29" spans="1:16" ht="96" customHeight="1">
      <c r="A29" s="63"/>
      <c r="B29" s="7" t="s">
        <v>65</v>
      </c>
      <c r="C29" s="24" t="s">
        <v>77</v>
      </c>
      <c r="D29" s="25" t="s">
        <v>76</v>
      </c>
      <c r="E29" s="26" t="s">
        <v>56</v>
      </c>
      <c r="F29" s="27" t="s">
        <v>38</v>
      </c>
      <c r="G29" s="16">
        <v>2661</v>
      </c>
      <c r="H29" s="16">
        <v>2661</v>
      </c>
      <c r="I29" s="17">
        <v>2661</v>
      </c>
      <c r="J29" s="16">
        <v>2661</v>
      </c>
      <c r="K29" s="17">
        <v>2459</v>
      </c>
      <c r="L29" s="16">
        <v>2459</v>
      </c>
      <c r="M29" s="17">
        <v>2359</v>
      </c>
      <c r="N29" s="16">
        <v>2359</v>
      </c>
      <c r="O29" s="48">
        <f t="shared" si="6"/>
        <v>88.65088312664412</v>
      </c>
      <c r="P29" s="48">
        <f t="shared" si="3"/>
        <v>95.93330622204148</v>
      </c>
    </row>
    <row r="30" spans="1:16" ht="34.5" customHeight="1">
      <c r="A30" s="63"/>
      <c r="B30" s="7" t="s">
        <v>83</v>
      </c>
      <c r="C30" s="24" t="s">
        <v>77</v>
      </c>
      <c r="D30" s="25" t="s">
        <v>76</v>
      </c>
      <c r="E30" s="26" t="s">
        <v>97</v>
      </c>
      <c r="F30" s="27"/>
      <c r="G30" s="28">
        <v>216177</v>
      </c>
      <c r="H30" s="28">
        <v>0</v>
      </c>
      <c r="I30" s="28">
        <f aca="true" t="shared" si="14" ref="I30:N30">I31+I32</f>
        <v>216207</v>
      </c>
      <c r="J30" s="28">
        <f t="shared" si="14"/>
        <v>0</v>
      </c>
      <c r="K30" s="28">
        <f t="shared" si="14"/>
        <v>216100</v>
      </c>
      <c r="L30" s="28">
        <f t="shared" si="14"/>
        <v>0</v>
      </c>
      <c r="M30" s="28">
        <f t="shared" si="14"/>
        <v>216091</v>
      </c>
      <c r="N30" s="28">
        <f t="shared" si="14"/>
        <v>0</v>
      </c>
      <c r="O30" s="48">
        <f t="shared" si="6"/>
        <v>99.96021778450066</v>
      </c>
      <c r="P30" s="48">
        <f t="shared" si="3"/>
        <v>99.99583526145302</v>
      </c>
    </row>
    <row r="31" spans="1:16" ht="87.75" customHeight="1">
      <c r="A31" s="63"/>
      <c r="B31" s="7" t="s">
        <v>54</v>
      </c>
      <c r="C31" s="24" t="s">
        <v>77</v>
      </c>
      <c r="D31" s="25" t="s">
        <v>76</v>
      </c>
      <c r="E31" s="26" t="s">
        <v>97</v>
      </c>
      <c r="F31" s="27" t="s">
        <v>42</v>
      </c>
      <c r="G31" s="16">
        <v>212972</v>
      </c>
      <c r="H31" s="16">
        <v>0</v>
      </c>
      <c r="I31" s="17">
        <v>212972</v>
      </c>
      <c r="J31" s="16"/>
      <c r="K31" s="17">
        <v>212972</v>
      </c>
      <c r="L31" s="16"/>
      <c r="M31" s="17">
        <v>212972</v>
      </c>
      <c r="N31" s="16"/>
      <c r="O31" s="48">
        <f t="shared" si="6"/>
        <v>100</v>
      </c>
      <c r="P31" s="48">
        <f t="shared" si="3"/>
        <v>100</v>
      </c>
    </row>
    <row r="32" spans="1:16" ht="105" customHeight="1">
      <c r="A32" s="63"/>
      <c r="B32" s="7" t="s">
        <v>65</v>
      </c>
      <c r="C32" s="24" t="s">
        <v>77</v>
      </c>
      <c r="D32" s="25" t="s">
        <v>76</v>
      </c>
      <c r="E32" s="26" t="s">
        <v>97</v>
      </c>
      <c r="F32" s="27" t="s">
        <v>38</v>
      </c>
      <c r="G32" s="16">
        <v>3205</v>
      </c>
      <c r="H32" s="16">
        <v>0</v>
      </c>
      <c r="I32" s="17">
        <v>3235</v>
      </c>
      <c r="J32" s="16"/>
      <c r="K32" s="17">
        <v>3128</v>
      </c>
      <c r="L32" s="16"/>
      <c r="M32" s="17">
        <v>3119</v>
      </c>
      <c r="N32" s="16"/>
      <c r="O32" s="48">
        <f t="shared" si="6"/>
        <v>97.3166926677067</v>
      </c>
      <c r="P32" s="48">
        <f t="shared" si="3"/>
        <v>99.71227621483376</v>
      </c>
    </row>
    <row r="33" spans="1:16" ht="33">
      <c r="A33" s="63"/>
      <c r="B33" s="7" t="s">
        <v>117</v>
      </c>
      <c r="C33" s="24" t="s">
        <v>77</v>
      </c>
      <c r="D33" s="25" t="s">
        <v>76</v>
      </c>
      <c r="E33" s="26" t="s">
        <v>115</v>
      </c>
      <c r="F33" s="27"/>
      <c r="G33" s="16">
        <v>39987</v>
      </c>
      <c r="H33" s="16">
        <v>39987</v>
      </c>
      <c r="I33" s="17">
        <f aca="true" t="shared" si="15" ref="I33:N34">I34</f>
        <v>39987</v>
      </c>
      <c r="J33" s="16">
        <f t="shared" si="15"/>
        <v>39987</v>
      </c>
      <c r="K33" s="17">
        <f t="shared" si="15"/>
        <v>39634</v>
      </c>
      <c r="L33" s="16">
        <f t="shared" si="15"/>
        <v>39634</v>
      </c>
      <c r="M33" s="17">
        <f t="shared" si="15"/>
        <v>39525</v>
      </c>
      <c r="N33" s="16">
        <f t="shared" si="15"/>
        <v>39525</v>
      </c>
      <c r="O33" s="48">
        <f t="shared" si="6"/>
        <v>98.84462450296347</v>
      </c>
      <c r="P33" s="48">
        <f t="shared" si="3"/>
        <v>99.72498359993945</v>
      </c>
    </row>
    <row r="34" spans="1:16" ht="90.75" customHeight="1">
      <c r="A34" s="63"/>
      <c r="B34" s="7" t="s">
        <v>10</v>
      </c>
      <c r="C34" s="24" t="s">
        <v>77</v>
      </c>
      <c r="D34" s="25" t="s">
        <v>76</v>
      </c>
      <c r="E34" s="26" t="s">
        <v>116</v>
      </c>
      <c r="F34" s="27"/>
      <c r="G34" s="16">
        <v>39987</v>
      </c>
      <c r="H34" s="16">
        <v>39987</v>
      </c>
      <c r="I34" s="17">
        <f t="shared" si="15"/>
        <v>39987</v>
      </c>
      <c r="J34" s="16">
        <f t="shared" si="15"/>
        <v>39987</v>
      </c>
      <c r="K34" s="17">
        <f t="shared" si="15"/>
        <v>39634</v>
      </c>
      <c r="L34" s="16">
        <f t="shared" si="15"/>
        <v>39634</v>
      </c>
      <c r="M34" s="17">
        <f t="shared" si="15"/>
        <v>39525</v>
      </c>
      <c r="N34" s="16">
        <f t="shared" si="15"/>
        <v>39525</v>
      </c>
      <c r="O34" s="48">
        <f t="shared" si="6"/>
        <v>98.84462450296347</v>
      </c>
      <c r="P34" s="48">
        <f t="shared" si="3"/>
        <v>99.72498359993945</v>
      </c>
    </row>
    <row r="35" spans="1:16" ht="87.75" customHeight="1">
      <c r="A35" s="63"/>
      <c r="B35" s="7" t="s">
        <v>65</v>
      </c>
      <c r="C35" s="24" t="s">
        <v>77</v>
      </c>
      <c r="D35" s="25" t="s">
        <v>76</v>
      </c>
      <c r="E35" s="26" t="s">
        <v>116</v>
      </c>
      <c r="F35" s="27" t="s">
        <v>38</v>
      </c>
      <c r="G35" s="16">
        <v>39987</v>
      </c>
      <c r="H35" s="16">
        <v>39987</v>
      </c>
      <c r="I35" s="16">
        <v>39987</v>
      </c>
      <c r="J35" s="16">
        <v>39987</v>
      </c>
      <c r="K35" s="17">
        <v>39634</v>
      </c>
      <c r="L35" s="16">
        <v>39634</v>
      </c>
      <c r="M35" s="17">
        <v>39525</v>
      </c>
      <c r="N35" s="16">
        <v>39525</v>
      </c>
      <c r="O35" s="48">
        <f t="shared" si="6"/>
        <v>98.84462450296347</v>
      </c>
      <c r="P35" s="48">
        <f t="shared" si="3"/>
        <v>99.72498359993945</v>
      </c>
    </row>
    <row r="36" spans="1:16" ht="72.75" customHeight="1">
      <c r="A36" s="63"/>
      <c r="B36" s="7" t="s">
        <v>112</v>
      </c>
      <c r="C36" s="24" t="s">
        <v>77</v>
      </c>
      <c r="D36" s="25" t="s">
        <v>76</v>
      </c>
      <c r="E36" s="26" t="s">
        <v>58</v>
      </c>
      <c r="F36" s="27"/>
      <c r="G36" s="16">
        <v>1486</v>
      </c>
      <c r="H36" s="16">
        <v>1486</v>
      </c>
      <c r="I36" s="17">
        <f aca="true" t="shared" si="16" ref="I36:N36">I37</f>
        <v>1486</v>
      </c>
      <c r="J36" s="16">
        <f t="shared" si="16"/>
        <v>1486</v>
      </c>
      <c r="K36" s="17">
        <f t="shared" si="16"/>
        <v>1479</v>
      </c>
      <c r="L36" s="16">
        <f t="shared" si="16"/>
        <v>1479</v>
      </c>
      <c r="M36" s="17">
        <f t="shared" si="16"/>
        <v>1352</v>
      </c>
      <c r="N36" s="16">
        <f t="shared" si="16"/>
        <v>1352</v>
      </c>
      <c r="O36" s="48">
        <f t="shared" si="6"/>
        <v>90.98250336473755</v>
      </c>
      <c r="P36" s="48">
        <f t="shared" si="3"/>
        <v>91.4131169709263</v>
      </c>
    </row>
    <row r="37" spans="1:16" ht="104.25" customHeight="1">
      <c r="A37" s="63"/>
      <c r="B37" s="7" t="s">
        <v>65</v>
      </c>
      <c r="C37" s="24" t="s">
        <v>77</v>
      </c>
      <c r="D37" s="25" t="s">
        <v>76</v>
      </c>
      <c r="E37" s="26" t="s">
        <v>58</v>
      </c>
      <c r="F37" s="27" t="s">
        <v>38</v>
      </c>
      <c r="G37" s="16">
        <v>1486</v>
      </c>
      <c r="H37" s="16">
        <v>1486</v>
      </c>
      <c r="I37" s="17">
        <v>1486</v>
      </c>
      <c r="J37" s="16">
        <v>1486</v>
      </c>
      <c r="K37" s="17">
        <v>1479</v>
      </c>
      <c r="L37" s="16">
        <v>1479</v>
      </c>
      <c r="M37" s="17">
        <v>1352</v>
      </c>
      <c r="N37" s="16">
        <v>1352</v>
      </c>
      <c r="O37" s="48">
        <f t="shared" si="6"/>
        <v>90.98250336473755</v>
      </c>
      <c r="P37" s="48">
        <f t="shared" si="3"/>
        <v>91.4131169709263</v>
      </c>
    </row>
    <row r="38" spans="1:16" ht="18.75">
      <c r="A38" s="63"/>
      <c r="B38" s="7"/>
      <c r="C38" s="24"/>
      <c r="D38" s="25"/>
      <c r="E38" s="26"/>
      <c r="F38" s="27"/>
      <c r="G38" s="16"/>
      <c r="H38" s="16"/>
      <c r="I38" s="17"/>
      <c r="J38" s="16"/>
      <c r="K38" s="17"/>
      <c r="L38" s="16"/>
      <c r="M38" s="17"/>
      <c r="N38" s="16"/>
      <c r="O38" s="49"/>
      <c r="P38" s="49"/>
    </row>
    <row r="39" spans="1:16" s="2" customFormat="1" ht="40.5" customHeight="1">
      <c r="A39" s="62"/>
      <c r="B39" s="6" t="s">
        <v>71</v>
      </c>
      <c r="C39" s="18" t="s">
        <v>77</v>
      </c>
      <c r="D39" s="19" t="s">
        <v>77</v>
      </c>
      <c r="E39" s="20"/>
      <c r="F39" s="21"/>
      <c r="G39" s="22">
        <v>16568</v>
      </c>
      <c r="H39" s="22">
        <v>10109</v>
      </c>
      <c r="I39" s="23">
        <f aca="true" t="shared" si="17" ref="I39:N39">I40</f>
        <v>16568</v>
      </c>
      <c r="J39" s="22">
        <f t="shared" si="17"/>
        <v>10109</v>
      </c>
      <c r="K39" s="23">
        <f t="shared" si="17"/>
        <v>16568</v>
      </c>
      <c r="L39" s="22">
        <f t="shared" si="17"/>
        <v>10109</v>
      </c>
      <c r="M39" s="23">
        <f t="shared" si="17"/>
        <v>16568</v>
      </c>
      <c r="N39" s="22">
        <f t="shared" si="17"/>
        <v>10109</v>
      </c>
      <c r="O39" s="47">
        <f>M39/G39*100</f>
        <v>100</v>
      </c>
      <c r="P39" s="47">
        <f t="shared" si="3"/>
        <v>100</v>
      </c>
    </row>
    <row r="40" spans="1:16" ht="36.75" customHeight="1">
      <c r="A40" s="63"/>
      <c r="B40" s="7" t="s">
        <v>88</v>
      </c>
      <c r="C40" s="24" t="s">
        <v>77</v>
      </c>
      <c r="D40" s="25" t="s">
        <v>77</v>
      </c>
      <c r="E40" s="26" t="s">
        <v>100</v>
      </c>
      <c r="F40" s="27"/>
      <c r="G40" s="28">
        <v>16568</v>
      </c>
      <c r="H40" s="28">
        <v>10109</v>
      </c>
      <c r="I40" s="28">
        <f aca="true" t="shared" si="18" ref="I40:N40">I41+I42</f>
        <v>16568</v>
      </c>
      <c r="J40" s="28">
        <f t="shared" si="18"/>
        <v>10109</v>
      </c>
      <c r="K40" s="28">
        <f t="shared" si="18"/>
        <v>16568</v>
      </c>
      <c r="L40" s="28">
        <f t="shared" si="18"/>
        <v>10109</v>
      </c>
      <c r="M40" s="28">
        <f t="shared" si="18"/>
        <v>16568</v>
      </c>
      <c r="N40" s="28">
        <f t="shared" si="18"/>
        <v>10109</v>
      </c>
      <c r="O40" s="48">
        <f>M40/G40*100</f>
        <v>100</v>
      </c>
      <c r="P40" s="48">
        <f t="shared" si="3"/>
        <v>100</v>
      </c>
    </row>
    <row r="41" spans="1:16" ht="91.5" customHeight="1">
      <c r="A41" s="63"/>
      <c r="B41" s="7" t="s">
        <v>54</v>
      </c>
      <c r="C41" s="24" t="s">
        <v>77</v>
      </c>
      <c r="D41" s="25" t="s">
        <v>77</v>
      </c>
      <c r="E41" s="26" t="s">
        <v>100</v>
      </c>
      <c r="F41" s="27" t="s">
        <v>42</v>
      </c>
      <c r="G41" s="16">
        <v>6459</v>
      </c>
      <c r="H41" s="16">
        <v>0</v>
      </c>
      <c r="I41" s="17">
        <v>6459</v>
      </c>
      <c r="J41" s="16"/>
      <c r="K41" s="17">
        <v>6459</v>
      </c>
      <c r="L41" s="16"/>
      <c r="M41" s="17">
        <v>6459</v>
      </c>
      <c r="N41" s="16"/>
      <c r="O41" s="48">
        <f aca="true" t="shared" si="19" ref="O41:O72">M41/G41*100</f>
        <v>100</v>
      </c>
      <c r="P41" s="48">
        <f t="shared" si="3"/>
        <v>100</v>
      </c>
    </row>
    <row r="42" spans="1:16" ht="75.75" customHeight="1">
      <c r="A42" s="63"/>
      <c r="B42" s="7" t="s">
        <v>109</v>
      </c>
      <c r="C42" s="24" t="s">
        <v>77</v>
      </c>
      <c r="D42" s="25" t="s">
        <v>77</v>
      </c>
      <c r="E42" s="26" t="s">
        <v>110</v>
      </c>
      <c r="F42" s="27"/>
      <c r="G42" s="16">
        <v>10109</v>
      </c>
      <c r="H42" s="16">
        <v>10109</v>
      </c>
      <c r="I42" s="17">
        <f aca="true" t="shared" si="20" ref="I42:N42">I43</f>
        <v>10109</v>
      </c>
      <c r="J42" s="16">
        <f t="shared" si="20"/>
        <v>10109</v>
      </c>
      <c r="K42" s="17">
        <f t="shared" si="20"/>
        <v>10109</v>
      </c>
      <c r="L42" s="16">
        <f t="shared" si="20"/>
        <v>10109</v>
      </c>
      <c r="M42" s="17">
        <f t="shared" si="20"/>
        <v>10109</v>
      </c>
      <c r="N42" s="16">
        <f t="shared" si="20"/>
        <v>10109</v>
      </c>
      <c r="O42" s="48">
        <f t="shared" si="19"/>
        <v>100</v>
      </c>
      <c r="P42" s="48">
        <f t="shared" si="3"/>
        <v>100</v>
      </c>
    </row>
    <row r="43" spans="1:16" ht="91.5" customHeight="1">
      <c r="A43" s="63"/>
      <c r="B43" s="7" t="s">
        <v>54</v>
      </c>
      <c r="C43" s="24" t="s">
        <v>77</v>
      </c>
      <c r="D43" s="25" t="s">
        <v>77</v>
      </c>
      <c r="E43" s="26" t="s">
        <v>110</v>
      </c>
      <c r="F43" s="27" t="s">
        <v>42</v>
      </c>
      <c r="G43" s="16">
        <v>10109</v>
      </c>
      <c r="H43" s="16">
        <v>10109</v>
      </c>
      <c r="I43" s="17">
        <v>10109</v>
      </c>
      <c r="J43" s="16">
        <v>10109</v>
      </c>
      <c r="K43" s="17">
        <v>10109</v>
      </c>
      <c r="L43" s="16">
        <v>10109</v>
      </c>
      <c r="M43" s="17">
        <v>10109</v>
      </c>
      <c r="N43" s="16">
        <v>10109</v>
      </c>
      <c r="O43" s="48">
        <f t="shared" si="19"/>
        <v>100</v>
      </c>
      <c r="P43" s="48">
        <f t="shared" si="3"/>
        <v>100</v>
      </c>
    </row>
    <row r="44" spans="1:16" s="2" customFormat="1" ht="41.25" customHeight="1">
      <c r="A44" s="62"/>
      <c r="B44" s="6" t="s">
        <v>85</v>
      </c>
      <c r="C44" s="18" t="s">
        <v>77</v>
      </c>
      <c r="D44" s="19" t="s">
        <v>80</v>
      </c>
      <c r="E44" s="20"/>
      <c r="F44" s="21"/>
      <c r="G44" s="22">
        <v>891311</v>
      </c>
      <c r="H44" s="22">
        <v>208837</v>
      </c>
      <c r="I44" s="23">
        <f aca="true" t="shared" si="21" ref="I44:N44">I45+I55+I68+I50+I62+I58</f>
        <v>891311</v>
      </c>
      <c r="J44" s="22">
        <f t="shared" si="21"/>
        <v>208837</v>
      </c>
      <c r="K44" s="23">
        <f t="shared" si="21"/>
        <v>784639</v>
      </c>
      <c r="L44" s="22">
        <f t="shared" si="21"/>
        <v>109662</v>
      </c>
      <c r="M44" s="23">
        <f t="shared" si="21"/>
        <v>760890</v>
      </c>
      <c r="N44" s="22">
        <f t="shared" si="21"/>
        <v>88607</v>
      </c>
      <c r="O44" s="47">
        <f t="shared" si="19"/>
        <v>85.36750920834591</v>
      </c>
      <c r="P44" s="47">
        <f t="shared" si="3"/>
        <v>96.97325776567313</v>
      </c>
    </row>
    <row r="45" spans="1:16" ht="40.5" customHeight="1">
      <c r="A45" s="63"/>
      <c r="B45" s="7" t="s">
        <v>84</v>
      </c>
      <c r="C45" s="24" t="s">
        <v>77</v>
      </c>
      <c r="D45" s="25" t="s">
        <v>80</v>
      </c>
      <c r="E45" s="26" t="s">
        <v>101</v>
      </c>
      <c r="F45" s="27"/>
      <c r="G45" s="28">
        <v>57610</v>
      </c>
      <c r="H45" s="28">
        <v>0</v>
      </c>
      <c r="I45" s="28">
        <f aca="true" t="shared" si="22" ref="I45:N45">I47+I48</f>
        <v>57718</v>
      </c>
      <c r="J45" s="28">
        <f t="shared" si="22"/>
        <v>0</v>
      </c>
      <c r="K45" s="28">
        <f t="shared" si="22"/>
        <v>57687</v>
      </c>
      <c r="L45" s="28">
        <f t="shared" si="22"/>
        <v>0</v>
      </c>
      <c r="M45" s="28">
        <f t="shared" si="22"/>
        <v>57687</v>
      </c>
      <c r="N45" s="28">
        <f t="shared" si="22"/>
        <v>0</v>
      </c>
      <c r="O45" s="48">
        <f t="shared" si="19"/>
        <v>100.13365735115431</v>
      </c>
      <c r="P45" s="48">
        <f t="shared" si="3"/>
        <v>100</v>
      </c>
    </row>
    <row r="46" spans="1:16" ht="128.25" customHeight="1">
      <c r="A46" s="63"/>
      <c r="B46" s="7" t="s">
        <v>118</v>
      </c>
      <c r="C46" s="24" t="s">
        <v>77</v>
      </c>
      <c r="D46" s="25" t="s">
        <v>80</v>
      </c>
      <c r="E46" s="26" t="s">
        <v>12</v>
      </c>
      <c r="F46" s="27"/>
      <c r="G46" s="16">
        <v>57382</v>
      </c>
      <c r="H46" s="16">
        <v>0</v>
      </c>
      <c r="I46" s="17">
        <f aca="true" t="shared" si="23" ref="I46:N46">I47</f>
        <v>57490</v>
      </c>
      <c r="J46" s="16">
        <f t="shared" si="23"/>
        <v>0</v>
      </c>
      <c r="K46" s="17">
        <f t="shared" si="23"/>
        <v>57490</v>
      </c>
      <c r="L46" s="16">
        <f t="shared" si="23"/>
        <v>0</v>
      </c>
      <c r="M46" s="17">
        <f t="shared" si="23"/>
        <v>57490</v>
      </c>
      <c r="N46" s="16">
        <f t="shared" si="23"/>
        <v>0</v>
      </c>
      <c r="O46" s="48">
        <f t="shared" si="19"/>
        <v>100.18821233139312</v>
      </c>
      <c r="P46" s="48">
        <f t="shared" si="3"/>
        <v>100</v>
      </c>
    </row>
    <row r="47" spans="1:16" ht="94.5" customHeight="1">
      <c r="A47" s="63"/>
      <c r="B47" s="7" t="s">
        <v>64</v>
      </c>
      <c r="C47" s="24" t="s">
        <v>77</v>
      </c>
      <c r="D47" s="25" t="s">
        <v>80</v>
      </c>
      <c r="E47" s="26" t="s">
        <v>12</v>
      </c>
      <c r="F47" s="27" t="s">
        <v>108</v>
      </c>
      <c r="G47" s="16">
        <v>57382</v>
      </c>
      <c r="H47" s="16">
        <v>0</v>
      </c>
      <c r="I47" s="17">
        <v>57490</v>
      </c>
      <c r="J47" s="16"/>
      <c r="K47" s="17">
        <v>57490</v>
      </c>
      <c r="L47" s="16"/>
      <c r="M47" s="17">
        <v>57490</v>
      </c>
      <c r="N47" s="16"/>
      <c r="O47" s="48">
        <f t="shared" si="19"/>
        <v>100.18821233139312</v>
      </c>
      <c r="P47" s="48">
        <f t="shared" si="3"/>
        <v>100</v>
      </c>
    </row>
    <row r="48" spans="1:16" ht="108.75" customHeight="1">
      <c r="A48" s="63"/>
      <c r="B48" s="7" t="s">
        <v>91</v>
      </c>
      <c r="C48" s="24" t="s">
        <v>77</v>
      </c>
      <c r="D48" s="25" t="s">
        <v>80</v>
      </c>
      <c r="E48" s="26" t="s">
        <v>90</v>
      </c>
      <c r="F48" s="27"/>
      <c r="G48" s="16">
        <v>228</v>
      </c>
      <c r="H48" s="16">
        <v>0</v>
      </c>
      <c r="I48" s="17">
        <f aca="true" t="shared" si="24" ref="I48:N48">I49</f>
        <v>228</v>
      </c>
      <c r="J48" s="16">
        <f t="shared" si="24"/>
        <v>0</v>
      </c>
      <c r="K48" s="17">
        <f t="shared" si="24"/>
        <v>197</v>
      </c>
      <c r="L48" s="16">
        <f t="shared" si="24"/>
        <v>0</v>
      </c>
      <c r="M48" s="17">
        <f t="shared" si="24"/>
        <v>197</v>
      </c>
      <c r="N48" s="16">
        <f t="shared" si="24"/>
        <v>0</v>
      </c>
      <c r="O48" s="48">
        <f t="shared" si="19"/>
        <v>86.40350877192982</v>
      </c>
      <c r="P48" s="48">
        <f t="shared" si="3"/>
        <v>100</v>
      </c>
    </row>
    <row r="49" spans="1:16" ht="92.25" customHeight="1">
      <c r="A49" s="63"/>
      <c r="B49" s="7" t="s">
        <v>11</v>
      </c>
      <c r="C49" s="24" t="s">
        <v>77</v>
      </c>
      <c r="D49" s="25" t="s">
        <v>80</v>
      </c>
      <c r="E49" s="26" t="s">
        <v>90</v>
      </c>
      <c r="F49" s="27" t="s">
        <v>37</v>
      </c>
      <c r="G49" s="16">
        <v>228</v>
      </c>
      <c r="H49" s="16">
        <v>0</v>
      </c>
      <c r="I49" s="17">
        <v>228</v>
      </c>
      <c r="J49" s="16"/>
      <c r="K49" s="17">
        <v>197</v>
      </c>
      <c r="L49" s="16"/>
      <c r="M49" s="17">
        <v>197</v>
      </c>
      <c r="N49" s="16"/>
      <c r="O49" s="49">
        <f t="shared" si="19"/>
        <v>86.40350877192982</v>
      </c>
      <c r="P49" s="49">
        <f t="shared" si="3"/>
        <v>100</v>
      </c>
    </row>
    <row r="50" spans="1:16" ht="24.75" customHeight="1">
      <c r="A50" s="64"/>
      <c r="B50" s="7" t="s">
        <v>6</v>
      </c>
      <c r="C50" s="24" t="s">
        <v>77</v>
      </c>
      <c r="D50" s="25" t="s">
        <v>80</v>
      </c>
      <c r="E50" s="26" t="s">
        <v>96</v>
      </c>
      <c r="F50" s="27"/>
      <c r="G50" s="16">
        <v>529710</v>
      </c>
      <c r="H50" s="16">
        <v>0</v>
      </c>
      <c r="I50" s="17">
        <f aca="true" t="shared" si="25" ref="I50:N50">I51+I53</f>
        <v>529710</v>
      </c>
      <c r="J50" s="16">
        <f t="shared" si="25"/>
        <v>0</v>
      </c>
      <c r="K50" s="17">
        <f t="shared" si="25"/>
        <v>529701</v>
      </c>
      <c r="L50" s="16">
        <f t="shared" si="25"/>
        <v>0</v>
      </c>
      <c r="M50" s="17">
        <f t="shared" si="25"/>
        <v>528955</v>
      </c>
      <c r="N50" s="16">
        <f t="shared" si="25"/>
        <v>0</v>
      </c>
      <c r="O50" s="48">
        <f t="shared" si="19"/>
        <v>99.85746918125011</v>
      </c>
      <c r="P50" s="48">
        <f t="shared" si="3"/>
        <v>99.85916583128973</v>
      </c>
    </row>
    <row r="51" spans="1:16" ht="72.75" customHeight="1">
      <c r="A51" s="64"/>
      <c r="B51" s="7" t="s">
        <v>14</v>
      </c>
      <c r="C51" s="24" t="s">
        <v>77</v>
      </c>
      <c r="D51" s="25" t="s">
        <v>80</v>
      </c>
      <c r="E51" s="26" t="s">
        <v>103</v>
      </c>
      <c r="F51" s="27"/>
      <c r="G51" s="16">
        <v>526073</v>
      </c>
      <c r="H51" s="16">
        <v>0</v>
      </c>
      <c r="I51" s="17">
        <f aca="true" t="shared" si="26" ref="I51:N51">I52</f>
        <v>526073</v>
      </c>
      <c r="J51" s="16">
        <f t="shared" si="26"/>
        <v>0</v>
      </c>
      <c r="K51" s="17">
        <f t="shared" si="26"/>
        <v>526073</v>
      </c>
      <c r="L51" s="16">
        <f t="shared" si="26"/>
        <v>0</v>
      </c>
      <c r="M51" s="17">
        <f t="shared" si="26"/>
        <v>526073</v>
      </c>
      <c r="N51" s="16">
        <f t="shared" si="26"/>
        <v>0</v>
      </c>
      <c r="O51" s="48">
        <f t="shared" si="19"/>
        <v>100</v>
      </c>
      <c r="P51" s="48">
        <f t="shared" si="3"/>
        <v>100</v>
      </c>
    </row>
    <row r="52" spans="1:16" ht="96" customHeight="1">
      <c r="A52" s="64"/>
      <c r="B52" s="7" t="s">
        <v>113</v>
      </c>
      <c r="C52" s="24" t="s">
        <v>77</v>
      </c>
      <c r="D52" s="25" t="s">
        <v>80</v>
      </c>
      <c r="E52" s="26" t="s">
        <v>103</v>
      </c>
      <c r="F52" s="27" t="s">
        <v>79</v>
      </c>
      <c r="G52" s="16">
        <v>526073</v>
      </c>
      <c r="H52" s="16">
        <v>0</v>
      </c>
      <c r="I52" s="17">
        <v>526073</v>
      </c>
      <c r="J52" s="16"/>
      <c r="K52" s="17">
        <v>526073</v>
      </c>
      <c r="L52" s="16"/>
      <c r="M52" s="17">
        <v>526073</v>
      </c>
      <c r="N52" s="16"/>
      <c r="O52" s="48">
        <f t="shared" si="19"/>
        <v>100</v>
      </c>
      <c r="P52" s="48">
        <f t="shared" si="3"/>
        <v>100</v>
      </c>
    </row>
    <row r="53" spans="1:16" ht="126" customHeight="1">
      <c r="A53" s="64"/>
      <c r="B53" s="7" t="s">
        <v>44</v>
      </c>
      <c r="C53" s="24" t="s">
        <v>77</v>
      </c>
      <c r="D53" s="25" t="s">
        <v>80</v>
      </c>
      <c r="E53" s="26" t="s">
        <v>4</v>
      </c>
      <c r="F53" s="27"/>
      <c r="G53" s="16">
        <v>3637</v>
      </c>
      <c r="H53" s="16">
        <v>0</v>
      </c>
      <c r="I53" s="17">
        <f aca="true" t="shared" si="27" ref="I53:N53">I54</f>
        <v>3637</v>
      </c>
      <c r="J53" s="16">
        <f t="shared" si="27"/>
        <v>0</v>
      </c>
      <c r="K53" s="17">
        <f t="shared" si="27"/>
        <v>3628</v>
      </c>
      <c r="L53" s="16">
        <f t="shared" si="27"/>
        <v>0</v>
      </c>
      <c r="M53" s="17">
        <f t="shared" si="27"/>
        <v>2882</v>
      </c>
      <c r="N53" s="16">
        <f t="shared" si="27"/>
        <v>0</v>
      </c>
      <c r="O53" s="48">
        <f t="shared" si="19"/>
        <v>79.24113280175969</v>
      </c>
      <c r="P53" s="48">
        <f t="shared" si="3"/>
        <v>79.43770672546859</v>
      </c>
    </row>
    <row r="54" spans="1:16" ht="96" customHeight="1">
      <c r="A54" s="64"/>
      <c r="B54" s="7" t="s">
        <v>113</v>
      </c>
      <c r="C54" s="24" t="s">
        <v>77</v>
      </c>
      <c r="D54" s="25" t="s">
        <v>80</v>
      </c>
      <c r="E54" s="26" t="s">
        <v>4</v>
      </c>
      <c r="F54" s="27" t="s">
        <v>79</v>
      </c>
      <c r="G54" s="16">
        <v>3637</v>
      </c>
      <c r="H54" s="16">
        <v>0</v>
      </c>
      <c r="I54" s="17">
        <v>3637</v>
      </c>
      <c r="J54" s="16"/>
      <c r="K54" s="17">
        <v>3628</v>
      </c>
      <c r="L54" s="16"/>
      <c r="M54" s="17">
        <v>2882</v>
      </c>
      <c r="N54" s="16"/>
      <c r="O54" s="48">
        <f t="shared" si="19"/>
        <v>79.24113280175969</v>
      </c>
      <c r="P54" s="48">
        <f t="shared" si="3"/>
        <v>79.43770672546859</v>
      </c>
    </row>
    <row r="55" spans="1:16" ht="105" customHeight="1">
      <c r="A55" s="63"/>
      <c r="B55" s="7" t="s">
        <v>89</v>
      </c>
      <c r="C55" s="24" t="s">
        <v>77</v>
      </c>
      <c r="D55" s="25" t="s">
        <v>80</v>
      </c>
      <c r="E55" s="26" t="s">
        <v>102</v>
      </c>
      <c r="F55" s="27"/>
      <c r="G55" s="28">
        <v>8230</v>
      </c>
      <c r="H55" s="28">
        <v>0</v>
      </c>
      <c r="I55" s="28">
        <f aca="true" t="shared" si="28" ref="I55:N55">I56+I57</f>
        <v>8122</v>
      </c>
      <c r="J55" s="28">
        <f t="shared" si="28"/>
        <v>0</v>
      </c>
      <c r="K55" s="28">
        <f t="shared" si="28"/>
        <v>8114</v>
      </c>
      <c r="L55" s="28">
        <f t="shared" si="28"/>
        <v>0</v>
      </c>
      <c r="M55" s="28">
        <f t="shared" si="28"/>
        <v>8114</v>
      </c>
      <c r="N55" s="28">
        <f t="shared" si="28"/>
        <v>0</v>
      </c>
      <c r="O55" s="48">
        <f t="shared" si="19"/>
        <v>98.59052247873633</v>
      </c>
      <c r="P55" s="48">
        <f t="shared" si="3"/>
        <v>100</v>
      </c>
    </row>
    <row r="56" spans="1:16" ht="98.25" customHeight="1">
      <c r="A56" s="63"/>
      <c r="B56" s="7" t="s">
        <v>54</v>
      </c>
      <c r="C56" s="24" t="s">
        <v>77</v>
      </c>
      <c r="D56" s="25" t="s">
        <v>80</v>
      </c>
      <c r="E56" s="26" t="s">
        <v>102</v>
      </c>
      <c r="F56" s="27" t="s">
        <v>42</v>
      </c>
      <c r="G56" s="16">
        <v>8183</v>
      </c>
      <c r="H56" s="16">
        <v>0</v>
      </c>
      <c r="I56" s="17">
        <v>8075</v>
      </c>
      <c r="J56" s="16"/>
      <c r="K56" s="17">
        <v>8075</v>
      </c>
      <c r="L56" s="16"/>
      <c r="M56" s="17">
        <v>8075</v>
      </c>
      <c r="N56" s="16"/>
      <c r="O56" s="48">
        <f t="shared" si="19"/>
        <v>98.6801906391299</v>
      </c>
      <c r="P56" s="48">
        <f t="shared" si="3"/>
        <v>100</v>
      </c>
    </row>
    <row r="57" spans="1:16" ht="87.75" customHeight="1">
      <c r="A57" s="63"/>
      <c r="B57" s="7" t="s">
        <v>65</v>
      </c>
      <c r="C57" s="24" t="s">
        <v>77</v>
      </c>
      <c r="D57" s="25" t="s">
        <v>80</v>
      </c>
      <c r="E57" s="26" t="s">
        <v>102</v>
      </c>
      <c r="F57" s="27" t="s">
        <v>38</v>
      </c>
      <c r="G57" s="16">
        <v>47</v>
      </c>
      <c r="H57" s="16">
        <v>0</v>
      </c>
      <c r="I57" s="17">
        <v>47</v>
      </c>
      <c r="J57" s="16"/>
      <c r="K57" s="17">
        <v>39</v>
      </c>
      <c r="L57" s="16"/>
      <c r="M57" s="17">
        <v>39</v>
      </c>
      <c r="N57" s="16"/>
      <c r="O57" s="48">
        <f t="shared" si="19"/>
        <v>82.97872340425532</v>
      </c>
      <c r="P57" s="48">
        <f t="shared" si="3"/>
        <v>100</v>
      </c>
    </row>
    <row r="58" spans="1:16" ht="33.75" customHeight="1">
      <c r="A58" s="63"/>
      <c r="B58" s="9" t="s">
        <v>30</v>
      </c>
      <c r="C58" s="24" t="s">
        <v>77</v>
      </c>
      <c r="D58" s="25" t="s">
        <v>80</v>
      </c>
      <c r="E58" s="26" t="s">
        <v>31</v>
      </c>
      <c r="F58" s="27"/>
      <c r="G58" s="16">
        <v>107628</v>
      </c>
      <c r="H58" s="16">
        <v>107628</v>
      </c>
      <c r="I58" s="17">
        <f aca="true" t="shared" si="29" ref="I58:N58">I59</f>
        <v>107628</v>
      </c>
      <c r="J58" s="16">
        <f t="shared" si="29"/>
        <v>107628</v>
      </c>
      <c r="K58" s="17">
        <f t="shared" si="29"/>
        <v>107307</v>
      </c>
      <c r="L58" s="16">
        <f t="shared" si="29"/>
        <v>107307</v>
      </c>
      <c r="M58" s="17">
        <f t="shared" si="29"/>
        <v>86252</v>
      </c>
      <c r="N58" s="16">
        <f t="shared" si="29"/>
        <v>86252</v>
      </c>
      <c r="O58" s="48">
        <f t="shared" si="19"/>
        <v>80.13899728695135</v>
      </c>
      <c r="P58" s="48">
        <f t="shared" si="3"/>
        <v>80.37872645773342</v>
      </c>
    </row>
    <row r="59" spans="1:16" ht="192.75" customHeight="1">
      <c r="A59" s="63"/>
      <c r="B59" s="7" t="s">
        <v>114</v>
      </c>
      <c r="C59" s="24" t="s">
        <v>77</v>
      </c>
      <c r="D59" s="25" t="s">
        <v>80</v>
      </c>
      <c r="E59" s="26" t="s">
        <v>111</v>
      </c>
      <c r="F59" s="27"/>
      <c r="G59" s="16">
        <v>107628</v>
      </c>
      <c r="H59" s="16">
        <v>107628</v>
      </c>
      <c r="I59" s="17">
        <f aca="true" t="shared" si="30" ref="I59:N59">I60+I61</f>
        <v>107628</v>
      </c>
      <c r="J59" s="16">
        <f t="shared" si="30"/>
        <v>107628</v>
      </c>
      <c r="K59" s="17">
        <f t="shared" si="30"/>
        <v>107307</v>
      </c>
      <c r="L59" s="16">
        <f t="shared" si="30"/>
        <v>107307</v>
      </c>
      <c r="M59" s="17">
        <f t="shared" si="30"/>
        <v>86252</v>
      </c>
      <c r="N59" s="16">
        <f t="shared" si="30"/>
        <v>86252</v>
      </c>
      <c r="O59" s="48">
        <f t="shared" si="19"/>
        <v>80.13899728695135</v>
      </c>
      <c r="P59" s="48">
        <f t="shared" si="3"/>
        <v>80.37872645773342</v>
      </c>
    </row>
    <row r="60" spans="1:16" ht="126" customHeight="1">
      <c r="A60" s="63"/>
      <c r="B60" s="7" t="s">
        <v>23</v>
      </c>
      <c r="C60" s="24" t="s">
        <v>77</v>
      </c>
      <c r="D60" s="25" t="s">
        <v>80</v>
      </c>
      <c r="E60" s="26" t="s">
        <v>111</v>
      </c>
      <c r="F60" s="27" t="s">
        <v>22</v>
      </c>
      <c r="G60" s="16">
        <v>65097</v>
      </c>
      <c r="H60" s="16">
        <v>65097</v>
      </c>
      <c r="I60" s="17">
        <v>65097</v>
      </c>
      <c r="J60" s="16">
        <v>65097</v>
      </c>
      <c r="K60" s="17">
        <v>65097</v>
      </c>
      <c r="L60" s="16">
        <v>65097</v>
      </c>
      <c r="M60" s="17">
        <v>44106</v>
      </c>
      <c r="N60" s="16">
        <v>44106</v>
      </c>
      <c r="O60" s="48">
        <f t="shared" si="19"/>
        <v>67.7542743905249</v>
      </c>
      <c r="P60" s="48">
        <f t="shared" si="3"/>
        <v>67.7542743905249</v>
      </c>
    </row>
    <row r="61" spans="1:16" ht="90.75" customHeight="1">
      <c r="A61" s="63"/>
      <c r="B61" s="7" t="s">
        <v>65</v>
      </c>
      <c r="C61" s="24" t="s">
        <v>77</v>
      </c>
      <c r="D61" s="25" t="s">
        <v>80</v>
      </c>
      <c r="E61" s="26" t="s">
        <v>111</v>
      </c>
      <c r="F61" s="27" t="s">
        <v>38</v>
      </c>
      <c r="G61" s="16">
        <v>42531</v>
      </c>
      <c r="H61" s="16">
        <v>42531</v>
      </c>
      <c r="I61" s="17">
        <v>42531</v>
      </c>
      <c r="J61" s="16">
        <v>42531</v>
      </c>
      <c r="K61" s="17">
        <v>42210</v>
      </c>
      <c r="L61" s="16">
        <v>42210</v>
      </c>
      <c r="M61" s="17">
        <v>42146</v>
      </c>
      <c r="N61" s="16">
        <v>42146</v>
      </c>
      <c r="O61" s="48">
        <f t="shared" si="19"/>
        <v>99.09477792668878</v>
      </c>
      <c r="P61" s="48">
        <f t="shared" si="3"/>
        <v>99.84837716180999</v>
      </c>
    </row>
    <row r="62" spans="1:16" ht="31.5" customHeight="1">
      <c r="A62" s="63"/>
      <c r="B62" s="7" t="s">
        <v>105</v>
      </c>
      <c r="C62" s="24" t="s">
        <v>77</v>
      </c>
      <c r="D62" s="25" t="s">
        <v>80</v>
      </c>
      <c r="E62" s="26" t="s">
        <v>104</v>
      </c>
      <c r="F62" s="27"/>
      <c r="G62" s="16">
        <v>101209</v>
      </c>
      <c r="H62" s="16">
        <v>101209</v>
      </c>
      <c r="I62" s="17">
        <f aca="true" t="shared" si="31" ref="I62:N62">I63+I66</f>
        <v>101209</v>
      </c>
      <c r="J62" s="16">
        <f t="shared" si="31"/>
        <v>101209</v>
      </c>
      <c r="K62" s="17">
        <f t="shared" si="31"/>
        <v>2355</v>
      </c>
      <c r="L62" s="16">
        <f t="shared" si="31"/>
        <v>2355</v>
      </c>
      <c r="M62" s="17">
        <f t="shared" si="31"/>
        <v>2355</v>
      </c>
      <c r="N62" s="16">
        <f t="shared" si="31"/>
        <v>2355</v>
      </c>
      <c r="O62" s="48">
        <f t="shared" si="19"/>
        <v>2.3268681638984674</v>
      </c>
      <c r="P62" s="48">
        <f t="shared" si="3"/>
        <v>100</v>
      </c>
    </row>
    <row r="63" spans="1:16" ht="88.5" customHeight="1">
      <c r="A63" s="63"/>
      <c r="B63" s="7" t="s">
        <v>35</v>
      </c>
      <c r="C63" s="24" t="s">
        <v>77</v>
      </c>
      <c r="D63" s="25" t="s">
        <v>80</v>
      </c>
      <c r="E63" s="26" t="s">
        <v>36</v>
      </c>
      <c r="F63" s="27"/>
      <c r="G63" s="16">
        <v>2359</v>
      </c>
      <c r="H63" s="16">
        <v>2359</v>
      </c>
      <c r="I63" s="16">
        <f aca="true" t="shared" si="32" ref="I63:N63">I65+I64</f>
        <v>2359</v>
      </c>
      <c r="J63" s="16">
        <f t="shared" si="32"/>
        <v>2359</v>
      </c>
      <c r="K63" s="16">
        <f t="shared" si="32"/>
        <v>2355</v>
      </c>
      <c r="L63" s="16">
        <f t="shared" si="32"/>
        <v>2355</v>
      </c>
      <c r="M63" s="16">
        <f t="shared" si="32"/>
        <v>2355</v>
      </c>
      <c r="N63" s="16">
        <f t="shared" si="32"/>
        <v>2355</v>
      </c>
      <c r="O63" s="48">
        <f t="shared" si="19"/>
        <v>99.83043662568886</v>
      </c>
      <c r="P63" s="48">
        <f t="shared" si="3"/>
        <v>100</v>
      </c>
    </row>
    <row r="64" spans="1:16" ht="94.5" customHeight="1">
      <c r="A64" s="63"/>
      <c r="B64" s="7" t="s">
        <v>11</v>
      </c>
      <c r="C64" s="24" t="s">
        <v>77</v>
      </c>
      <c r="D64" s="25" t="s">
        <v>80</v>
      </c>
      <c r="E64" s="26" t="s">
        <v>36</v>
      </c>
      <c r="F64" s="27" t="s">
        <v>37</v>
      </c>
      <c r="G64" s="16">
        <v>919</v>
      </c>
      <c r="H64" s="16">
        <v>919</v>
      </c>
      <c r="I64" s="17">
        <v>919</v>
      </c>
      <c r="J64" s="16">
        <v>919</v>
      </c>
      <c r="K64" s="17">
        <v>919</v>
      </c>
      <c r="L64" s="16">
        <v>919</v>
      </c>
      <c r="M64" s="17">
        <v>919</v>
      </c>
      <c r="N64" s="16">
        <v>919</v>
      </c>
      <c r="O64" s="48">
        <f t="shared" si="19"/>
        <v>100</v>
      </c>
      <c r="P64" s="48">
        <f t="shared" si="3"/>
        <v>100</v>
      </c>
    </row>
    <row r="65" spans="1:16" ht="98.25" customHeight="1">
      <c r="A65" s="63"/>
      <c r="B65" s="7" t="s">
        <v>65</v>
      </c>
      <c r="C65" s="24" t="s">
        <v>77</v>
      </c>
      <c r="D65" s="25" t="s">
        <v>80</v>
      </c>
      <c r="E65" s="26" t="s">
        <v>36</v>
      </c>
      <c r="F65" s="27" t="s">
        <v>38</v>
      </c>
      <c r="G65" s="16">
        <v>1440</v>
      </c>
      <c r="H65" s="16">
        <v>1440</v>
      </c>
      <c r="I65" s="17">
        <v>1440</v>
      </c>
      <c r="J65" s="16">
        <v>1440</v>
      </c>
      <c r="K65" s="17">
        <v>1436</v>
      </c>
      <c r="L65" s="16">
        <v>1436</v>
      </c>
      <c r="M65" s="17">
        <v>1436</v>
      </c>
      <c r="N65" s="16">
        <v>1436</v>
      </c>
      <c r="O65" s="48">
        <f t="shared" si="19"/>
        <v>99.72222222222223</v>
      </c>
      <c r="P65" s="48">
        <f t="shared" si="3"/>
        <v>100</v>
      </c>
    </row>
    <row r="66" spans="1:16" ht="129" customHeight="1">
      <c r="A66" s="63"/>
      <c r="B66" s="7" t="s">
        <v>43</v>
      </c>
      <c r="C66" s="24" t="s">
        <v>77</v>
      </c>
      <c r="D66" s="25" t="s">
        <v>80</v>
      </c>
      <c r="E66" s="26" t="s">
        <v>41</v>
      </c>
      <c r="F66" s="27"/>
      <c r="G66" s="16">
        <v>98850</v>
      </c>
      <c r="H66" s="16">
        <v>98850</v>
      </c>
      <c r="I66" s="17">
        <f aca="true" t="shared" si="33" ref="I66:N66">I67</f>
        <v>98850</v>
      </c>
      <c r="J66" s="16">
        <f t="shared" si="33"/>
        <v>98850</v>
      </c>
      <c r="K66" s="17">
        <f t="shared" si="33"/>
        <v>0</v>
      </c>
      <c r="L66" s="16">
        <f t="shared" si="33"/>
        <v>0</v>
      </c>
      <c r="M66" s="17">
        <f t="shared" si="33"/>
        <v>0</v>
      </c>
      <c r="N66" s="16">
        <f t="shared" si="33"/>
        <v>0</v>
      </c>
      <c r="O66" s="48">
        <f t="shared" si="19"/>
        <v>0</v>
      </c>
      <c r="P66" s="48"/>
    </row>
    <row r="67" spans="1:16" ht="96.75" customHeight="1">
      <c r="A67" s="63"/>
      <c r="B67" s="9" t="s">
        <v>34</v>
      </c>
      <c r="C67" s="24" t="s">
        <v>77</v>
      </c>
      <c r="D67" s="25" t="s">
        <v>80</v>
      </c>
      <c r="E67" s="26" t="s">
        <v>41</v>
      </c>
      <c r="F67" s="27" t="s">
        <v>95</v>
      </c>
      <c r="G67" s="16">
        <v>98850</v>
      </c>
      <c r="H67" s="16">
        <v>98850</v>
      </c>
      <c r="I67" s="17">
        <v>98850</v>
      </c>
      <c r="J67" s="16">
        <v>98850</v>
      </c>
      <c r="K67" s="17"/>
      <c r="L67" s="16"/>
      <c r="M67" s="17"/>
      <c r="N67" s="16"/>
      <c r="O67" s="48">
        <f t="shared" si="19"/>
        <v>0</v>
      </c>
      <c r="P67" s="48"/>
    </row>
    <row r="68" spans="1:16" ht="21.75" customHeight="1">
      <c r="A68" s="63"/>
      <c r="B68" s="7" t="s">
        <v>92</v>
      </c>
      <c r="C68" s="24" t="s">
        <v>77</v>
      </c>
      <c r="D68" s="25" t="s">
        <v>80</v>
      </c>
      <c r="E68" s="26" t="s">
        <v>94</v>
      </c>
      <c r="F68" s="27"/>
      <c r="G68" s="16">
        <v>86924</v>
      </c>
      <c r="H68" s="16">
        <v>0</v>
      </c>
      <c r="I68" s="17">
        <f aca="true" t="shared" si="34" ref="I68:N68">I69+I80+I84</f>
        <v>86924</v>
      </c>
      <c r="J68" s="16">
        <f t="shared" si="34"/>
        <v>0</v>
      </c>
      <c r="K68" s="17">
        <f t="shared" si="34"/>
        <v>79475</v>
      </c>
      <c r="L68" s="16">
        <f t="shared" si="34"/>
        <v>0</v>
      </c>
      <c r="M68" s="17">
        <f t="shared" si="34"/>
        <v>77527</v>
      </c>
      <c r="N68" s="16">
        <f t="shared" si="34"/>
        <v>0</v>
      </c>
      <c r="O68" s="48">
        <f t="shared" si="19"/>
        <v>89.18940683815747</v>
      </c>
      <c r="P68" s="48">
        <f t="shared" si="3"/>
        <v>97.54891475306701</v>
      </c>
    </row>
    <row r="69" spans="1:16" ht="40.5" customHeight="1">
      <c r="A69" s="64"/>
      <c r="B69" s="7" t="s">
        <v>25</v>
      </c>
      <c r="C69" s="24" t="s">
        <v>77</v>
      </c>
      <c r="D69" s="25" t="s">
        <v>80</v>
      </c>
      <c r="E69" s="26" t="s">
        <v>15</v>
      </c>
      <c r="F69" s="27"/>
      <c r="G69" s="16">
        <v>58186</v>
      </c>
      <c r="H69" s="16">
        <v>0</v>
      </c>
      <c r="I69" s="16">
        <f aca="true" t="shared" si="35" ref="I69:N69">I70+I71+I72+I74+I77</f>
        <v>58186</v>
      </c>
      <c r="J69" s="16">
        <f t="shared" si="35"/>
        <v>0</v>
      </c>
      <c r="K69" s="16">
        <f t="shared" si="35"/>
        <v>52121</v>
      </c>
      <c r="L69" s="16">
        <f t="shared" si="35"/>
        <v>0</v>
      </c>
      <c r="M69" s="16">
        <f t="shared" si="35"/>
        <v>51071</v>
      </c>
      <c r="N69" s="16">
        <f t="shared" si="35"/>
        <v>0</v>
      </c>
      <c r="O69" s="48">
        <f t="shared" si="19"/>
        <v>87.77197263946654</v>
      </c>
      <c r="P69" s="48">
        <f t="shared" si="3"/>
        <v>97.98545691755723</v>
      </c>
    </row>
    <row r="70" spans="1:16" ht="94.5" customHeight="1">
      <c r="A70" s="64"/>
      <c r="B70" s="7" t="s">
        <v>11</v>
      </c>
      <c r="C70" s="24" t="s">
        <v>77</v>
      </c>
      <c r="D70" s="25" t="s">
        <v>80</v>
      </c>
      <c r="E70" s="26" t="s">
        <v>15</v>
      </c>
      <c r="F70" s="27" t="s">
        <v>37</v>
      </c>
      <c r="G70" s="16">
        <v>48</v>
      </c>
      <c r="H70" s="16">
        <v>0</v>
      </c>
      <c r="I70" s="17">
        <v>48</v>
      </c>
      <c r="J70" s="16"/>
      <c r="K70" s="17">
        <v>48</v>
      </c>
      <c r="L70" s="16"/>
      <c r="M70" s="17">
        <v>48</v>
      </c>
      <c r="N70" s="16"/>
      <c r="O70" s="48">
        <f t="shared" si="19"/>
        <v>100</v>
      </c>
      <c r="P70" s="48">
        <f t="shared" si="3"/>
        <v>100</v>
      </c>
    </row>
    <row r="71" spans="1:16" ht="96" customHeight="1">
      <c r="A71" s="64"/>
      <c r="B71" s="7" t="s">
        <v>65</v>
      </c>
      <c r="C71" s="24" t="s">
        <v>77</v>
      </c>
      <c r="D71" s="25" t="s">
        <v>80</v>
      </c>
      <c r="E71" s="26" t="s">
        <v>15</v>
      </c>
      <c r="F71" s="27" t="s">
        <v>38</v>
      </c>
      <c r="G71" s="16">
        <v>30004</v>
      </c>
      <c r="H71" s="16">
        <v>0</v>
      </c>
      <c r="I71" s="17">
        <v>30021</v>
      </c>
      <c r="J71" s="16"/>
      <c r="K71" s="17">
        <v>26562</v>
      </c>
      <c r="L71" s="16"/>
      <c r="M71" s="17">
        <v>25750</v>
      </c>
      <c r="N71" s="16"/>
      <c r="O71" s="48">
        <f t="shared" si="19"/>
        <v>85.82189041461139</v>
      </c>
      <c r="P71" s="48">
        <f t="shared" si="3"/>
        <v>96.9430012800241</v>
      </c>
    </row>
    <row r="72" spans="1:16" ht="148.5" customHeight="1">
      <c r="A72" s="64"/>
      <c r="B72" s="11" t="s">
        <v>26</v>
      </c>
      <c r="C72" s="24" t="s">
        <v>77</v>
      </c>
      <c r="D72" s="25" t="s">
        <v>80</v>
      </c>
      <c r="E72" s="26" t="s">
        <v>7</v>
      </c>
      <c r="F72" s="27"/>
      <c r="G72" s="16">
        <v>837</v>
      </c>
      <c r="H72" s="16">
        <v>0</v>
      </c>
      <c r="I72" s="17">
        <f aca="true" t="shared" si="36" ref="I72:N72">I73</f>
        <v>820</v>
      </c>
      <c r="J72" s="16">
        <f t="shared" si="36"/>
        <v>0</v>
      </c>
      <c r="K72" s="17">
        <f t="shared" si="36"/>
        <v>741</v>
      </c>
      <c r="L72" s="16">
        <f t="shared" si="36"/>
        <v>0</v>
      </c>
      <c r="M72" s="17">
        <f t="shared" si="36"/>
        <v>741</v>
      </c>
      <c r="N72" s="16">
        <f t="shared" si="36"/>
        <v>0</v>
      </c>
      <c r="O72" s="48">
        <f t="shared" si="19"/>
        <v>88.5304659498208</v>
      </c>
      <c r="P72" s="48">
        <f t="shared" si="3"/>
        <v>100</v>
      </c>
    </row>
    <row r="73" spans="1:16" ht="95.25" customHeight="1">
      <c r="A73" s="64"/>
      <c r="B73" s="7" t="s">
        <v>11</v>
      </c>
      <c r="C73" s="24" t="s">
        <v>77</v>
      </c>
      <c r="D73" s="25" t="s">
        <v>80</v>
      </c>
      <c r="E73" s="26" t="s">
        <v>7</v>
      </c>
      <c r="F73" s="27" t="s">
        <v>37</v>
      </c>
      <c r="G73" s="16">
        <v>837</v>
      </c>
      <c r="H73" s="16">
        <v>0</v>
      </c>
      <c r="I73" s="17">
        <v>820</v>
      </c>
      <c r="J73" s="16"/>
      <c r="K73" s="17">
        <v>741</v>
      </c>
      <c r="L73" s="16"/>
      <c r="M73" s="17">
        <v>741</v>
      </c>
      <c r="N73" s="16"/>
      <c r="O73" s="48">
        <f aca="true" t="shared" si="37" ref="O73:O99">M73/G73*100</f>
        <v>88.5304659498208</v>
      </c>
      <c r="P73" s="48">
        <f aca="true" t="shared" si="38" ref="P73:P99">M73/K73*100</f>
        <v>100</v>
      </c>
    </row>
    <row r="74" spans="1:16" ht="180.75" customHeight="1">
      <c r="A74" s="64"/>
      <c r="B74" s="7" t="s">
        <v>107</v>
      </c>
      <c r="C74" s="24" t="s">
        <v>77</v>
      </c>
      <c r="D74" s="25" t="s">
        <v>80</v>
      </c>
      <c r="E74" s="26" t="s">
        <v>21</v>
      </c>
      <c r="F74" s="27"/>
      <c r="G74" s="16">
        <v>20679</v>
      </c>
      <c r="H74" s="16">
        <v>0</v>
      </c>
      <c r="I74" s="16">
        <f aca="true" t="shared" si="39" ref="I74:N74">I75+I76</f>
        <v>20679</v>
      </c>
      <c r="J74" s="16">
        <f t="shared" si="39"/>
        <v>0</v>
      </c>
      <c r="K74" s="16">
        <f t="shared" si="39"/>
        <v>20470</v>
      </c>
      <c r="L74" s="16">
        <f t="shared" si="39"/>
        <v>0</v>
      </c>
      <c r="M74" s="16">
        <f t="shared" si="39"/>
        <v>20414</v>
      </c>
      <c r="N74" s="16">
        <f t="shared" si="39"/>
        <v>0</v>
      </c>
      <c r="O74" s="48">
        <f t="shared" si="37"/>
        <v>98.71850669761594</v>
      </c>
      <c r="P74" s="48">
        <f t="shared" si="38"/>
        <v>99.72642892037128</v>
      </c>
    </row>
    <row r="75" spans="1:16" ht="126" customHeight="1">
      <c r="A75" s="64"/>
      <c r="B75" s="7" t="s">
        <v>23</v>
      </c>
      <c r="C75" s="24" t="s">
        <v>77</v>
      </c>
      <c r="D75" s="25" t="s">
        <v>80</v>
      </c>
      <c r="E75" s="26" t="s">
        <v>21</v>
      </c>
      <c r="F75" s="27" t="s">
        <v>22</v>
      </c>
      <c r="G75" s="16">
        <v>11817</v>
      </c>
      <c r="H75" s="16">
        <v>0</v>
      </c>
      <c r="I75" s="17">
        <v>11817</v>
      </c>
      <c r="J75" s="16"/>
      <c r="K75" s="17">
        <v>11817</v>
      </c>
      <c r="L75" s="16"/>
      <c r="M75" s="17">
        <v>11817</v>
      </c>
      <c r="N75" s="16"/>
      <c r="O75" s="48">
        <f t="shared" si="37"/>
        <v>100</v>
      </c>
      <c r="P75" s="48">
        <f t="shared" si="38"/>
        <v>100</v>
      </c>
    </row>
    <row r="76" spans="1:16" ht="94.5" customHeight="1">
      <c r="A76" s="64"/>
      <c r="B76" s="7" t="s">
        <v>65</v>
      </c>
      <c r="C76" s="24" t="s">
        <v>77</v>
      </c>
      <c r="D76" s="25" t="s">
        <v>80</v>
      </c>
      <c r="E76" s="26" t="s">
        <v>21</v>
      </c>
      <c r="F76" s="27" t="s">
        <v>38</v>
      </c>
      <c r="G76" s="16">
        <v>8862</v>
      </c>
      <c r="H76" s="16">
        <v>0</v>
      </c>
      <c r="I76" s="17">
        <v>8862</v>
      </c>
      <c r="J76" s="16"/>
      <c r="K76" s="17">
        <v>8653</v>
      </c>
      <c r="L76" s="16"/>
      <c r="M76" s="17">
        <v>8597</v>
      </c>
      <c r="N76" s="16"/>
      <c r="O76" s="48">
        <f t="shared" si="37"/>
        <v>97.00970435567592</v>
      </c>
      <c r="P76" s="48">
        <f t="shared" si="38"/>
        <v>99.35282560961515</v>
      </c>
    </row>
    <row r="77" spans="1:16" ht="105.75" customHeight="1">
      <c r="A77" s="64"/>
      <c r="B77" s="7" t="s">
        <v>0</v>
      </c>
      <c r="C77" s="24" t="s">
        <v>77</v>
      </c>
      <c r="D77" s="25" t="s">
        <v>80</v>
      </c>
      <c r="E77" s="26" t="s">
        <v>24</v>
      </c>
      <c r="F77" s="27"/>
      <c r="G77" s="16">
        <v>6618</v>
      </c>
      <c r="H77" s="16">
        <v>0</v>
      </c>
      <c r="I77" s="17">
        <f aca="true" t="shared" si="40" ref="I77:N77">I78+I79</f>
        <v>6618</v>
      </c>
      <c r="J77" s="16">
        <f t="shared" si="40"/>
        <v>0</v>
      </c>
      <c r="K77" s="17">
        <f t="shared" si="40"/>
        <v>4300</v>
      </c>
      <c r="L77" s="16">
        <f t="shared" si="40"/>
        <v>0</v>
      </c>
      <c r="M77" s="17">
        <f t="shared" si="40"/>
        <v>4118</v>
      </c>
      <c r="N77" s="16">
        <f t="shared" si="40"/>
        <v>0</v>
      </c>
      <c r="O77" s="48">
        <f t="shared" si="37"/>
        <v>62.22423692958598</v>
      </c>
      <c r="P77" s="48">
        <f t="shared" si="38"/>
        <v>95.76744186046511</v>
      </c>
    </row>
    <row r="78" spans="1:16" ht="90.75" customHeight="1">
      <c r="A78" s="64"/>
      <c r="B78" s="7" t="s">
        <v>11</v>
      </c>
      <c r="C78" s="24" t="s">
        <v>77</v>
      </c>
      <c r="D78" s="25" t="s">
        <v>80</v>
      </c>
      <c r="E78" s="26" t="s">
        <v>24</v>
      </c>
      <c r="F78" s="27" t="s">
        <v>37</v>
      </c>
      <c r="G78" s="16">
        <v>1415</v>
      </c>
      <c r="H78" s="16">
        <v>0</v>
      </c>
      <c r="I78" s="17">
        <v>1415</v>
      </c>
      <c r="J78" s="16"/>
      <c r="K78" s="17">
        <v>236</v>
      </c>
      <c r="L78" s="16"/>
      <c r="M78" s="17">
        <v>236</v>
      </c>
      <c r="N78" s="16"/>
      <c r="O78" s="48">
        <f t="shared" si="37"/>
        <v>16.67844522968198</v>
      </c>
      <c r="P78" s="48">
        <f t="shared" si="38"/>
        <v>100</v>
      </c>
    </row>
    <row r="79" spans="1:16" ht="97.5" customHeight="1">
      <c r="A79" s="64"/>
      <c r="B79" s="9" t="s">
        <v>34</v>
      </c>
      <c r="C79" s="24" t="s">
        <v>77</v>
      </c>
      <c r="D79" s="25" t="s">
        <v>80</v>
      </c>
      <c r="E79" s="26" t="s">
        <v>24</v>
      </c>
      <c r="F79" s="27" t="s">
        <v>95</v>
      </c>
      <c r="G79" s="16">
        <v>5203</v>
      </c>
      <c r="H79" s="16">
        <v>0</v>
      </c>
      <c r="I79" s="17">
        <v>5203</v>
      </c>
      <c r="J79" s="16"/>
      <c r="K79" s="17">
        <v>4064</v>
      </c>
      <c r="L79" s="16"/>
      <c r="M79" s="17">
        <v>3882</v>
      </c>
      <c r="N79" s="16"/>
      <c r="O79" s="48">
        <f t="shared" si="37"/>
        <v>74.61080146069575</v>
      </c>
      <c r="P79" s="48">
        <f t="shared" si="38"/>
        <v>95.52165354330708</v>
      </c>
    </row>
    <row r="80" spans="1:16" ht="93.75" customHeight="1">
      <c r="A80" s="64"/>
      <c r="B80" s="9" t="s">
        <v>66</v>
      </c>
      <c r="C80" s="24" t="s">
        <v>77</v>
      </c>
      <c r="D80" s="25" t="s">
        <v>80</v>
      </c>
      <c r="E80" s="26" t="s">
        <v>18</v>
      </c>
      <c r="F80" s="27"/>
      <c r="G80" s="16">
        <v>6133</v>
      </c>
      <c r="H80" s="16">
        <v>0</v>
      </c>
      <c r="I80" s="17">
        <f aca="true" t="shared" si="41" ref="I80:N80">I81</f>
        <v>6133</v>
      </c>
      <c r="J80" s="16">
        <f t="shared" si="41"/>
        <v>0</v>
      </c>
      <c r="K80" s="17">
        <f t="shared" si="41"/>
        <v>6104</v>
      </c>
      <c r="L80" s="16">
        <f t="shared" si="41"/>
        <v>0</v>
      </c>
      <c r="M80" s="17">
        <f t="shared" si="41"/>
        <v>5984</v>
      </c>
      <c r="N80" s="16">
        <f t="shared" si="41"/>
        <v>0</v>
      </c>
      <c r="O80" s="48">
        <f t="shared" si="37"/>
        <v>97.57052013696396</v>
      </c>
      <c r="P80" s="48">
        <f t="shared" si="38"/>
        <v>98.0340760157274</v>
      </c>
    </row>
    <row r="81" spans="1:16" ht="93.75" customHeight="1">
      <c r="A81" s="64"/>
      <c r="B81" s="10" t="s">
        <v>67</v>
      </c>
      <c r="C81" s="24" t="s">
        <v>77</v>
      </c>
      <c r="D81" s="25" t="s">
        <v>80</v>
      </c>
      <c r="E81" s="26" t="s">
        <v>19</v>
      </c>
      <c r="F81" s="27"/>
      <c r="G81" s="16">
        <v>6133</v>
      </c>
      <c r="H81" s="16">
        <v>0</v>
      </c>
      <c r="I81" s="17">
        <f aca="true" t="shared" si="42" ref="I81:N81">I83+I82</f>
        <v>6133</v>
      </c>
      <c r="J81" s="16">
        <f t="shared" si="42"/>
        <v>0</v>
      </c>
      <c r="K81" s="17">
        <f t="shared" si="42"/>
        <v>6104</v>
      </c>
      <c r="L81" s="16">
        <f t="shared" si="42"/>
        <v>0</v>
      </c>
      <c r="M81" s="17">
        <f t="shared" si="42"/>
        <v>5984</v>
      </c>
      <c r="N81" s="16">
        <f t="shared" si="42"/>
        <v>0</v>
      </c>
      <c r="O81" s="48">
        <f t="shared" si="37"/>
        <v>97.57052013696396</v>
      </c>
      <c r="P81" s="48">
        <f t="shared" si="38"/>
        <v>98.0340760157274</v>
      </c>
    </row>
    <row r="82" spans="1:16" ht="93" customHeight="1">
      <c r="A82" s="64"/>
      <c r="B82" s="7" t="s">
        <v>11</v>
      </c>
      <c r="C82" s="24" t="s">
        <v>77</v>
      </c>
      <c r="D82" s="25" t="s">
        <v>80</v>
      </c>
      <c r="E82" s="26" t="s">
        <v>19</v>
      </c>
      <c r="F82" s="27" t="s">
        <v>37</v>
      </c>
      <c r="G82" s="16">
        <v>205</v>
      </c>
      <c r="H82" s="16">
        <v>0</v>
      </c>
      <c r="I82" s="17">
        <v>205</v>
      </c>
      <c r="J82" s="16"/>
      <c r="K82" s="17">
        <v>205</v>
      </c>
      <c r="L82" s="16"/>
      <c r="M82" s="17">
        <v>205</v>
      </c>
      <c r="N82" s="16"/>
      <c r="O82" s="48">
        <f t="shared" si="37"/>
        <v>100</v>
      </c>
      <c r="P82" s="48">
        <f t="shared" si="38"/>
        <v>100</v>
      </c>
    </row>
    <row r="83" spans="1:16" ht="96.75" customHeight="1">
      <c r="A83" s="64"/>
      <c r="B83" s="7" t="s">
        <v>65</v>
      </c>
      <c r="C83" s="24" t="s">
        <v>77</v>
      </c>
      <c r="D83" s="25" t="s">
        <v>80</v>
      </c>
      <c r="E83" s="26" t="s">
        <v>19</v>
      </c>
      <c r="F83" s="27" t="s">
        <v>38</v>
      </c>
      <c r="G83" s="16">
        <v>5928</v>
      </c>
      <c r="H83" s="16">
        <v>0</v>
      </c>
      <c r="I83" s="17">
        <v>5928</v>
      </c>
      <c r="J83" s="16"/>
      <c r="K83" s="17">
        <v>5899</v>
      </c>
      <c r="L83" s="16"/>
      <c r="M83" s="17">
        <v>5779</v>
      </c>
      <c r="N83" s="16"/>
      <c r="O83" s="48">
        <f t="shared" si="37"/>
        <v>97.48650472334684</v>
      </c>
      <c r="P83" s="48">
        <f t="shared" si="38"/>
        <v>97.96575690795049</v>
      </c>
    </row>
    <row r="84" spans="1:16" ht="75.75" customHeight="1">
      <c r="A84" s="64"/>
      <c r="B84" s="7" t="s">
        <v>46</v>
      </c>
      <c r="C84" s="24" t="s">
        <v>77</v>
      </c>
      <c r="D84" s="25" t="s">
        <v>80</v>
      </c>
      <c r="E84" s="26" t="s">
        <v>47</v>
      </c>
      <c r="F84" s="27"/>
      <c r="G84" s="16">
        <v>22605</v>
      </c>
      <c r="H84" s="16">
        <v>0</v>
      </c>
      <c r="I84" s="17">
        <f aca="true" t="shared" si="43" ref="I84:N84">I85+I86+I88</f>
        <v>22605</v>
      </c>
      <c r="J84" s="16">
        <f t="shared" si="43"/>
        <v>0</v>
      </c>
      <c r="K84" s="17">
        <f t="shared" si="43"/>
        <v>21250</v>
      </c>
      <c r="L84" s="16">
        <f t="shared" si="43"/>
        <v>0</v>
      </c>
      <c r="M84" s="17">
        <f t="shared" si="43"/>
        <v>20472</v>
      </c>
      <c r="N84" s="16">
        <f t="shared" si="43"/>
        <v>0</v>
      </c>
      <c r="O84" s="48">
        <f t="shared" si="37"/>
        <v>90.56403450564035</v>
      </c>
      <c r="P84" s="48">
        <f t="shared" si="38"/>
        <v>96.33882352941177</v>
      </c>
    </row>
    <row r="85" spans="1:16" ht="87" customHeight="1">
      <c r="A85" s="64"/>
      <c r="B85" s="7" t="s">
        <v>65</v>
      </c>
      <c r="C85" s="24" t="s">
        <v>77</v>
      </c>
      <c r="D85" s="25" t="s">
        <v>80</v>
      </c>
      <c r="E85" s="26" t="s">
        <v>47</v>
      </c>
      <c r="F85" s="27" t="s">
        <v>38</v>
      </c>
      <c r="G85" s="16">
        <v>18185</v>
      </c>
      <c r="H85" s="16">
        <v>0</v>
      </c>
      <c r="I85" s="17">
        <v>18185</v>
      </c>
      <c r="J85" s="16"/>
      <c r="K85" s="17">
        <v>17580</v>
      </c>
      <c r="L85" s="16"/>
      <c r="M85" s="17">
        <v>16802</v>
      </c>
      <c r="N85" s="16"/>
      <c r="O85" s="48">
        <f t="shared" si="37"/>
        <v>92.3948309045917</v>
      </c>
      <c r="P85" s="48">
        <f t="shared" si="38"/>
        <v>95.5745164960182</v>
      </c>
    </row>
    <row r="86" spans="1:16" ht="179.25" customHeight="1">
      <c r="A86" s="64"/>
      <c r="B86" s="7" t="s">
        <v>48</v>
      </c>
      <c r="C86" s="24" t="s">
        <v>77</v>
      </c>
      <c r="D86" s="25" t="s">
        <v>80</v>
      </c>
      <c r="E86" s="26" t="s">
        <v>49</v>
      </c>
      <c r="F86" s="27"/>
      <c r="G86" s="16">
        <v>4250</v>
      </c>
      <c r="H86" s="16">
        <v>0</v>
      </c>
      <c r="I86" s="17">
        <f aca="true" t="shared" si="44" ref="I86:N86">I87</f>
        <v>4250</v>
      </c>
      <c r="J86" s="16">
        <f t="shared" si="44"/>
        <v>0</v>
      </c>
      <c r="K86" s="17">
        <f t="shared" si="44"/>
        <v>3500</v>
      </c>
      <c r="L86" s="16">
        <f t="shared" si="44"/>
        <v>0</v>
      </c>
      <c r="M86" s="17">
        <f t="shared" si="44"/>
        <v>3500</v>
      </c>
      <c r="N86" s="16">
        <f t="shared" si="44"/>
        <v>0</v>
      </c>
      <c r="O86" s="48">
        <f t="shared" si="37"/>
        <v>82.35294117647058</v>
      </c>
      <c r="P86" s="48">
        <f t="shared" si="38"/>
        <v>100</v>
      </c>
    </row>
    <row r="87" spans="1:16" ht="92.25" customHeight="1">
      <c r="A87" s="64"/>
      <c r="B87" s="9" t="s">
        <v>113</v>
      </c>
      <c r="C87" s="24" t="s">
        <v>77</v>
      </c>
      <c r="D87" s="25" t="s">
        <v>80</v>
      </c>
      <c r="E87" s="26" t="s">
        <v>49</v>
      </c>
      <c r="F87" s="27" t="s">
        <v>79</v>
      </c>
      <c r="G87" s="16">
        <v>4250</v>
      </c>
      <c r="H87" s="16">
        <v>0</v>
      </c>
      <c r="I87" s="17">
        <v>4250</v>
      </c>
      <c r="J87" s="16"/>
      <c r="K87" s="17">
        <v>3500</v>
      </c>
      <c r="L87" s="16"/>
      <c r="M87" s="17">
        <v>3500</v>
      </c>
      <c r="N87" s="16"/>
      <c r="O87" s="48">
        <f t="shared" si="37"/>
        <v>82.35294117647058</v>
      </c>
      <c r="P87" s="48">
        <f t="shared" si="38"/>
        <v>100</v>
      </c>
    </row>
    <row r="88" spans="1:16" ht="159" customHeight="1">
      <c r="A88" s="64"/>
      <c r="B88" s="11" t="s">
        <v>9</v>
      </c>
      <c r="C88" s="24" t="s">
        <v>77</v>
      </c>
      <c r="D88" s="25" t="s">
        <v>80</v>
      </c>
      <c r="E88" s="26" t="s">
        <v>8</v>
      </c>
      <c r="F88" s="27"/>
      <c r="G88" s="16">
        <v>170</v>
      </c>
      <c r="H88" s="16">
        <v>0</v>
      </c>
      <c r="I88" s="17">
        <f aca="true" t="shared" si="45" ref="I88:N88">I89</f>
        <v>170</v>
      </c>
      <c r="J88" s="16">
        <f t="shared" si="45"/>
        <v>0</v>
      </c>
      <c r="K88" s="17">
        <f t="shared" si="45"/>
        <v>170</v>
      </c>
      <c r="L88" s="16">
        <f t="shared" si="45"/>
        <v>0</v>
      </c>
      <c r="M88" s="17">
        <f t="shared" si="45"/>
        <v>170</v>
      </c>
      <c r="N88" s="16">
        <f t="shared" si="45"/>
        <v>0</v>
      </c>
      <c r="O88" s="48">
        <f t="shared" si="37"/>
        <v>100</v>
      </c>
      <c r="P88" s="48">
        <f t="shared" si="38"/>
        <v>100</v>
      </c>
    </row>
    <row r="89" spans="1:16" ht="92.25" customHeight="1">
      <c r="A89" s="64"/>
      <c r="B89" s="7" t="s">
        <v>11</v>
      </c>
      <c r="C89" s="24" t="s">
        <v>77</v>
      </c>
      <c r="D89" s="25" t="s">
        <v>80</v>
      </c>
      <c r="E89" s="26" t="s">
        <v>8</v>
      </c>
      <c r="F89" s="27" t="s">
        <v>37</v>
      </c>
      <c r="G89" s="16">
        <v>170</v>
      </c>
      <c r="H89" s="16">
        <v>0</v>
      </c>
      <c r="I89" s="17">
        <v>170</v>
      </c>
      <c r="J89" s="16"/>
      <c r="K89" s="17">
        <v>170</v>
      </c>
      <c r="L89" s="16"/>
      <c r="M89" s="17">
        <v>170</v>
      </c>
      <c r="N89" s="16"/>
      <c r="O89" s="48">
        <f t="shared" si="37"/>
        <v>100</v>
      </c>
      <c r="P89" s="48">
        <f t="shared" si="38"/>
        <v>100</v>
      </c>
    </row>
    <row r="90" spans="1:16" ht="42" customHeight="1">
      <c r="A90" s="64"/>
      <c r="B90" s="6" t="s">
        <v>93</v>
      </c>
      <c r="C90" s="18" t="s">
        <v>68</v>
      </c>
      <c r="D90" s="19" t="s">
        <v>81</v>
      </c>
      <c r="E90" s="26"/>
      <c r="F90" s="27"/>
      <c r="G90" s="30">
        <v>50437</v>
      </c>
      <c r="H90" s="30">
        <v>0</v>
      </c>
      <c r="I90" s="31">
        <f aca="true" t="shared" si="46" ref="I90:N90">I91</f>
        <v>50437</v>
      </c>
      <c r="J90" s="30">
        <f t="shared" si="46"/>
        <v>0</v>
      </c>
      <c r="K90" s="31">
        <f t="shared" si="46"/>
        <v>50352</v>
      </c>
      <c r="L90" s="30">
        <f t="shared" si="46"/>
        <v>0</v>
      </c>
      <c r="M90" s="31">
        <f t="shared" si="46"/>
        <v>50133</v>
      </c>
      <c r="N90" s="30">
        <f t="shared" si="46"/>
        <v>0</v>
      </c>
      <c r="O90" s="47">
        <f t="shared" si="37"/>
        <v>99.39726787873981</v>
      </c>
      <c r="P90" s="47">
        <f t="shared" si="38"/>
        <v>99.56506196377502</v>
      </c>
    </row>
    <row r="91" spans="1:16" ht="42" customHeight="1">
      <c r="A91" s="64"/>
      <c r="B91" s="7" t="s">
        <v>92</v>
      </c>
      <c r="C91" s="24" t="s">
        <v>68</v>
      </c>
      <c r="D91" s="25" t="s">
        <v>81</v>
      </c>
      <c r="E91" s="26" t="s">
        <v>94</v>
      </c>
      <c r="F91" s="27"/>
      <c r="G91" s="16">
        <v>50437</v>
      </c>
      <c r="H91" s="16">
        <v>0</v>
      </c>
      <c r="I91" s="17">
        <f aca="true" t="shared" si="47" ref="I91:N91">I92+I97</f>
        <v>50437</v>
      </c>
      <c r="J91" s="16">
        <f t="shared" si="47"/>
        <v>0</v>
      </c>
      <c r="K91" s="17">
        <f t="shared" si="47"/>
        <v>50352</v>
      </c>
      <c r="L91" s="16">
        <f t="shared" si="47"/>
        <v>0</v>
      </c>
      <c r="M91" s="17">
        <f t="shared" si="47"/>
        <v>50133</v>
      </c>
      <c r="N91" s="16">
        <f t="shared" si="47"/>
        <v>0</v>
      </c>
      <c r="O91" s="48">
        <f t="shared" si="37"/>
        <v>99.39726787873981</v>
      </c>
      <c r="P91" s="48">
        <f t="shared" si="38"/>
        <v>99.56506196377502</v>
      </c>
    </row>
    <row r="92" spans="1:16" ht="74.25" customHeight="1">
      <c r="A92" s="64"/>
      <c r="B92" s="7" t="s">
        <v>51</v>
      </c>
      <c r="C92" s="24" t="s">
        <v>68</v>
      </c>
      <c r="D92" s="25" t="s">
        <v>81</v>
      </c>
      <c r="E92" s="26" t="s">
        <v>16</v>
      </c>
      <c r="F92" s="27"/>
      <c r="G92" s="16">
        <v>49937</v>
      </c>
      <c r="H92" s="16">
        <v>0</v>
      </c>
      <c r="I92" s="17">
        <f aca="true" t="shared" si="48" ref="I92:N92">I93+I95</f>
        <v>49937</v>
      </c>
      <c r="J92" s="16">
        <f t="shared" si="48"/>
        <v>0</v>
      </c>
      <c r="K92" s="17">
        <f t="shared" si="48"/>
        <v>49859</v>
      </c>
      <c r="L92" s="16">
        <f t="shared" si="48"/>
        <v>0</v>
      </c>
      <c r="M92" s="17">
        <f t="shared" si="48"/>
        <v>49661</v>
      </c>
      <c r="N92" s="16">
        <f t="shared" si="48"/>
        <v>0</v>
      </c>
      <c r="O92" s="48">
        <f t="shared" si="37"/>
        <v>99.4473036025392</v>
      </c>
      <c r="P92" s="48">
        <f t="shared" si="38"/>
        <v>99.60288012194388</v>
      </c>
    </row>
    <row r="93" spans="1:16" ht="58.5" customHeight="1">
      <c r="A93" s="64"/>
      <c r="B93" s="7" t="s">
        <v>20</v>
      </c>
      <c r="C93" s="24" t="s">
        <v>68</v>
      </c>
      <c r="D93" s="25" t="s">
        <v>81</v>
      </c>
      <c r="E93" s="26" t="s">
        <v>17</v>
      </c>
      <c r="F93" s="27"/>
      <c r="G93" s="16">
        <v>19950</v>
      </c>
      <c r="H93" s="16">
        <v>0</v>
      </c>
      <c r="I93" s="17">
        <f aca="true" t="shared" si="49" ref="I93:N93">I94</f>
        <v>19950</v>
      </c>
      <c r="J93" s="16">
        <f t="shared" si="49"/>
        <v>0</v>
      </c>
      <c r="K93" s="17">
        <f t="shared" si="49"/>
        <v>19872</v>
      </c>
      <c r="L93" s="16">
        <f t="shared" si="49"/>
        <v>0</v>
      </c>
      <c r="M93" s="17">
        <f t="shared" si="49"/>
        <v>19674</v>
      </c>
      <c r="N93" s="16">
        <f t="shared" si="49"/>
        <v>0</v>
      </c>
      <c r="O93" s="48">
        <f t="shared" si="37"/>
        <v>98.61654135338345</v>
      </c>
      <c r="P93" s="48">
        <f t="shared" si="38"/>
        <v>99.0036231884058</v>
      </c>
    </row>
    <row r="94" spans="1:16" ht="88.5" customHeight="1">
      <c r="A94" s="64"/>
      <c r="B94" s="7" t="s">
        <v>65</v>
      </c>
      <c r="C94" s="24" t="s">
        <v>68</v>
      </c>
      <c r="D94" s="25" t="s">
        <v>81</v>
      </c>
      <c r="E94" s="26" t="s">
        <v>17</v>
      </c>
      <c r="F94" s="27" t="s">
        <v>38</v>
      </c>
      <c r="G94" s="16">
        <v>19950</v>
      </c>
      <c r="H94" s="16">
        <v>0</v>
      </c>
      <c r="I94" s="17">
        <v>19950</v>
      </c>
      <c r="J94" s="16"/>
      <c r="K94" s="17">
        <v>19872</v>
      </c>
      <c r="L94" s="16"/>
      <c r="M94" s="17">
        <v>19674</v>
      </c>
      <c r="N94" s="16"/>
      <c r="O94" s="48">
        <f t="shared" si="37"/>
        <v>98.61654135338345</v>
      </c>
      <c r="P94" s="48">
        <f t="shared" si="38"/>
        <v>99.0036231884058</v>
      </c>
    </row>
    <row r="95" spans="1:16" ht="156.75" customHeight="1">
      <c r="A95" s="64"/>
      <c r="B95" s="7" t="s">
        <v>29</v>
      </c>
      <c r="C95" s="24" t="s">
        <v>68</v>
      </c>
      <c r="D95" s="25" t="s">
        <v>81</v>
      </c>
      <c r="E95" s="26" t="s">
        <v>28</v>
      </c>
      <c r="F95" s="27"/>
      <c r="G95" s="16">
        <v>29987</v>
      </c>
      <c r="H95" s="16">
        <v>0</v>
      </c>
      <c r="I95" s="17">
        <f aca="true" t="shared" si="50" ref="I95:N95">I96</f>
        <v>29987</v>
      </c>
      <c r="J95" s="16">
        <f t="shared" si="50"/>
        <v>0</v>
      </c>
      <c r="K95" s="17">
        <f t="shared" si="50"/>
        <v>29987</v>
      </c>
      <c r="L95" s="16">
        <f t="shared" si="50"/>
        <v>0</v>
      </c>
      <c r="M95" s="17">
        <f t="shared" si="50"/>
        <v>29987</v>
      </c>
      <c r="N95" s="16">
        <f t="shared" si="50"/>
        <v>0</v>
      </c>
      <c r="O95" s="48">
        <f t="shared" si="37"/>
        <v>100</v>
      </c>
      <c r="P95" s="48">
        <f t="shared" si="38"/>
        <v>100</v>
      </c>
    </row>
    <row r="96" spans="1:16" ht="92.25" customHeight="1">
      <c r="A96" s="64"/>
      <c r="B96" s="9" t="s">
        <v>113</v>
      </c>
      <c r="C96" s="24" t="s">
        <v>68</v>
      </c>
      <c r="D96" s="25" t="s">
        <v>81</v>
      </c>
      <c r="E96" s="26" t="s">
        <v>28</v>
      </c>
      <c r="F96" s="27" t="s">
        <v>79</v>
      </c>
      <c r="G96" s="16">
        <v>29987</v>
      </c>
      <c r="H96" s="16">
        <v>0</v>
      </c>
      <c r="I96" s="17">
        <v>29987</v>
      </c>
      <c r="J96" s="16"/>
      <c r="K96" s="17">
        <v>29987</v>
      </c>
      <c r="L96" s="16"/>
      <c r="M96" s="17">
        <v>29987</v>
      </c>
      <c r="N96" s="16"/>
      <c r="O96" s="48">
        <f t="shared" si="37"/>
        <v>100</v>
      </c>
      <c r="P96" s="48">
        <f t="shared" si="38"/>
        <v>100</v>
      </c>
    </row>
    <row r="97" spans="1:16" ht="112.5" customHeight="1">
      <c r="A97" s="64"/>
      <c r="B97" s="7" t="s">
        <v>50</v>
      </c>
      <c r="C97" s="24" t="s">
        <v>68</v>
      </c>
      <c r="D97" s="25" t="s">
        <v>81</v>
      </c>
      <c r="E97" s="26" t="s">
        <v>45</v>
      </c>
      <c r="F97" s="27"/>
      <c r="G97" s="16">
        <v>500</v>
      </c>
      <c r="H97" s="16">
        <v>0</v>
      </c>
      <c r="I97" s="17">
        <f aca="true" t="shared" si="51" ref="I97:N98">I98</f>
        <v>500</v>
      </c>
      <c r="J97" s="16">
        <f t="shared" si="51"/>
        <v>0</v>
      </c>
      <c r="K97" s="17">
        <f t="shared" si="51"/>
        <v>493</v>
      </c>
      <c r="L97" s="16">
        <f t="shared" si="51"/>
        <v>0</v>
      </c>
      <c r="M97" s="17">
        <f t="shared" si="51"/>
        <v>472</v>
      </c>
      <c r="N97" s="16">
        <f t="shared" si="51"/>
        <v>0</v>
      </c>
      <c r="O97" s="48">
        <f t="shared" si="37"/>
        <v>94.39999999999999</v>
      </c>
      <c r="P97" s="48">
        <f t="shared" si="38"/>
        <v>95.74036511156187</v>
      </c>
    </row>
    <row r="98" spans="1:16" ht="108" customHeight="1">
      <c r="A98" s="64"/>
      <c r="B98" s="7" t="s">
        <v>53</v>
      </c>
      <c r="C98" s="24" t="s">
        <v>68</v>
      </c>
      <c r="D98" s="25" t="s">
        <v>81</v>
      </c>
      <c r="E98" s="26" t="s">
        <v>52</v>
      </c>
      <c r="F98" s="27"/>
      <c r="G98" s="16">
        <v>500</v>
      </c>
      <c r="H98" s="16">
        <v>0</v>
      </c>
      <c r="I98" s="17">
        <f t="shared" si="51"/>
        <v>500</v>
      </c>
      <c r="J98" s="16">
        <f t="shared" si="51"/>
        <v>0</v>
      </c>
      <c r="K98" s="17">
        <f t="shared" si="51"/>
        <v>493</v>
      </c>
      <c r="L98" s="16">
        <f t="shared" si="51"/>
        <v>0</v>
      </c>
      <c r="M98" s="17">
        <f t="shared" si="51"/>
        <v>472</v>
      </c>
      <c r="N98" s="16">
        <f t="shared" si="51"/>
        <v>0</v>
      </c>
      <c r="O98" s="48">
        <f t="shared" si="37"/>
        <v>94.39999999999999</v>
      </c>
      <c r="P98" s="48">
        <f t="shared" si="38"/>
        <v>95.74036511156187</v>
      </c>
    </row>
    <row r="99" spans="1:16" ht="93" customHeight="1" thickBot="1">
      <c r="A99" s="65"/>
      <c r="B99" s="52" t="s">
        <v>65</v>
      </c>
      <c r="C99" s="53" t="s">
        <v>68</v>
      </c>
      <c r="D99" s="54" t="s">
        <v>81</v>
      </c>
      <c r="E99" s="55" t="s">
        <v>52</v>
      </c>
      <c r="F99" s="56" t="s">
        <v>38</v>
      </c>
      <c r="G99" s="57">
        <v>500</v>
      </c>
      <c r="H99" s="57">
        <v>0</v>
      </c>
      <c r="I99" s="58">
        <v>500</v>
      </c>
      <c r="J99" s="57"/>
      <c r="K99" s="58">
        <v>493</v>
      </c>
      <c r="L99" s="57"/>
      <c r="M99" s="58">
        <v>472</v>
      </c>
      <c r="N99" s="57"/>
      <c r="O99" s="59">
        <f t="shared" si="37"/>
        <v>94.39999999999999</v>
      </c>
      <c r="P99" s="59">
        <f t="shared" si="38"/>
        <v>95.74036511156187</v>
      </c>
    </row>
    <row r="100" spans="1:16" ht="32.25" customHeight="1" hidden="1">
      <c r="A100" s="66"/>
      <c r="B100" s="67"/>
      <c r="C100" s="24"/>
      <c r="D100" s="24"/>
      <c r="E100" s="68"/>
      <c r="F100" s="24"/>
      <c r="G100" s="69"/>
      <c r="H100" s="69"/>
      <c r="I100" s="69"/>
      <c r="J100" s="69"/>
      <c r="K100" s="69"/>
      <c r="L100" s="69"/>
      <c r="M100" s="69"/>
      <c r="N100" s="69"/>
      <c r="O100" s="70"/>
      <c r="P100" s="70"/>
    </row>
    <row r="101" spans="1:16" ht="30.75" customHeight="1" hidden="1">
      <c r="A101" s="66"/>
      <c r="B101" s="92" t="s">
        <v>126</v>
      </c>
      <c r="C101" s="92"/>
      <c r="D101" s="92"/>
      <c r="E101" s="92"/>
      <c r="F101" s="77"/>
      <c r="G101" s="79"/>
      <c r="H101" s="79"/>
      <c r="I101" s="79"/>
      <c r="J101" s="79"/>
      <c r="K101" s="79" t="s">
        <v>128</v>
      </c>
      <c r="L101" s="79"/>
      <c r="M101" s="69"/>
      <c r="N101" s="69"/>
      <c r="O101" s="70"/>
      <c r="P101" s="70"/>
    </row>
    <row r="102" spans="1:16" ht="18" customHeight="1" hidden="1">
      <c r="A102" s="66"/>
      <c r="B102" s="76"/>
      <c r="C102" s="77"/>
      <c r="D102" s="77"/>
      <c r="E102" s="78"/>
      <c r="F102" s="77"/>
      <c r="G102" s="79"/>
      <c r="H102" s="79"/>
      <c r="I102" s="79"/>
      <c r="J102" s="79"/>
      <c r="K102" s="79"/>
      <c r="L102" s="79"/>
      <c r="M102" s="69"/>
      <c r="N102" s="69"/>
      <c r="O102" s="70"/>
      <c r="P102" s="70"/>
    </row>
    <row r="103" spans="1:16" ht="46.5" customHeight="1" hidden="1">
      <c r="A103" s="66"/>
      <c r="B103" s="76" t="s">
        <v>129</v>
      </c>
      <c r="C103" s="77"/>
      <c r="D103" s="77"/>
      <c r="E103" s="78"/>
      <c r="F103" s="77"/>
      <c r="G103" s="79"/>
      <c r="H103" s="79"/>
      <c r="I103" s="79"/>
      <c r="J103" s="79"/>
      <c r="K103" s="79" t="s">
        <v>130</v>
      </c>
      <c r="L103" s="79"/>
      <c r="M103" s="69"/>
      <c r="N103" s="69"/>
      <c r="O103" s="70"/>
      <c r="P103" s="70"/>
    </row>
    <row r="104" spans="1:16" ht="29.25" customHeight="1" hidden="1">
      <c r="A104" s="66"/>
      <c r="B104" s="67"/>
      <c r="C104" s="24"/>
      <c r="D104" s="24"/>
      <c r="E104" s="68"/>
      <c r="F104" s="24"/>
      <c r="G104" s="69"/>
      <c r="H104" s="69"/>
      <c r="I104" s="69"/>
      <c r="J104" s="69"/>
      <c r="K104" s="69"/>
      <c r="L104" s="69"/>
      <c r="M104" s="69"/>
      <c r="N104" s="69"/>
      <c r="O104" s="70"/>
      <c r="P104" s="70"/>
    </row>
    <row r="105" spans="1:16" ht="39" customHeight="1" hidden="1">
      <c r="A105" s="66"/>
      <c r="B105" s="67" t="s">
        <v>127</v>
      </c>
      <c r="C105" s="24"/>
      <c r="D105" s="24"/>
      <c r="E105" s="68"/>
      <c r="F105" s="24"/>
      <c r="G105" s="69"/>
      <c r="H105" s="69"/>
      <c r="I105" s="69"/>
      <c r="J105" s="69"/>
      <c r="K105" s="69"/>
      <c r="L105" s="69"/>
      <c r="M105" s="69"/>
      <c r="N105" s="69"/>
      <c r="O105" s="70"/>
      <c r="P105" s="70"/>
    </row>
  </sheetData>
  <sheetProtection/>
  <autoFilter ref="A6:P105"/>
  <mergeCells count="13">
    <mergeCell ref="G5:H5"/>
    <mergeCell ref="M5:N5"/>
    <mergeCell ref="I5:J5"/>
    <mergeCell ref="K5:L5"/>
    <mergeCell ref="B101:E101"/>
    <mergeCell ref="C5:C6"/>
    <mergeCell ref="D5:D6"/>
    <mergeCell ref="E5:E6"/>
    <mergeCell ref="F5:F6"/>
    <mergeCell ref="A2:P2"/>
    <mergeCell ref="B5:B6"/>
    <mergeCell ref="O5:P5"/>
    <mergeCell ref="A5:A6"/>
  </mergeCells>
  <printOptions/>
  <pageMargins left="0.4330708661417323" right="0.1968503937007874" top="0.984251968503937" bottom="0.15748031496062992" header="0.2362204724409449" footer="0.15748031496062992"/>
  <pageSetup fitToHeight="45" fitToWidth="1" horizontalDpi="600" verticalDpi="600" orientation="landscape" paperSize="9" scale="54" r:id="rId1"/>
  <rowBreaks count="23" manualBreakCount="23">
    <brk id="10" max="15" man="1"/>
    <brk id="15" max="15" man="1"/>
    <brk id="19" max="15" man="1"/>
    <brk id="25" max="15" man="1"/>
    <brk id="30" max="15" man="1"/>
    <brk id="31" max="15" man="1"/>
    <brk id="38" max="15" man="1"/>
    <brk id="45" max="15" man="1"/>
    <brk id="50" max="15" man="1"/>
    <brk id="54" max="15" man="1"/>
    <brk id="58" max="15" man="1"/>
    <brk id="62" max="15" man="1"/>
    <brk id="65" max="15" man="1"/>
    <brk id="66" max="15" man="1"/>
    <brk id="69" max="15" man="1"/>
    <brk id="71" max="15" man="1"/>
    <brk id="74" max="15" man="1"/>
    <brk id="77" max="15" man="1"/>
    <brk id="82" max="15" man="1"/>
    <brk id="86" max="15" man="1"/>
    <brk id="90" max="15" man="1"/>
    <brk id="91" max="15" man="1"/>
    <brk id="9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vanichkina</cp:lastModifiedBy>
  <cp:lastPrinted>2013-03-05T11:11:26Z</cp:lastPrinted>
  <dcterms:created xsi:type="dcterms:W3CDTF">2007-01-25T06:11:58Z</dcterms:created>
  <dcterms:modified xsi:type="dcterms:W3CDTF">2015-04-06T12:25:29Z</dcterms:modified>
  <cp:category/>
  <cp:version/>
  <cp:contentType/>
  <cp:contentStatus/>
</cp:coreProperties>
</file>