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92" yWindow="792" windowWidth="5460" windowHeight="3360" activeTab="2"/>
  </bookViews>
  <sheets>
    <sheet name="Доходы" sheetId="1" r:id="rId1"/>
    <sheet name="Расходы" sheetId="2" r:id="rId2"/>
    <sheet name="Источн" sheetId="3" r:id="rId3"/>
  </sheets>
  <definedNames>
    <definedName name="txt_fileName">#REF!</definedName>
    <definedName name="txt_info">#REF!</definedName>
    <definedName name="txt_runButton">#REF!</definedName>
    <definedName name="АП520">#REF!</definedName>
    <definedName name="АП620">#REF!</definedName>
    <definedName name="АП700">#REF!</definedName>
    <definedName name="ГлаваБК">#REF!</definedName>
    <definedName name="ГлБух">#REF!</definedName>
    <definedName name="Дата_Год">#REF!</definedName>
    <definedName name="Дата_Месяц">#REF!</definedName>
    <definedName name="Дефициты710_3">#REF!</definedName>
    <definedName name="Дефициты710_3_0">#REF!</definedName>
    <definedName name="Дефициты710_6">#REF!</definedName>
    <definedName name="Дефициты710_7">#REF!</definedName>
    <definedName name="Дефициты720_3">#REF!</definedName>
    <definedName name="Дефициты720_3_0">#REF!</definedName>
    <definedName name="Дефициты720_6">#REF!</definedName>
    <definedName name="Дефициты720_7">#REF!</definedName>
    <definedName name="Дефициты811_5">#REF!</definedName>
    <definedName name="Дефициты812_5">#REF!</definedName>
    <definedName name="Дефициты812_6">#REF!</definedName>
    <definedName name="Дефициты821_6">#REF!</definedName>
    <definedName name="Дефициты821_7">#REF!</definedName>
    <definedName name="Дефициты822_6">#REF!</definedName>
    <definedName name="Дефициты822_7">#REF!</definedName>
    <definedName name="ДефицитыКонец500">#REF!</definedName>
    <definedName name="ДефицитыКонец520">#REF!</definedName>
    <definedName name="ДефицитыКонец521">#REF!</definedName>
    <definedName name="ДефицитыКонец620">#REF!</definedName>
    <definedName name="ДефицитыКонец700">#REF!</definedName>
    <definedName name="ДефицитыКонец720">#REF!</definedName>
    <definedName name="ДефицитыКонец800">#REF!</definedName>
    <definedName name="ДефицитыКонец820">#REF!</definedName>
    <definedName name="ДефицитыНачало500">#REF!</definedName>
    <definedName name="ДефицитыНачало520">#REF!</definedName>
    <definedName name="ДефицитыНачало521">#REF!</definedName>
    <definedName name="ДефицитыНачало620">#REF!</definedName>
    <definedName name="ДефицитыНачало700">#REF!</definedName>
    <definedName name="ДефицитыНачало710">#REF!</definedName>
    <definedName name="ДефицитыНачало800">#REF!</definedName>
    <definedName name="ДефицитыНачало820">#REF!</definedName>
    <definedName name="ДоходыКонец">#REF!</definedName>
    <definedName name="ДоходыКонецИ">#REF!</definedName>
    <definedName name="ДоходыНачало1">#REF!</definedName>
    <definedName name="ДоходыНачало2">#REF!</definedName>
    <definedName name="ДоходыНачалоИ">#REF!</definedName>
    <definedName name="_xlnm.Print_Titles" localSheetId="0">'Доходы'!$16:$21</definedName>
    <definedName name="_xlnm.Print_Titles" localSheetId="2">'Источн'!$3:$8</definedName>
    <definedName name="_xlnm.Print_Titles" localSheetId="1">'Расходы'!$10:$16</definedName>
    <definedName name="Ит10Расходы">#REF!</definedName>
    <definedName name="Ит11Расходы">#REF!</definedName>
    <definedName name="Ит4Дефициты">#REF!</definedName>
    <definedName name="Ит4Доходы">#REF!</definedName>
    <definedName name="Ит4Расходы">#REF!</definedName>
    <definedName name="Ит5Дефициты">#REF!</definedName>
    <definedName name="Ит5Доходы">#REF!</definedName>
    <definedName name="Ит5Расходы">#REF!</definedName>
    <definedName name="Ит6Дефициты">#REF!</definedName>
    <definedName name="Ит6Доходы">#REF!</definedName>
    <definedName name="Ит6Расходы">#REF!</definedName>
    <definedName name="Ит7Дефициты">#REF!</definedName>
    <definedName name="Ит7Доходы">#REF!</definedName>
    <definedName name="Ит7Расходы">#REF!</definedName>
    <definedName name="Ит8Доходы">#REF!</definedName>
    <definedName name="Ит8Расходы">#REF!</definedName>
    <definedName name="Ит9Дефициты">#REF!</definedName>
    <definedName name="Ит9Доходы">#REF!</definedName>
    <definedName name="Ит9Расходы">#REF!</definedName>
    <definedName name="МФГлБух">#REF!</definedName>
    <definedName name="МФДатаПо">#REF!</definedName>
    <definedName name="МФИсполнитель">#REF!</definedName>
    <definedName name="МФИСТ">#REF!</definedName>
    <definedName name="МФКОДФ">#REF!</definedName>
    <definedName name="МФППО">#REF!</definedName>
    <definedName name="МФПРД">#REF!</definedName>
    <definedName name="МФПРП">#REF!</definedName>
    <definedName name="МФРуководитель">#REF!</definedName>
    <definedName name="МФТелефон">#REF!</definedName>
    <definedName name="НаимБюджета">#REF!</definedName>
    <definedName name="_xlnm.Print_Area" localSheetId="0">'Доходы'!$A$1:$L$34</definedName>
    <definedName name="ОКАТО">#REF!</definedName>
    <definedName name="ОКПО">#REF!</definedName>
    <definedName name="ОРГАНИЗАЦИЯ">#REF!</definedName>
    <definedName name="РасходыКонец">#REF!</definedName>
    <definedName name="РасходыКонец2">#REF!</definedName>
    <definedName name="РасходыНачало1">#REF!</definedName>
    <definedName name="РасходыНачало2">#REF!</definedName>
    <definedName name="РасходыНачало3">#REF!</definedName>
    <definedName name="Рез6Расходы">#REF!</definedName>
    <definedName name="Рез7Расходы">#REF!</definedName>
    <definedName name="Рез8Расходы">#REF!</definedName>
    <definedName name="Рез9Расходы">#REF!</definedName>
    <definedName name="Руководитель">#REF!</definedName>
    <definedName name="СтДефициты1">#REF!</definedName>
    <definedName name="СтДефициты1И">#REF!</definedName>
    <definedName name="СтДефициты2">#REF!</definedName>
    <definedName name="СтДефициты2И">#REF!</definedName>
    <definedName name="СтДефициты3">#REF!</definedName>
    <definedName name="СтДефициты3_0">#REF!</definedName>
    <definedName name="СтДефициты3_0И">#REF!</definedName>
    <definedName name="СтДефициты3И">#REF!</definedName>
    <definedName name="СтДефициты4">#REF!</definedName>
    <definedName name="СтДефициты4И">#REF!</definedName>
    <definedName name="СтДефициты5">#REF!</definedName>
    <definedName name="СтДефициты5И">#REF!</definedName>
    <definedName name="СтДефициты6">#REF!</definedName>
    <definedName name="СтДефициты6И">#REF!</definedName>
    <definedName name="СтДефициты7">#REF!</definedName>
    <definedName name="СтДефициты7И">#REF!</definedName>
    <definedName name="СтДефициты9">#REF!</definedName>
    <definedName name="СтДефициты9И">#REF!</definedName>
    <definedName name="СтДоходы1">#REF!</definedName>
    <definedName name="СтДоходы1И">#REF!</definedName>
    <definedName name="СтДоходы2">#REF!</definedName>
    <definedName name="СтДоходы2И">#REF!</definedName>
    <definedName name="СтДоходы3">#REF!</definedName>
    <definedName name="СтДоходы3И">#REF!</definedName>
    <definedName name="СтДоходы4">#REF!</definedName>
    <definedName name="СтДоходы4И">#REF!</definedName>
    <definedName name="СтДоходы5">#REF!</definedName>
    <definedName name="СтДоходы5И">#REF!</definedName>
    <definedName name="СтДоходы6">#REF!</definedName>
    <definedName name="СтДоходы6И">#REF!</definedName>
    <definedName name="СтДоходы7">#REF!</definedName>
    <definedName name="СтДоходы7И">#REF!</definedName>
    <definedName name="СтДоходы8">#REF!</definedName>
    <definedName name="СтДоходы8И">#REF!</definedName>
    <definedName name="СтДоходы9">#REF!</definedName>
    <definedName name="СтДоходы9И">#REF!</definedName>
    <definedName name="Столбец1">#REF!</definedName>
    <definedName name="Столбец10">#REF!</definedName>
    <definedName name="Столбец11">#REF!</definedName>
    <definedName name="Столбец2">#REF!</definedName>
    <definedName name="Столбец3">#REF!</definedName>
    <definedName name="Столбец4">#REF!</definedName>
    <definedName name="Столбец5">#REF!</definedName>
    <definedName name="Столбец6">#REF!</definedName>
    <definedName name="Столбец7">#REF!</definedName>
    <definedName name="Столбец8">#REF!</definedName>
    <definedName name="Столбец9">#REF!</definedName>
  </definedNames>
  <calcPr fullCalcOnLoad="1"/>
</workbook>
</file>

<file path=xl/sharedStrings.xml><?xml version="1.0" encoding="utf-8"?>
<sst xmlns="http://schemas.openxmlformats.org/spreadsheetml/2006/main" count="303" uniqueCount="192">
  <si>
    <t>820</t>
  </si>
  <si>
    <t/>
  </si>
  <si>
    <t>Код расхода по бюджетной классификации</t>
  </si>
  <si>
    <t>x</t>
  </si>
  <si>
    <t>уменьшение остатков по внутренним расчетам</t>
  </si>
  <si>
    <t>8</t>
  </si>
  <si>
    <t>4</t>
  </si>
  <si>
    <t>Результат исполнения бюджета (дефицит / профицит)</t>
  </si>
  <si>
    <t>Источники финансирования дефицита</t>
  </si>
  <si>
    <t>через финансовые органы</t>
  </si>
  <si>
    <t xml:space="preserve"> Наименование показателя</t>
  </si>
  <si>
    <t>КОДЫ</t>
  </si>
  <si>
    <t>010</t>
  </si>
  <si>
    <t xml:space="preserve"> (расшифровка подписи)</t>
  </si>
  <si>
    <t xml:space="preserve">                    (подпись)</t>
  </si>
  <si>
    <t>902</t>
  </si>
  <si>
    <t>000 08 00 00 00 00 0000 000</t>
  </si>
  <si>
    <t>520</t>
  </si>
  <si>
    <t>Код дохода по бюджетной классификации</t>
  </si>
  <si>
    <t>811</t>
  </si>
  <si>
    <t>Код источника финансирования по бюджетной классификации</t>
  </si>
  <si>
    <t xml:space="preserve">ГЛАВНОГО РАСПОРЯДИТЕЛЯ, РАСПОРЯДИТЕЛЯ, ПОЛУЧАТЕЛЯ БЮДЖЕТНЫХ СРЕДСТВ, </t>
  </si>
  <si>
    <t>Исполнено</t>
  </si>
  <si>
    <t>200</t>
  </si>
  <si>
    <t>(кредитовый остаток счета 130405000)</t>
  </si>
  <si>
    <t>3</t>
  </si>
  <si>
    <t>7</t>
  </si>
  <si>
    <t xml:space="preserve">                                 1. Доходы бюджета</t>
  </si>
  <si>
    <t>(расшифровка подписи)</t>
  </si>
  <si>
    <t>по ОКЕИ</t>
  </si>
  <si>
    <t xml:space="preserve">902 </t>
  </si>
  <si>
    <t>итого</t>
  </si>
  <si>
    <t xml:space="preserve">       из них:</t>
  </si>
  <si>
    <t>10</t>
  </si>
  <si>
    <t>источники внешнего финансирования</t>
  </si>
  <si>
    <t>Форма 0503127  с.2</t>
  </si>
  <si>
    <t>720</t>
  </si>
  <si>
    <t>Код стро- ки</t>
  </si>
  <si>
    <t>увеличение остатков средств</t>
  </si>
  <si>
    <t>уменьшение остатков средств</t>
  </si>
  <si>
    <t>Изменение остатков по внутренним расчетам</t>
  </si>
  <si>
    <t xml:space="preserve">                    3. Источники финансирования дефицита бюджетов</t>
  </si>
  <si>
    <t xml:space="preserve">Наименование бюджета </t>
  </si>
  <si>
    <t>0503127</t>
  </si>
  <si>
    <t>620</t>
  </si>
  <si>
    <t>812</t>
  </si>
  <si>
    <t>г.</t>
  </si>
  <si>
    <t xml:space="preserve">         Исполнено</t>
  </si>
  <si>
    <t>Утвержденные бюджетные назначения</t>
  </si>
  <si>
    <t>ОТЧЕТ  ОБ  ИСПОЛНЕНИИ БЮДЖЕТА</t>
  </si>
  <si>
    <t>6</t>
  </si>
  <si>
    <t>822</t>
  </si>
  <si>
    <t>Доходы бюджета - всего</t>
  </si>
  <si>
    <t>902 01 02 00 00 04 0000 810</t>
  </si>
  <si>
    <t>Форма по ОКУД</t>
  </si>
  <si>
    <t>экономической службы        ____________________   ______________________</t>
  </si>
  <si>
    <t xml:space="preserve">                                 ГЛАВНОГО АДМИНИСТРАТОРА, АДМИНИСТРАТОРА ДОХОДОВ БЮДЖЕТА  </t>
  </si>
  <si>
    <t>Руководитель финансово-</t>
  </si>
  <si>
    <t>изменение остатков по расчетам с органами,</t>
  </si>
  <si>
    <t>500</t>
  </si>
  <si>
    <t>Изменение остатков средств</t>
  </si>
  <si>
    <t>11</t>
  </si>
  <si>
    <t>Форма 0503127  с.3</t>
  </si>
  <si>
    <t>бюджетов - всего</t>
  </si>
  <si>
    <t>Бюджет городского округа Тольятти</t>
  </si>
  <si>
    <t xml:space="preserve"> на  1</t>
  </si>
  <si>
    <t xml:space="preserve">Единица измерения:  руб </t>
  </si>
  <si>
    <t>Расходы бюджета - всего</t>
  </si>
  <si>
    <t>в том числе:</t>
  </si>
  <si>
    <t>(дебетовый остаток счета 121002000)</t>
  </si>
  <si>
    <t>800</t>
  </si>
  <si>
    <t>710</t>
  </si>
  <si>
    <t>уменьшение счетов расчетов</t>
  </si>
  <si>
    <t>увеличение счетов расчетов</t>
  </si>
  <si>
    <t xml:space="preserve">                          2. Расходы бюджета</t>
  </si>
  <si>
    <t>Глава по БК</t>
  </si>
  <si>
    <t>организующими исполнение бюджетов                         (стр. 811 + 812)</t>
  </si>
  <si>
    <t>Дата</t>
  </si>
  <si>
    <t xml:space="preserve">                        (подпись)                     (расшифровка подписи)</t>
  </si>
  <si>
    <t xml:space="preserve">финансирования дефицита бюджета </t>
  </si>
  <si>
    <t>Неисполненные назначения</t>
  </si>
  <si>
    <t>по ассигнованиям</t>
  </si>
  <si>
    <t>увеличение остатков по внутренним расчетам</t>
  </si>
  <si>
    <t>5</t>
  </si>
  <si>
    <t>9</t>
  </si>
  <si>
    <t>821</t>
  </si>
  <si>
    <t>бюджетов</t>
  </si>
  <si>
    <t>383</t>
  </si>
  <si>
    <t>02287856</t>
  </si>
  <si>
    <t>по лимитам бюджетных обязательств</t>
  </si>
  <si>
    <t>Изменение остатков по расчетам                       (стр. 810 + 820)</t>
  </si>
  <si>
    <t xml:space="preserve">                                       ГЛАВНОГО АДМИНИСТРАТОРА, АДМИНИСТРАТОРА ИСТОЧНИКОВ ФИНАНСИРОВАНИЯ ДЕФИЦИТА БЮДЖЕТА, </t>
  </si>
  <si>
    <t>Главный бухгалтер   ___________________________</t>
  </si>
  <si>
    <t xml:space="preserve">Главный распорядитель, распорядитель, получатель бюджетных средств, </t>
  </si>
  <si>
    <t>(стр. 821 + стр. 822)</t>
  </si>
  <si>
    <t>через банковские счета</t>
  </si>
  <si>
    <t>020</t>
  </si>
  <si>
    <t xml:space="preserve">главный администратор, администратор источников </t>
  </si>
  <si>
    <t>по ОКПО</t>
  </si>
  <si>
    <t xml:space="preserve">      в том числе:</t>
  </si>
  <si>
    <t xml:space="preserve">главный администратор, администратор доходов бюджета, </t>
  </si>
  <si>
    <t xml:space="preserve">       </t>
  </si>
  <si>
    <t>некассовые операции</t>
  </si>
  <si>
    <t>810</t>
  </si>
  <si>
    <t>Лимиты бюджетных обязательств</t>
  </si>
  <si>
    <t>700</t>
  </si>
  <si>
    <t>источники внутреннего финансирования</t>
  </si>
  <si>
    <t xml:space="preserve">1    </t>
  </si>
  <si>
    <t>Периодичность: месячная</t>
  </si>
  <si>
    <t>Невыясненные поступления, зачисляемые в бюджеты городских округов</t>
  </si>
  <si>
    <t>902 1 17 01040 04 0000 180</t>
  </si>
  <si>
    <t>-</t>
  </si>
  <si>
    <t>Субвенции бюджетам городских округов на выполнение передаваемых полномочий субъектов Российской Федерации</t>
  </si>
  <si>
    <t>Прочие субвенции бюджетам городских округов</t>
  </si>
  <si>
    <t xml:space="preserve">Кредиты кредитных организаций в валюте Российской Федерации </t>
  </si>
  <si>
    <t>902 01 02 00 00 00 0000 000</t>
  </si>
  <si>
    <t>Получение кредитов от кредитных организаций  бюджетами городских округов в валюте  Российской Федерации</t>
  </si>
  <si>
    <t>902 01 02 00 00 04 0000 710</t>
  </si>
  <si>
    <t>Погашение бюджетами городских округов кредитов  от кредитных организаций в валюте Российской  Федерации</t>
  </si>
  <si>
    <t xml:space="preserve"> Руководитель  ____________________________</t>
  </si>
  <si>
    <t>дефицитов бюджетов</t>
  </si>
  <si>
    <t>Прочие неналоговые доходы бюджетов городских округов</t>
  </si>
  <si>
    <t>902 1 17 05040 04 0000 180</t>
  </si>
  <si>
    <t>Дотации бюджетам городских округов на выравнивание бюджетной обеспеченности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</si>
  <si>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</si>
  <si>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</si>
  <si>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</si>
  <si>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</si>
  <si>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</si>
  <si>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</si>
  <si>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</si>
  <si>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</si>
  <si>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</si>
  <si>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021</t>
  </si>
  <si>
    <t>Бюджетные кредиты от других бюджетов бюджетной  системы Российской Федерации</t>
  </si>
  <si>
    <t>902 01 03 00 00 00 0000 000</t>
  </si>
  <si>
    <t>Возврат бюджетных кредитов, предоставленных  юридическим лицам из бюджетов городских  округов в валюте Российской Федерации</t>
  </si>
  <si>
    <t>Бюджетные кредиты, предоставленные внутри  страны в валюте Российской Федерации</t>
  </si>
  <si>
    <t>902 01 06 05 00 00 0000 000</t>
  </si>
  <si>
    <t>902 01 06 05 01 04 0000 640</t>
  </si>
  <si>
    <t>Доходы бюджетов городских округов от возврата иными организациями остатков субсидий прошлых лет</t>
  </si>
  <si>
    <t>Субвенции бюджетам городских округов на ежемесячное денежное вознаграждение за классное руководство</t>
  </si>
  <si>
    <t>902 01 06 10 00 00 0000 000</t>
  </si>
  <si>
    <t>Операции по управлению остатками средств на единых счетах бюджетов</t>
  </si>
  <si>
    <t>Доходы бюджетов городских округов от возврата бюджетными учреждениями остатков субсидий прошлых лет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</si>
  <si>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</si>
  <si>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</si>
  <si>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>902 01 03 01 00 04 0000 710</t>
  </si>
  <si>
    <t>902 01 03 01 00 04 0000 810</t>
  </si>
  <si>
    <t>902 01 06 10 02 04 0000 550</t>
  </si>
  <si>
    <t>по ОКТМО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</si>
  <si>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</si>
  <si>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Возврат остатков субсидий на государственную поддержку малого и среднего предпринимательства, включая крестьянские (фермерские) хозяйства, из бюджетов городских округов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</si>
  <si>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</si>
  <si>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Фонд оплаты труда государственных (муниципальных) органов </t>
  </si>
  <si>
    <t>Иные выплаты персоналу государственных (муниципальных) органов, за исключением фонда оплаты труда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</si>
  <si>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</si>
  <si>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Прочая закупка товаров, работ и услуг для обеспечения государственных (муниципальных) нужд</t>
  </si>
  <si>
    <t>Уплата прочих налогов, сборов</t>
  </si>
  <si>
    <t>Резервные средства</t>
  </si>
  <si>
    <t xml:space="preserve">902 0111 9900007090 870 </t>
  </si>
  <si>
    <t xml:space="preserve">902 0113 9900004040 244 </t>
  </si>
  <si>
    <t xml:space="preserve">902 0113 9900004040 831 </t>
  </si>
  <si>
    <t>Исполнение муниципальных гарантий</t>
  </si>
  <si>
    <t xml:space="preserve">902 0113 9900004040 843 </t>
  </si>
  <si>
    <t>Обслуживание муниципального долга</t>
  </si>
  <si>
    <t xml:space="preserve">902 1301 9900013000 730 </t>
  </si>
  <si>
    <t>Увеличение финансовых активов в собственности городских округов за счет средств организаций, учредителями которых являются городские округа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</si>
  <si>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Исполнение судебных актов Российской Федерации и мировых соглашений по возмещению причиненного вреда</t>
  </si>
  <si>
    <t>36740000</t>
  </si>
  <si>
    <t>департамент финансов администрации городского округа Тольятти</t>
  </si>
  <si>
    <t>Харюткина Ю.В.</t>
  </si>
  <si>
    <t xml:space="preserve">902 0104 2200011040 121 </t>
  </si>
  <si>
    <t xml:space="preserve">902 0104 2200011040 122 </t>
  </si>
  <si>
    <t xml:space="preserve">902 0104 2200011040 129 </t>
  </si>
  <si>
    <t xml:space="preserve">902 0104 2200011040 244 </t>
  </si>
  <si>
    <t>902 0104 2200011040 852</t>
  </si>
  <si>
    <t xml:space="preserve">902 1301 99000S2004 730 </t>
  </si>
  <si>
    <t>ГРБС</t>
  </si>
  <si>
    <t>Миронова Л.А.</t>
  </si>
  <si>
    <t>"________"    _______________  2019  г.</t>
  </si>
  <si>
    <t>февраля</t>
  </si>
  <si>
    <t>01.02.2019</t>
  </si>
  <si>
    <t>902 2 18 04010 04 0000 150</t>
  </si>
  <si>
    <t>902 2 18 04030 04 0000 150</t>
  </si>
  <si>
    <t>902 2 02 15001 04 0000 150</t>
  </si>
  <si>
    <t>902 2 02 30021 04 0000 150</t>
  </si>
  <si>
    <t>902 2 02 30024 04 0000 150</t>
  </si>
  <si>
    <t>902 2 02 30027 04 0000 150</t>
  </si>
  <si>
    <t>902 2 02 39999 04 0000 150</t>
  </si>
  <si>
    <t>902 2 19 25064 04 0000 150</t>
  </si>
  <si>
    <t>902 2 19 60010 04 0000 150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</si>
</sst>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##,##0.00;\ ##,##0.00"/>
    <numFmt numFmtId="181" formatCode="#,##0.00;\ \-\ #,##0.00;\ \-"/>
    <numFmt numFmtId="182" formatCode="* _-#,##0&quot; р.&quot;;* \-#,##0&quot; р.&quot;;* _-&quot;-&quot;&quot; р.&quot;;@"/>
    <numFmt numFmtId="183" formatCode="* _-#,##0.00&quot; р.&quot;;* \-#,##0.00&quot; р.&quot;;* _-&quot;-&quot;??&quot; р.&quot;;@"/>
    <numFmt numFmtId="184" formatCode="#,##0\ &quot;р.&quot;;\-#,##0\ &quot;р.&quot;"/>
    <numFmt numFmtId="185" formatCode="#,##0\ &quot;р.&quot;;[Red]\-#,##0\ &quot;р.&quot;"/>
    <numFmt numFmtId="186" formatCode="#,##0.00\ &quot;р.&quot;;\-#,##0.00\ &quot;р.&quot;"/>
    <numFmt numFmtId="187" formatCode="#,##0.00\ &quot;р.&quot;;[Red]\-#,##0.00\ &quot;р.&quot;"/>
    <numFmt numFmtId="188" formatCode="_-* #,##0\ &quot;р.&quot;_-;\-* #,##0\ &quot;р.&quot;_-;_-* &quot;-&quot;\ &quot;р.&quot;_-;_-@_-"/>
    <numFmt numFmtId="189" formatCode="_-* #,##0\ _р_._-;\-* #,##0\ _р_._-;_-* &quot;-&quot;\ _р_._-;_-@_-"/>
    <numFmt numFmtId="190" formatCode="_-* #,##0.00\ &quot;р.&quot;_-;\-* #,##0.00\ &quot;р.&quot;_-;_-* &quot;-&quot;??\ &quot;р.&quot;_-;_-@_-"/>
    <numFmt numFmtId="191" formatCode="_-* #,##0.00\ _р_._-;\-* #,##0.00\ _р_._-;_-* &quot;-&quot;??\ _р_._-;_-@_-"/>
    <numFmt numFmtId="192" formatCode="#,##0.00_ ;\-#,##0.00\ "/>
  </numFmts>
  <fonts count="47">
    <font>
      <sz val="10"/>
      <name val="Arial"/>
      <family val="0"/>
    </font>
    <font>
      <sz val="10"/>
      <name val="Arial Cyr"/>
      <family val="0"/>
    </font>
    <font>
      <b/>
      <sz val="11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sz val="8"/>
      <color indexed="9"/>
      <name val="Arial Cyr"/>
      <family val="0"/>
    </font>
    <font>
      <b/>
      <sz val="8"/>
      <color indexed="9"/>
      <name val="Arial Cyr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9"/>
      <name val="Arial Cyr"/>
      <family val="0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>
      <alignment/>
      <protection/>
    </xf>
    <xf numFmtId="0" fontId="9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9" borderId="7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2" borderId="8" applyNumberFormat="0" applyFont="0" applyAlignment="0" applyProtection="0"/>
    <xf numFmtId="0" fontId="9" fillId="33" borderId="0" applyNumberFormat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46" fillId="36" borderId="0" applyNumberFormat="0" applyBorder="0" applyAlignment="0" applyProtection="0"/>
  </cellStyleXfs>
  <cellXfs count="326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 horizontal="centerContinuous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0" fontId="3" fillId="0" borderId="0" xfId="0" applyFont="1" applyAlignment="1">
      <alignment horizontal="centerContinuous"/>
    </xf>
    <xf numFmtId="0" fontId="3" fillId="0" borderId="0" xfId="0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0" fontId="3" fillId="0" borderId="14" xfId="0" applyFont="1" applyBorder="1" applyAlignment="1">
      <alignment horizontal="left"/>
    </xf>
    <xf numFmtId="49" fontId="3" fillId="0" borderId="14" xfId="0" applyNumberFormat="1" applyFont="1" applyBorder="1" applyAlignment="1">
      <alignment/>
    </xf>
    <xf numFmtId="0" fontId="0" fillId="0" borderId="15" xfId="0" applyBorder="1" applyAlignment="1">
      <alignment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0" fillId="0" borderId="16" xfId="0" applyBorder="1" applyAlignment="1">
      <alignment/>
    </xf>
    <xf numFmtId="49" fontId="3" fillId="0" borderId="17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49" fontId="3" fillId="0" borderId="18" xfId="0" applyNumberFormat="1" applyFont="1" applyBorder="1" applyAlignment="1">
      <alignment horizontal="center"/>
    </xf>
    <xf numFmtId="49" fontId="3" fillId="0" borderId="19" xfId="0" applyNumberFormat="1" applyFont="1" applyBorder="1" applyAlignment="1">
      <alignment horizontal="center"/>
    </xf>
    <xf numFmtId="4" fontId="5" fillId="0" borderId="17" xfId="0" applyNumberFormat="1" applyFont="1" applyBorder="1" applyAlignment="1">
      <alignment horizontal="right" wrapText="1"/>
    </xf>
    <xf numFmtId="0" fontId="5" fillId="0" borderId="20" xfId="0" applyFont="1" applyBorder="1" applyAlignment="1">
      <alignment horizontal="left" wrapText="1"/>
    </xf>
    <xf numFmtId="49" fontId="3" fillId="0" borderId="20" xfId="0" applyNumberFormat="1" applyFont="1" applyBorder="1" applyAlignment="1">
      <alignment horizontal="center"/>
    </xf>
    <xf numFmtId="4" fontId="3" fillId="0" borderId="17" xfId="0" applyNumberFormat="1" applyFont="1" applyBorder="1" applyAlignment="1">
      <alignment horizontal="right" wrapText="1"/>
    </xf>
    <xf numFmtId="49" fontId="3" fillId="0" borderId="0" xfId="0" applyNumberFormat="1" applyFont="1" applyAlignment="1">
      <alignment horizontal="right"/>
    </xf>
    <xf numFmtId="181" fontId="3" fillId="0" borderId="11" xfId="0" applyNumberFormat="1" applyFont="1" applyBorder="1" applyAlignment="1">
      <alignment horizontal="center"/>
    </xf>
    <xf numFmtId="181" fontId="5" fillId="0" borderId="18" xfId="0" applyNumberFormat="1" applyFont="1" applyBorder="1" applyAlignment="1">
      <alignment horizontal="center" wrapText="1"/>
    </xf>
    <xf numFmtId="181" fontId="5" fillId="0" borderId="10" xfId="0" applyNumberFormat="1" applyFont="1" applyBorder="1" applyAlignment="1">
      <alignment horizontal="center" wrapText="1"/>
    </xf>
    <xf numFmtId="181" fontId="3" fillId="0" borderId="10" xfId="0" applyNumberFormat="1" applyFont="1" applyBorder="1" applyAlignment="1">
      <alignment horizontal="center" wrapText="1"/>
    </xf>
    <xf numFmtId="181" fontId="3" fillId="0" borderId="21" xfId="0" applyNumberFormat="1" applyFont="1" applyBorder="1" applyAlignment="1">
      <alignment horizontal="center" wrapText="1"/>
    </xf>
    <xf numFmtId="4" fontId="5" fillId="0" borderId="15" xfId="0" applyNumberFormat="1" applyFont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181" fontId="3" fillId="0" borderId="13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49" fontId="3" fillId="0" borderId="14" xfId="0" applyNumberFormat="1" applyFont="1" applyFill="1" applyBorder="1" applyAlignment="1" applyProtection="1">
      <alignment/>
      <protection/>
    </xf>
    <xf numFmtId="0" fontId="0" fillId="0" borderId="0" xfId="0" applyAlignment="1">
      <alignment/>
    </xf>
    <xf numFmtId="49" fontId="3" fillId="0" borderId="22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49" fontId="5" fillId="0" borderId="24" xfId="0" applyNumberFormat="1" applyFont="1" applyFill="1" applyBorder="1" applyAlignment="1" applyProtection="1">
      <alignment horizontal="center" vertical="center"/>
      <protection/>
    </xf>
    <xf numFmtId="181" fontId="5" fillId="0" borderId="25" xfId="0" applyNumberFormat="1" applyFont="1" applyFill="1" applyBorder="1" applyAlignment="1" applyProtection="1">
      <alignment horizontal="center"/>
      <protection/>
    </xf>
    <xf numFmtId="0" fontId="3" fillId="0" borderId="26" xfId="0" applyNumberFormat="1" applyFont="1" applyFill="1" applyBorder="1" applyAlignment="1" applyProtection="1">
      <alignment horizontal="center"/>
      <protection/>
    </xf>
    <xf numFmtId="181" fontId="5" fillId="0" borderId="26" xfId="0" applyNumberFormat="1" applyFont="1" applyFill="1" applyBorder="1" applyAlignment="1" applyProtection="1">
      <alignment horizont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27" xfId="0" applyNumberFormat="1" applyFont="1" applyFill="1" applyBorder="1" applyAlignment="1" applyProtection="1">
      <alignment horizontal="left" wrapText="1"/>
      <protection/>
    </xf>
    <xf numFmtId="0" fontId="3" fillId="0" borderId="28" xfId="0" applyFont="1" applyBorder="1" applyAlignment="1">
      <alignment horizontal="center" vertical="center"/>
    </xf>
    <xf numFmtId="4" fontId="3" fillId="0" borderId="29" xfId="0" applyNumberFormat="1" applyFont="1" applyFill="1" applyBorder="1" applyAlignment="1" applyProtection="1">
      <alignment horizontal="center"/>
      <protection/>
    </xf>
    <xf numFmtId="49" fontId="0" fillId="0" borderId="0" xfId="0" applyNumberFormat="1" applyAlignment="1">
      <alignment horizontal="left"/>
    </xf>
    <xf numFmtId="49" fontId="3" fillId="0" borderId="28" xfId="0" applyNumberFormat="1" applyFont="1" applyBorder="1" applyAlignment="1">
      <alignment horizontal="center"/>
    </xf>
    <xf numFmtId="49" fontId="3" fillId="0" borderId="28" xfId="0" applyNumberFormat="1" applyFont="1" applyBorder="1" applyAlignment="1">
      <alignment horizontal="center" wrapText="1"/>
    </xf>
    <xf numFmtId="49" fontId="3" fillId="0" borderId="23" xfId="0" applyNumberFormat="1" applyFont="1" applyBorder="1" applyAlignment="1">
      <alignment horizontal="center"/>
    </xf>
    <xf numFmtId="49" fontId="3" fillId="0" borderId="30" xfId="0" applyNumberFormat="1" applyFont="1" applyBorder="1" applyAlignment="1">
      <alignment horizontal="center"/>
    </xf>
    <xf numFmtId="0" fontId="5" fillId="0" borderId="0" xfId="0" applyFont="1" applyAlignment="1">
      <alignment horizontal="left" wrapText="1"/>
    </xf>
    <xf numFmtId="49" fontId="3" fillId="0" borderId="31" xfId="0" applyNumberFormat="1" applyFont="1" applyFill="1" applyBorder="1" applyAlignment="1" applyProtection="1">
      <alignment horizontal="center" vertical="center"/>
      <protection/>
    </xf>
    <xf numFmtId="0" fontId="3" fillId="0" borderId="28" xfId="0" applyNumberFormat="1" applyFont="1" applyFill="1" applyBorder="1" applyAlignment="1" applyProtection="1">
      <alignment horizontal="center" vertical="center"/>
      <protection/>
    </xf>
    <xf numFmtId="0" fontId="3" fillId="0" borderId="21" xfId="0" applyFont="1" applyFill="1" applyBorder="1" applyAlignment="1" applyProtection="1">
      <alignment horizontal="center" vertical="center"/>
      <protection/>
    </xf>
    <xf numFmtId="0" fontId="3" fillId="0" borderId="32" xfId="0" applyFont="1" applyFill="1" applyBorder="1" applyAlignment="1" applyProtection="1">
      <alignment horizontal="center" vertical="center"/>
      <protection/>
    </xf>
    <xf numFmtId="49" fontId="3" fillId="0" borderId="32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/>
      <protection/>
    </xf>
    <xf numFmtId="181" fontId="3" fillId="0" borderId="13" xfId="0" applyNumberFormat="1" applyFont="1" applyFill="1" applyBorder="1" applyAlignment="1" applyProtection="1">
      <alignment horizontal="center" wrapText="1"/>
      <protection/>
    </xf>
    <xf numFmtId="4" fontId="5" fillId="0" borderId="28" xfId="0" applyNumberFormat="1" applyFont="1" applyBorder="1" applyAlignment="1">
      <alignment horizontal="right" wrapText="1"/>
    </xf>
    <xf numFmtId="4" fontId="5" fillId="0" borderId="23" xfId="0" applyNumberFormat="1" applyFont="1" applyBorder="1" applyAlignment="1">
      <alignment horizontal="center"/>
    </xf>
    <xf numFmtId="0" fontId="3" fillId="0" borderId="0" xfId="0" applyNumberFormat="1" applyFont="1" applyFill="1" applyAlignment="1" applyProtection="1">
      <alignment/>
      <protection/>
    </xf>
    <xf numFmtId="49" fontId="3" fillId="0" borderId="13" xfId="0" applyNumberFormat="1" applyFont="1" applyFill="1" applyBorder="1" applyAlignment="1" applyProtection="1">
      <alignment horizontal="center"/>
      <protection/>
    </xf>
    <xf numFmtId="0" fontId="3" fillId="0" borderId="11" xfId="0" applyFont="1" applyFill="1" applyBorder="1" applyAlignment="1" applyProtection="1">
      <alignment horizontal="center"/>
      <protection/>
    </xf>
    <xf numFmtId="49" fontId="3" fillId="0" borderId="11" xfId="0" applyNumberFormat="1" applyFont="1" applyFill="1" applyBorder="1" applyAlignment="1" applyProtection="1">
      <alignment horizontal="center"/>
      <protection/>
    </xf>
    <xf numFmtId="181" fontId="3" fillId="0" borderId="33" xfId="0" applyNumberFormat="1" applyFont="1" applyBorder="1" applyAlignment="1">
      <alignment horizontal="center"/>
    </xf>
    <xf numFmtId="49" fontId="3" fillId="0" borderId="19" xfId="0" applyNumberFormat="1" applyFont="1" applyFill="1" applyBorder="1" applyAlignment="1" applyProtection="1">
      <alignment horizontal="center"/>
      <protection/>
    </xf>
    <xf numFmtId="181" fontId="5" fillId="0" borderId="34" xfId="0" applyNumberFormat="1" applyFont="1" applyBorder="1" applyAlignment="1">
      <alignment horizontal="center"/>
    </xf>
    <xf numFmtId="181" fontId="5" fillId="0" borderId="33" xfId="0" applyNumberFormat="1" applyFont="1" applyBorder="1" applyAlignment="1">
      <alignment horizontal="center"/>
    </xf>
    <xf numFmtId="49" fontId="3" fillId="0" borderId="12" xfId="0" applyNumberFormat="1" applyFont="1" applyFill="1" applyBorder="1" applyAlignment="1" applyProtection="1">
      <alignment horizontal="center"/>
      <protection/>
    </xf>
    <xf numFmtId="49" fontId="3" fillId="0" borderId="23" xfId="0" applyNumberFormat="1" applyFont="1" applyFill="1" applyBorder="1" applyAlignment="1" applyProtection="1">
      <alignment horizontal="center" vertical="center"/>
      <protection/>
    </xf>
    <xf numFmtId="49" fontId="3" fillId="0" borderId="35" xfId="0" applyNumberFormat="1" applyFont="1" applyBorder="1" applyAlignment="1">
      <alignment horizontal="center" wrapText="1"/>
    </xf>
    <xf numFmtId="49" fontId="3" fillId="0" borderId="15" xfId="0" applyNumberFormat="1" applyFont="1" applyFill="1" applyBorder="1" applyAlignment="1" applyProtection="1">
      <alignment horizontal="center"/>
      <protection/>
    </xf>
    <xf numFmtId="49" fontId="3" fillId="0" borderId="32" xfId="0" applyNumberFormat="1" applyFont="1" applyFill="1" applyBorder="1" applyAlignment="1" applyProtection="1">
      <alignment horizontal="center"/>
      <protection/>
    </xf>
    <xf numFmtId="49" fontId="3" fillId="0" borderId="22" xfId="0" applyNumberFormat="1" applyFont="1" applyFill="1" applyBorder="1" applyAlignment="1" applyProtection="1">
      <alignment horizontal="center" vertical="center"/>
      <protection/>
    </xf>
    <xf numFmtId="181" fontId="5" fillId="0" borderId="36" xfId="0" applyNumberFormat="1" applyFont="1" applyBorder="1" applyAlignment="1">
      <alignment horizontal="center"/>
    </xf>
    <xf numFmtId="49" fontId="3" fillId="0" borderId="16" xfId="0" applyNumberFormat="1" applyFont="1" applyFill="1" applyBorder="1" applyAlignment="1" applyProtection="1">
      <alignment horizontal="center"/>
      <protection/>
    </xf>
    <xf numFmtId="181" fontId="3" fillId="0" borderId="31" xfId="0" applyNumberFormat="1" applyFont="1" applyBorder="1" applyAlignment="1">
      <alignment horizontal="center"/>
    </xf>
    <xf numFmtId="49" fontId="3" fillId="0" borderId="37" xfId="0" applyNumberFormat="1" applyFont="1" applyFill="1" applyBorder="1" applyAlignment="1" applyProtection="1">
      <alignment horizontal="center"/>
      <protection/>
    </xf>
    <xf numFmtId="49" fontId="3" fillId="0" borderId="38" xfId="0" applyNumberFormat="1" applyFont="1" applyFill="1" applyBorder="1" applyAlignment="1" applyProtection="1">
      <alignment horizontal="center"/>
      <protection/>
    </xf>
    <xf numFmtId="49" fontId="3" fillId="0" borderId="39" xfId="0" applyNumberFormat="1" applyFont="1" applyFill="1" applyBorder="1" applyAlignment="1" applyProtection="1">
      <alignment horizontal="center"/>
      <protection/>
    </xf>
    <xf numFmtId="49" fontId="3" fillId="0" borderId="40" xfId="0" applyNumberFormat="1" applyFont="1" applyFill="1" applyBorder="1" applyAlignment="1" applyProtection="1">
      <alignment horizontal="center"/>
      <protection/>
    </xf>
    <xf numFmtId="49" fontId="3" fillId="0" borderId="0" xfId="0" applyNumberFormat="1" applyFont="1" applyAlignment="1">
      <alignment horizontal="centerContinuous"/>
    </xf>
    <xf numFmtId="0" fontId="3" fillId="0" borderId="41" xfId="0" applyNumberFormat="1" applyFont="1" applyFill="1" applyBorder="1" applyAlignment="1" applyProtection="1">
      <alignment horizontal="center"/>
      <protection/>
    </xf>
    <xf numFmtId="0" fontId="3" fillId="0" borderId="14" xfId="0" applyNumberFormat="1" applyFont="1" applyFill="1" applyBorder="1" applyAlignment="1" applyProtection="1">
      <alignment horizontal="left"/>
      <protection/>
    </xf>
    <xf numFmtId="49" fontId="3" fillId="0" borderId="28" xfId="0" applyNumberFormat="1" applyFont="1" applyFill="1" applyBorder="1" applyAlignment="1" applyProtection="1">
      <alignment horizontal="center" vertical="center"/>
      <protection/>
    </xf>
    <xf numFmtId="0" fontId="3" fillId="0" borderId="28" xfId="0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left" wrapText="1"/>
    </xf>
    <xf numFmtId="49" fontId="5" fillId="0" borderId="18" xfId="0" applyNumberFormat="1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 wrapText="1"/>
    </xf>
    <xf numFmtId="0" fontId="3" fillId="0" borderId="42" xfId="0" applyFont="1" applyFill="1" applyBorder="1" applyAlignment="1" applyProtection="1">
      <alignment horizontal="center" vertical="center"/>
      <protection/>
    </xf>
    <xf numFmtId="49" fontId="3" fillId="0" borderId="43" xfId="0" applyNumberFormat="1" applyFont="1" applyFill="1" applyBorder="1" applyAlignment="1" applyProtection="1">
      <alignment horizontal="center" wrapText="1"/>
      <protection/>
    </xf>
    <xf numFmtId="49" fontId="3" fillId="0" borderId="0" xfId="0" applyNumberFormat="1" applyFont="1" applyFill="1" applyBorder="1" applyAlignment="1" applyProtection="1">
      <alignment horizontal="center" wrapText="1"/>
      <protection/>
    </xf>
    <xf numFmtId="49" fontId="0" fillId="0" borderId="14" xfId="0" applyNumberFormat="1" applyBorder="1" applyAlignment="1">
      <alignment horizontal="left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49" fontId="8" fillId="0" borderId="11" xfId="0" applyNumberFormat="1" applyFont="1" applyBorder="1" applyAlignment="1">
      <alignment horizontal="center"/>
    </xf>
    <xf numFmtId="0" fontId="3" fillId="0" borderId="13" xfId="0" applyFont="1" applyFill="1" applyBorder="1" applyAlignment="1" applyProtection="1">
      <alignment horizontal="center"/>
      <protection/>
    </xf>
    <xf numFmtId="49" fontId="3" fillId="0" borderId="44" xfId="0" applyNumberFormat="1" applyFont="1" applyBorder="1" applyAlignment="1">
      <alignment horizontal="center" wrapText="1"/>
    </xf>
    <xf numFmtId="49" fontId="5" fillId="0" borderId="44" xfId="0" applyNumberFormat="1" applyFont="1" applyBorder="1" applyAlignment="1">
      <alignment horizontal="center" wrapText="1"/>
    </xf>
    <xf numFmtId="0" fontId="5" fillId="0" borderId="27" xfId="0" applyNumberFormat="1" applyFont="1" applyFill="1" applyBorder="1" applyAlignment="1" applyProtection="1">
      <alignment horizontal="left" wrapText="1"/>
      <protection/>
    </xf>
    <xf numFmtId="49" fontId="7" fillId="0" borderId="18" xfId="0" applyNumberFormat="1" applyFont="1" applyBorder="1" applyAlignment="1">
      <alignment horizontal="center" wrapText="1"/>
    </xf>
    <xf numFmtId="0" fontId="3" fillId="0" borderId="14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3" fillId="0" borderId="42" xfId="0" applyFont="1" applyFill="1" applyBorder="1" applyAlignment="1" applyProtection="1">
      <alignment horizontal="center"/>
      <protection/>
    </xf>
    <xf numFmtId="49" fontId="3" fillId="0" borderId="21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 wrapText="1"/>
    </xf>
    <xf numFmtId="49" fontId="8" fillId="0" borderId="10" xfId="0" applyNumberFormat="1" applyFont="1" applyBorder="1" applyAlignment="1">
      <alignment horizontal="center" wrapText="1"/>
    </xf>
    <xf numFmtId="49" fontId="3" fillId="0" borderId="22" xfId="0" applyNumberFormat="1" applyFont="1" applyBorder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181" fontId="3" fillId="0" borderId="13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Alignment="1" applyProtection="1">
      <alignment horizontal="center" vertical="center" wrapText="1"/>
      <protection/>
    </xf>
    <xf numFmtId="49" fontId="3" fillId="0" borderId="34" xfId="0" applyNumberFormat="1" applyFont="1" applyBorder="1" applyAlignment="1">
      <alignment horizontal="center"/>
    </xf>
    <xf numFmtId="0" fontId="3" fillId="0" borderId="33" xfId="0" applyNumberFormat="1" applyFont="1" applyFill="1" applyBorder="1" applyAlignment="1" applyProtection="1">
      <alignment horizontal="center"/>
      <protection/>
    </xf>
    <xf numFmtId="181" fontId="3" fillId="0" borderId="11" xfId="0" applyNumberFormat="1" applyFont="1" applyFill="1" applyBorder="1" applyAlignment="1" applyProtection="1">
      <alignment horizontal="center"/>
      <protection/>
    </xf>
    <xf numFmtId="49" fontId="3" fillId="0" borderId="28" xfId="0" applyNumberFormat="1" applyFont="1" applyFill="1" applyBorder="1" applyAlignment="1" applyProtection="1">
      <alignment horizontal="right" vertical="center"/>
      <protection/>
    </xf>
    <xf numFmtId="0" fontId="3" fillId="0" borderId="45" xfId="0" applyFont="1" applyFill="1" applyBorder="1" applyAlignment="1" applyProtection="1">
      <alignment horizontal="center" vertical="center"/>
      <protection/>
    </xf>
    <xf numFmtId="0" fontId="3" fillId="0" borderId="46" xfId="0" applyFont="1" applyFill="1" applyBorder="1" applyAlignment="1" applyProtection="1">
      <alignment horizontal="center"/>
      <protection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49" fontId="7" fillId="0" borderId="10" xfId="0" applyNumberFormat="1" applyFont="1" applyBorder="1" applyAlignment="1">
      <alignment horizontal="center" wrapText="1"/>
    </xf>
    <xf numFmtId="49" fontId="8" fillId="0" borderId="18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49" fontId="5" fillId="0" borderId="34" xfId="0" applyNumberFormat="1" applyFont="1" applyBorder="1" applyAlignment="1">
      <alignment horizontal="center"/>
    </xf>
    <xf numFmtId="181" fontId="5" fillId="0" borderId="13" xfId="0" applyNumberFormat="1" applyFont="1" applyBorder="1" applyAlignment="1">
      <alignment horizontal="center"/>
    </xf>
    <xf numFmtId="0" fontId="5" fillId="0" borderId="0" xfId="0" applyFont="1" applyAlignment="1">
      <alignment horizontal="right"/>
    </xf>
    <xf numFmtId="0" fontId="3" fillId="0" borderId="0" xfId="42" applyFont="1" applyAlignment="1">
      <alignment horizontal="left"/>
      <protection/>
    </xf>
    <xf numFmtId="0" fontId="3" fillId="0" borderId="25" xfId="0" applyNumberFormat="1" applyFont="1" applyFill="1" applyBorder="1" applyAlignment="1" applyProtection="1">
      <alignment horizontal="centerContinuous"/>
      <protection/>
    </xf>
    <xf numFmtId="181" fontId="5" fillId="0" borderId="25" xfId="0" applyNumberFormat="1" applyFont="1" applyFill="1" applyBorder="1" applyAlignment="1" applyProtection="1">
      <alignment horizontal="right"/>
      <protection/>
    </xf>
    <xf numFmtId="181" fontId="5" fillId="0" borderId="47" xfId="0" applyNumberFormat="1" applyFont="1" applyFill="1" applyBorder="1" applyAlignment="1" applyProtection="1">
      <alignment horizontal="right"/>
      <protection/>
    </xf>
    <xf numFmtId="2" fontId="0" fillId="0" borderId="0" xfId="0" applyNumberFormat="1" applyAlignment="1">
      <alignment/>
    </xf>
    <xf numFmtId="0" fontId="3" fillId="0" borderId="34" xfId="0" applyFont="1" applyFill="1" applyBorder="1" applyAlignment="1" applyProtection="1">
      <alignment horizontal="center" vertical="center"/>
      <protection/>
    </xf>
    <xf numFmtId="49" fontId="3" fillId="0" borderId="18" xfId="0" applyNumberFormat="1" applyFont="1" applyFill="1" applyBorder="1" applyAlignment="1" applyProtection="1">
      <alignment horizontal="center" vertical="center"/>
      <protection/>
    </xf>
    <xf numFmtId="0" fontId="12" fillId="0" borderId="13" xfId="0" applyFont="1" applyFill="1" applyBorder="1" applyAlignment="1" applyProtection="1">
      <alignment horizontal="center"/>
      <protection/>
    </xf>
    <xf numFmtId="0" fontId="12" fillId="0" borderId="13" xfId="0" applyFont="1" applyFill="1" applyBorder="1" applyAlignment="1" applyProtection="1">
      <alignment horizontal="right"/>
      <protection/>
    </xf>
    <xf numFmtId="0" fontId="12" fillId="0" borderId="19" xfId="0" applyFont="1" applyFill="1" applyBorder="1" applyAlignment="1" applyProtection="1">
      <alignment horizontal="right"/>
      <protection/>
    </xf>
    <xf numFmtId="49" fontId="3" fillId="0" borderId="48" xfId="0" applyNumberFormat="1" applyFont="1" applyFill="1" applyBorder="1" applyAlignment="1" applyProtection="1">
      <alignment horizontal="center"/>
      <protection/>
    </xf>
    <xf numFmtId="181" fontId="3" fillId="0" borderId="18" xfId="0" applyNumberFormat="1" applyFont="1" applyFill="1" applyBorder="1" applyAlignment="1" applyProtection="1">
      <alignment horizontal="right"/>
      <protection/>
    </xf>
    <xf numFmtId="181" fontId="3" fillId="0" borderId="11" xfId="0" applyNumberFormat="1" applyFont="1" applyFill="1" applyBorder="1" applyAlignment="1" applyProtection="1">
      <alignment horizontal="right"/>
      <protection/>
    </xf>
    <xf numFmtId="181" fontId="3" fillId="0" borderId="12" xfId="0" applyNumberFormat="1" applyFont="1" applyFill="1" applyBorder="1" applyAlignment="1" applyProtection="1">
      <alignment horizontal="right"/>
      <protection/>
    </xf>
    <xf numFmtId="49" fontId="3" fillId="0" borderId="46" xfId="0" applyNumberFormat="1" applyFont="1" applyFill="1" applyBorder="1" applyAlignment="1" applyProtection="1">
      <alignment horizontal="center"/>
      <protection/>
    </xf>
    <xf numFmtId="181" fontId="3" fillId="0" borderId="13" xfId="0" applyNumberFormat="1" applyFont="1" applyFill="1" applyBorder="1" applyAlignment="1" applyProtection="1">
      <alignment horizontal="right"/>
      <protection/>
    </xf>
    <xf numFmtId="49" fontId="5" fillId="0" borderId="49" xfId="0" applyNumberFormat="1" applyFont="1" applyFill="1" applyBorder="1" applyAlignment="1" applyProtection="1">
      <alignment horizontal="center" vertical="center"/>
      <protection/>
    </xf>
    <xf numFmtId="0" fontId="3" fillId="0" borderId="25" xfId="0" applyNumberFormat="1" applyFont="1" applyFill="1" applyBorder="1" applyAlignment="1" applyProtection="1">
      <alignment horizontal="center"/>
      <protection/>
    </xf>
    <xf numFmtId="49" fontId="3" fillId="0" borderId="18" xfId="0" applyNumberFormat="1" applyFont="1" applyFill="1" applyBorder="1" applyAlignment="1" applyProtection="1">
      <alignment horizontal="center" wrapText="1"/>
      <protection/>
    </xf>
    <xf numFmtId="181" fontId="3" fillId="0" borderId="16" xfId="0" applyNumberFormat="1" applyFont="1" applyFill="1" applyBorder="1" applyAlignment="1" applyProtection="1">
      <alignment horizontal="right"/>
      <protection/>
    </xf>
    <xf numFmtId="181" fontId="3" fillId="0" borderId="17" xfId="0" applyNumberFormat="1" applyFont="1" applyFill="1" applyBorder="1" applyAlignment="1" applyProtection="1">
      <alignment horizontal="right"/>
      <protection/>
    </xf>
    <xf numFmtId="181" fontId="3" fillId="0" borderId="19" xfId="0" applyNumberFormat="1" applyFont="1" applyFill="1" applyBorder="1" applyAlignment="1" applyProtection="1">
      <alignment horizontal="right"/>
      <protection/>
    </xf>
    <xf numFmtId="0" fontId="5" fillId="0" borderId="50" xfId="0" applyFont="1" applyFill="1" applyBorder="1" applyAlignment="1" applyProtection="1">
      <alignment horizontal="center"/>
      <protection/>
    </xf>
    <xf numFmtId="181" fontId="5" fillId="0" borderId="26" xfId="0" applyNumberFormat="1" applyFont="1" applyFill="1" applyBorder="1" applyAlignment="1" applyProtection="1">
      <alignment horizontal="right"/>
      <protection/>
    </xf>
    <xf numFmtId="181" fontId="3" fillId="0" borderId="10" xfId="0" applyNumberFormat="1" applyFont="1" applyBorder="1" applyAlignment="1">
      <alignment horizontal="right" wrapText="1"/>
    </xf>
    <xf numFmtId="181" fontId="3" fillId="0" borderId="33" xfId="0" applyNumberFormat="1" applyFont="1" applyBorder="1" applyAlignment="1">
      <alignment horizontal="right"/>
    </xf>
    <xf numFmtId="49" fontId="3" fillId="0" borderId="18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 wrapText="1"/>
    </xf>
    <xf numFmtId="181" fontId="3" fillId="0" borderId="12" xfId="0" applyNumberFormat="1" applyFont="1" applyFill="1" applyBorder="1" applyAlignment="1" applyProtection="1">
      <alignment/>
      <protection/>
    </xf>
    <xf numFmtId="49" fontId="3" fillId="0" borderId="51" xfId="0" applyNumberFormat="1" applyFont="1" applyBorder="1" applyAlignment="1">
      <alignment horizontal="center" wrapText="1"/>
    </xf>
    <xf numFmtId="181" fontId="5" fillId="0" borderId="13" xfId="0" applyNumberFormat="1" applyFont="1" applyFill="1" applyBorder="1" applyAlignment="1" applyProtection="1">
      <alignment horizontal="right"/>
      <protection/>
    </xf>
    <xf numFmtId="181" fontId="5" fillId="0" borderId="18" xfId="0" applyNumberFormat="1" applyFont="1" applyBorder="1" applyAlignment="1">
      <alignment horizontal="right"/>
    </xf>
    <xf numFmtId="181" fontId="5" fillId="0" borderId="34" xfId="0" applyNumberFormat="1" applyFont="1" applyBorder="1" applyAlignment="1">
      <alignment horizontal="right"/>
    </xf>
    <xf numFmtId="181" fontId="5" fillId="0" borderId="19" xfId="0" applyNumberFormat="1" applyFont="1" applyFill="1" applyBorder="1" applyAlignment="1" applyProtection="1">
      <alignment horizontal="right"/>
      <protection/>
    </xf>
    <xf numFmtId="49" fontId="3" fillId="0" borderId="13" xfId="0" applyNumberFormat="1" applyFont="1" applyBorder="1" applyAlignment="1">
      <alignment horizontal="center"/>
    </xf>
    <xf numFmtId="4" fontId="3" fillId="0" borderId="13" xfId="0" applyNumberFormat="1" applyFont="1" applyBorder="1" applyAlignment="1">
      <alignment/>
    </xf>
    <xf numFmtId="181" fontId="3" fillId="0" borderId="34" xfId="0" applyNumberFormat="1" applyFont="1" applyBorder="1" applyAlignment="1">
      <alignment horizontal="right"/>
    </xf>
    <xf numFmtId="181" fontId="3" fillId="0" borderId="18" xfId="0" applyNumberFormat="1" applyFont="1" applyBorder="1" applyAlignment="1">
      <alignment horizontal="right"/>
    </xf>
    <xf numFmtId="49" fontId="5" fillId="0" borderId="14" xfId="0" applyNumberFormat="1" applyFont="1" applyBorder="1" applyAlignment="1">
      <alignment horizontal="right"/>
    </xf>
    <xf numFmtId="181" fontId="5" fillId="0" borderId="11" xfId="0" applyNumberFormat="1" applyFont="1" applyBorder="1" applyAlignment="1">
      <alignment horizontal="center"/>
    </xf>
    <xf numFmtId="49" fontId="5" fillId="0" borderId="30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right"/>
    </xf>
    <xf numFmtId="181" fontId="3" fillId="0" borderId="18" xfId="0" applyNumberFormat="1" applyFont="1" applyBorder="1" applyAlignment="1">
      <alignment horizontal="center" wrapText="1"/>
    </xf>
    <xf numFmtId="0" fontId="1" fillId="0" borderId="0" xfId="0" applyFont="1" applyAlignment="1">
      <alignment/>
    </xf>
    <xf numFmtId="49" fontId="3" fillId="0" borderId="17" xfId="0" applyNumberFormat="1" applyFont="1" applyBorder="1" applyAlignment="1">
      <alignment horizontal="right"/>
    </xf>
    <xf numFmtId="181" fontId="5" fillId="0" borderId="18" xfId="0" applyNumberFormat="1" applyFont="1" applyBorder="1" applyAlignment="1">
      <alignment horizontal="right" wrapText="1"/>
    </xf>
    <xf numFmtId="49" fontId="3" fillId="0" borderId="28" xfId="0" applyNumberFormat="1" applyFont="1" applyBorder="1" applyAlignment="1">
      <alignment horizontal="right"/>
    </xf>
    <xf numFmtId="4" fontId="3" fillId="0" borderId="15" xfId="0" applyNumberFormat="1" applyFont="1" applyBorder="1" applyAlignment="1">
      <alignment horizontal="right"/>
    </xf>
    <xf numFmtId="49" fontId="3" fillId="0" borderId="30" xfId="0" applyNumberFormat="1" applyFont="1" applyBorder="1" applyAlignment="1">
      <alignment horizontal="right"/>
    </xf>
    <xf numFmtId="181" fontId="5" fillId="0" borderId="10" xfId="0" applyNumberFormat="1" applyFont="1" applyBorder="1" applyAlignment="1">
      <alignment horizontal="right" wrapText="1"/>
    </xf>
    <xf numFmtId="4" fontId="3" fillId="0" borderId="28" xfId="0" applyNumberFormat="1" applyFont="1" applyBorder="1" applyAlignment="1">
      <alignment horizontal="right" wrapText="1"/>
    </xf>
    <xf numFmtId="4" fontId="3" fillId="0" borderId="23" xfId="0" applyNumberFormat="1" applyFont="1" applyBorder="1" applyAlignment="1">
      <alignment horizontal="right"/>
    </xf>
    <xf numFmtId="49" fontId="3" fillId="0" borderId="16" xfId="0" applyNumberFormat="1" applyFont="1" applyBorder="1" applyAlignment="1">
      <alignment horizontal="right"/>
    </xf>
    <xf numFmtId="181" fontId="3" fillId="0" borderId="32" xfId="0" applyNumberFormat="1" applyFont="1" applyBorder="1" applyAlignment="1">
      <alignment horizontal="center"/>
    </xf>
    <xf numFmtId="49" fontId="13" fillId="0" borderId="0" xfId="0" applyNumberFormat="1" applyFont="1" applyBorder="1" applyAlignment="1">
      <alignment horizontal="center"/>
    </xf>
    <xf numFmtId="181" fontId="12" fillId="0" borderId="28" xfId="0" applyNumberFormat="1" applyFont="1" applyFill="1" applyBorder="1" applyAlignment="1" applyProtection="1">
      <alignment horizontal="right"/>
      <protection/>
    </xf>
    <xf numFmtId="181" fontId="0" fillId="0" borderId="0" xfId="0" applyNumberFormat="1" applyAlignment="1">
      <alignment/>
    </xf>
    <xf numFmtId="181" fontId="5" fillId="0" borderId="18" xfId="0" applyNumberFormat="1" applyFont="1" applyBorder="1" applyAlignment="1">
      <alignment horizontal="center"/>
    </xf>
    <xf numFmtId="0" fontId="6" fillId="0" borderId="0" xfId="0" applyFont="1" applyAlignment="1">
      <alignment horizontal="right"/>
    </xf>
    <xf numFmtId="0" fontId="4" fillId="0" borderId="14" xfId="0" applyFont="1" applyBorder="1" applyAlignment="1">
      <alignment horizontal="left"/>
    </xf>
    <xf numFmtId="0" fontId="14" fillId="0" borderId="14" xfId="0" applyFont="1" applyBorder="1" applyAlignment="1">
      <alignment horizontal="left"/>
    </xf>
    <xf numFmtId="0" fontId="3" fillId="0" borderId="0" xfId="0" applyFont="1" applyFill="1" applyBorder="1" applyAlignment="1" applyProtection="1">
      <alignment horizontal="center" vertical="center"/>
      <protection/>
    </xf>
    <xf numFmtId="49" fontId="3" fillId="0" borderId="30" xfId="0" applyNumberFormat="1" applyFont="1" applyFill="1" applyBorder="1" applyAlignment="1" applyProtection="1">
      <alignment horizontal="center" vertical="center"/>
      <protection/>
    </xf>
    <xf numFmtId="49" fontId="5" fillId="0" borderId="35" xfId="0" applyNumberFormat="1" applyFont="1" applyBorder="1" applyAlignment="1">
      <alignment horizontal="center" wrapText="1"/>
    </xf>
    <xf numFmtId="49" fontId="3" fillId="0" borderId="44" xfId="0" applyNumberFormat="1" applyFont="1" applyFill="1" applyBorder="1" applyAlignment="1" applyProtection="1">
      <alignment horizontal="center" wrapText="1"/>
      <protection/>
    </xf>
    <xf numFmtId="49" fontId="3" fillId="0" borderId="14" xfId="0" applyNumberFormat="1" applyFont="1" applyFill="1" applyBorder="1" applyAlignment="1" applyProtection="1">
      <alignment horizontal="center" wrapText="1"/>
      <protection/>
    </xf>
    <xf numFmtId="181" fontId="3" fillId="0" borderId="10" xfId="0" applyNumberFormat="1" applyFont="1" applyFill="1" applyBorder="1" applyAlignment="1" applyProtection="1">
      <alignment horizontal="right" wrapText="1"/>
      <protection/>
    </xf>
    <xf numFmtId="181" fontId="3" fillId="0" borderId="10" xfId="0" applyNumberFormat="1" applyFont="1" applyFill="1" applyBorder="1" applyAlignment="1" applyProtection="1">
      <alignment horizontal="center" wrapText="1"/>
      <protection/>
    </xf>
    <xf numFmtId="49" fontId="3" fillId="0" borderId="33" xfId="0" applyNumberFormat="1" applyFont="1" applyFill="1" applyBorder="1" applyAlignment="1" applyProtection="1">
      <alignment horizontal="center"/>
      <protection/>
    </xf>
    <xf numFmtId="49" fontId="3" fillId="0" borderId="52" xfId="0" applyNumberFormat="1" applyFont="1" applyFill="1" applyBorder="1" applyAlignment="1" applyProtection="1">
      <alignment horizontal="center"/>
      <protection/>
    </xf>
    <xf numFmtId="4" fontId="0" fillId="0" borderId="0" xfId="0" applyNumberFormat="1" applyFont="1" applyAlignment="1">
      <alignment/>
    </xf>
    <xf numFmtId="181" fontId="3" fillId="37" borderId="13" xfId="0" applyNumberFormat="1" applyFont="1" applyFill="1" applyBorder="1" applyAlignment="1" applyProtection="1">
      <alignment horizontal="right"/>
      <protection/>
    </xf>
    <xf numFmtId="0" fontId="3" fillId="0" borderId="46" xfId="0" applyFont="1" applyFill="1" applyBorder="1" applyAlignment="1" applyProtection="1">
      <alignment horizontal="center" vertical="center"/>
      <protection/>
    </xf>
    <xf numFmtId="49" fontId="7" fillId="0" borderId="27" xfId="0" applyNumberFormat="1" applyFont="1" applyBorder="1" applyAlignment="1">
      <alignment horizontal="center" wrapText="1"/>
    </xf>
    <xf numFmtId="181" fontId="3" fillId="0" borderId="34" xfId="0" applyNumberFormat="1" applyFont="1" applyBorder="1" applyAlignment="1">
      <alignment horizontal="center"/>
    </xf>
    <xf numFmtId="49" fontId="0" fillId="37" borderId="0" xfId="0" applyNumberFormat="1" applyFill="1" applyAlignment="1">
      <alignment/>
    </xf>
    <xf numFmtId="4" fontId="3" fillId="0" borderId="17" xfId="0" applyNumberFormat="1" applyFont="1" applyFill="1" applyBorder="1" applyAlignment="1" applyProtection="1">
      <alignment horizontal="right"/>
      <protection/>
    </xf>
    <xf numFmtId="0" fontId="0" fillId="37" borderId="0" xfId="0" applyFont="1" applyFill="1" applyAlignment="1">
      <alignment/>
    </xf>
    <xf numFmtId="0" fontId="10" fillId="37" borderId="0" xfId="0" applyFont="1" applyFill="1" applyAlignment="1">
      <alignment horizontal="centerContinuous"/>
    </xf>
    <xf numFmtId="49" fontId="3" fillId="37" borderId="14" xfId="0" applyNumberFormat="1" applyFont="1" applyFill="1" applyBorder="1" applyAlignment="1" applyProtection="1">
      <alignment/>
      <protection/>
    </xf>
    <xf numFmtId="49" fontId="3" fillId="37" borderId="14" xfId="0" applyNumberFormat="1" applyFont="1" applyFill="1" applyBorder="1" applyAlignment="1">
      <alignment/>
    </xf>
    <xf numFmtId="49" fontId="3" fillId="37" borderId="0" xfId="0" applyNumberFormat="1" applyFont="1" applyFill="1" applyAlignment="1">
      <alignment/>
    </xf>
    <xf numFmtId="49" fontId="3" fillId="37" borderId="23" xfId="0" applyNumberFormat="1" applyFont="1" applyFill="1" applyBorder="1" applyAlignment="1">
      <alignment horizontal="center" vertical="center"/>
    </xf>
    <xf numFmtId="181" fontId="5" fillId="37" borderId="25" xfId="0" applyNumberFormat="1" applyFont="1" applyFill="1" applyBorder="1" applyAlignment="1" applyProtection="1">
      <alignment horizontal="right"/>
      <protection/>
    </xf>
    <xf numFmtId="0" fontId="0" fillId="37" borderId="0" xfId="0" applyFill="1" applyAlignment="1">
      <alignment/>
    </xf>
    <xf numFmtId="4" fontId="0" fillId="0" borderId="0" xfId="0" applyNumberFormat="1" applyAlignment="1">
      <alignment/>
    </xf>
    <xf numFmtId="0" fontId="4" fillId="37" borderId="0" xfId="0" applyFont="1" applyFill="1" applyAlignment="1">
      <alignment horizontal="centerContinuous"/>
    </xf>
    <xf numFmtId="0" fontId="6" fillId="37" borderId="0" xfId="0" applyFont="1" applyFill="1" applyBorder="1" applyAlignment="1">
      <alignment horizontal="right"/>
    </xf>
    <xf numFmtId="0" fontId="6" fillId="37" borderId="14" xfId="0" applyFont="1" applyFill="1" applyBorder="1" applyAlignment="1">
      <alignment horizontal="left"/>
    </xf>
    <xf numFmtId="0" fontId="6" fillId="37" borderId="0" xfId="0" applyFont="1" applyFill="1" applyAlignment="1">
      <alignment horizontal="left"/>
    </xf>
    <xf numFmtId="0" fontId="5" fillId="37" borderId="0" xfId="0" applyFont="1" applyFill="1" applyAlignment="1">
      <alignment horizontal="right"/>
    </xf>
    <xf numFmtId="0" fontId="5" fillId="37" borderId="0" xfId="0" applyFont="1" applyFill="1" applyAlignment="1">
      <alignment horizontal="left"/>
    </xf>
    <xf numFmtId="49" fontId="3" fillId="37" borderId="22" xfId="0" applyNumberFormat="1" applyFont="1" applyFill="1" applyBorder="1" applyAlignment="1">
      <alignment horizontal="centerContinuous" vertical="center"/>
    </xf>
    <xf numFmtId="0" fontId="0" fillId="37" borderId="0" xfId="0" applyFill="1" applyAlignment="1">
      <alignment horizontal="centerContinuous" vertical="center"/>
    </xf>
    <xf numFmtId="49" fontId="3" fillId="37" borderId="28" xfId="0" applyNumberFormat="1" applyFont="1" applyFill="1" applyBorder="1" applyAlignment="1">
      <alignment horizontal="centerContinuous" vertical="center"/>
    </xf>
    <xf numFmtId="49" fontId="3" fillId="37" borderId="34" xfId="0" applyNumberFormat="1" applyFont="1" applyFill="1" applyBorder="1" applyAlignment="1" applyProtection="1">
      <alignment horizontal="right" vertical="center"/>
      <protection/>
    </xf>
    <xf numFmtId="49" fontId="3" fillId="37" borderId="27" xfId="0" applyNumberFormat="1" applyFont="1" applyFill="1" applyBorder="1" applyAlignment="1" applyProtection="1">
      <alignment horizontal="right" vertical="center"/>
      <protection/>
    </xf>
    <xf numFmtId="49" fontId="3" fillId="37" borderId="18" xfId="0" applyNumberFormat="1" applyFont="1" applyFill="1" applyBorder="1" applyAlignment="1" applyProtection="1">
      <alignment horizontal="right" vertical="center"/>
      <protection/>
    </xf>
    <xf numFmtId="49" fontId="3" fillId="0" borderId="53" xfId="0" applyNumberFormat="1" applyFont="1" applyFill="1" applyBorder="1" applyAlignment="1" applyProtection="1">
      <alignment horizontal="center"/>
      <protection/>
    </xf>
    <xf numFmtId="0" fontId="0" fillId="0" borderId="38" xfId="0" applyBorder="1" applyAlignment="1">
      <alignment/>
    </xf>
    <xf numFmtId="4" fontId="3" fillId="0" borderId="16" xfId="0" applyNumberFormat="1" applyFont="1" applyFill="1" applyBorder="1" applyAlignment="1" applyProtection="1">
      <alignment horizontal="right"/>
      <protection/>
    </xf>
    <xf numFmtId="4" fontId="3" fillId="0" borderId="10" xfId="0" applyNumberFormat="1" applyFont="1" applyBorder="1" applyAlignment="1">
      <alignment horizontal="right" wrapText="1"/>
    </xf>
    <xf numFmtId="49" fontId="7" fillId="0" borderId="17" xfId="0" applyNumberFormat="1" applyFont="1" applyBorder="1" applyAlignment="1">
      <alignment horizontal="center" wrapText="1"/>
    </xf>
    <xf numFmtId="181" fontId="3" fillId="0" borderId="17" xfId="0" applyNumberFormat="1" applyFont="1" applyBorder="1" applyAlignment="1">
      <alignment horizontal="right"/>
    </xf>
    <xf numFmtId="49" fontId="3" fillId="0" borderId="15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181" fontId="5" fillId="0" borderId="17" xfId="0" applyNumberFormat="1" applyFont="1" applyBorder="1" applyAlignment="1">
      <alignment horizontal="right"/>
    </xf>
    <xf numFmtId="0" fontId="3" fillId="37" borderId="0" xfId="0" applyFont="1" applyFill="1" applyAlignment="1">
      <alignment horizontal="centerContinuous"/>
    </xf>
    <xf numFmtId="181" fontId="5" fillId="37" borderId="54" xfId="0" applyNumberFormat="1" applyFont="1" applyFill="1" applyBorder="1" applyAlignment="1" applyProtection="1">
      <alignment horizontal="center"/>
      <protection/>
    </xf>
    <xf numFmtId="49" fontId="3" fillId="37" borderId="13" xfId="0" applyNumberFormat="1" applyFont="1" applyFill="1" applyBorder="1" applyAlignment="1" applyProtection="1">
      <alignment horizontal="center" vertical="center"/>
      <protection/>
    </xf>
    <xf numFmtId="181" fontId="3" fillId="37" borderId="18" xfId="0" applyNumberFormat="1" applyFont="1" applyFill="1" applyBorder="1" applyAlignment="1" applyProtection="1">
      <alignment horizontal="center"/>
      <protection/>
    </xf>
    <xf numFmtId="181" fontId="3" fillId="37" borderId="13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 horizontal="centerContinuous"/>
    </xf>
    <xf numFmtId="49" fontId="0" fillId="0" borderId="0" xfId="0" applyNumberFormat="1" applyFill="1" applyAlignment="1">
      <alignment/>
    </xf>
    <xf numFmtId="0" fontId="6" fillId="0" borderId="14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49" fontId="3" fillId="0" borderId="14" xfId="0" applyNumberFormat="1" applyFont="1" applyFill="1" applyBorder="1" applyAlignment="1">
      <alignment/>
    </xf>
    <xf numFmtId="49" fontId="3" fillId="0" borderId="0" xfId="0" applyNumberFormat="1" applyFont="1" applyFill="1" applyAlignment="1">
      <alignment/>
    </xf>
    <xf numFmtId="49" fontId="3" fillId="0" borderId="23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4" fillId="0" borderId="35" xfId="0" applyFont="1" applyFill="1" applyBorder="1" applyAlignment="1" applyProtection="1">
      <alignment horizontal="left"/>
      <protection/>
    </xf>
    <xf numFmtId="0" fontId="4" fillId="0" borderId="55" xfId="0" applyFont="1" applyFill="1" applyBorder="1" applyAlignment="1" applyProtection="1">
      <alignment horizontal="left"/>
      <protection/>
    </xf>
    <xf numFmtId="0" fontId="3" fillId="0" borderId="55" xfId="0" applyFont="1" applyFill="1" applyBorder="1" applyAlignment="1" applyProtection="1">
      <alignment horizontal="left" wrapText="1"/>
      <protection/>
    </xf>
    <xf numFmtId="0" fontId="6" fillId="0" borderId="56" xfId="0" applyFont="1" applyFill="1" applyBorder="1" applyAlignment="1" applyProtection="1">
      <alignment horizontal="left"/>
      <protection/>
    </xf>
    <xf numFmtId="0" fontId="6" fillId="0" borderId="55" xfId="0" applyFont="1" applyFill="1" applyBorder="1" applyAlignment="1" applyProtection="1">
      <alignment horizontal="left"/>
      <protection/>
    </xf>
    <xf numFmtId="0" fontId="3" fillId="0" borderId="57" xfId="0" applyFont="1" applyFill="1" applyBorder="1" applyAlignment="1" applyProtection="1">
      <alignment horizontal="left" wrapText="1"/>
      <protection/>
    </xf>
    <xf numFmtId="49" fontId="5" fillId="0" borderId="27" xfId="0" applyNumberFormat="1" applyFont="1" applyFill="1" applyBorder="1" applyAlignment="1" applyProtection="1">
      <alignment horizontal="left" wrapText="1"/>
      <protection/>
    </xf>
    <xf numFmtId="49" fontId="3" fillId="0" borderId="27" xfId="0" applyNumberFormat="1" applyFont="1" applyFill="1" applyBorder="1" applyAlignment="1" applyProtection="1">
      <alignment horizontal="left" wrapText="1"/>
      <protection/>
    </xf>
    <xf numFmtId="49" fontId="3" fillId="0" borderId="35" xfId="0" applyNumberFormat="1" applyFont="1" applyFill="1" applyBorder="1" applyAlignment="1" applyProtection="1">
      <alignment horizontal="left" wrapText="1"/>
      <protection/>
    </xf>
    <xf numFmtId="49" fontId="5" fillId="0" borderId="35" xfId="0" applyNumberFormat="1" applyFont="1" applyFill="1" applyBorder="1" applyAlignment="1" applyProtection="1">
      <alignment horizontal="left" wrapText="1"/>
      <protection/>
    </xf>
    <xf numFmtId="0" fontId="6" fillId="0" borderId="35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left" wrapText="1"/>
      <protection/>
    </xf>
    <xf numFmtId="0" fontId="3" fillId="0" borderId="14" xfId="0" applyFont="1" applyFill="1" applyBorder="1" applyAlignment="1" applyProtection="1">
      <alignment horizontal="left" wrapText="1"/>
      <protection/>
    </xf>
    <xf numFmtId="0" fontId="3" fillId="0" borderId="27" xfId="0" applyFont="1" applyFill="1" applyBorder="1" applyAlignment="1" applyProtection="1">
      <alignment horizontal="left" wrapText="1"/>
      <protection/>
    </xf>
    <xf numFmtId="0" fontId="3" fillId="0" borderId="35" xfId="0" applyFont="1" applyFill="1" applyBorder="1" applyAlignment="1" applyProtection="1">
      <alignment horizontal="left"/>
      <protection/>
    </xf>
    <xf numFmtId="0" fontId="3" fillId="0" borderId="14" xfId="0" applyNumberFormat="1" applyFont="1" applyFill="1" applyBorder="1" applyAlignment="1" applyProtection="1">
      <alignment horizontal="left" wrapText="1"/>
      <protection/>
    </xf>
    <xf numFmtId="0" fontId="3" fillId="0" borderId="0" xfId="0" applyFont="1" applyFill="1" applyBorder="1" applyAlignment="1" applyProtection="1">
      <alignment horizontal="left"/>
      <protection/>
    </xf>
    <xf numFmtId="0" fontId="3" fillId="0" borderId="14" xfId="0" applyFont="1" applyFill="1" applyBorder="1" applyAlignment="1" applyProtection="1">
      <alignment horizontal="left"/>
      <protection/>
    </xf>
    <xf numFmtId="49" fontId="3" fillId="0" borderId="58" xfId="0" applyNumberFormat="1" applyFont="1" applyBorder="1" applyAlignment="1">
      <alignment horizontal="center" wrapText="1"/>
    </xf>
    <xf numFmtId="49" fontId="3" fillId="0" borderId="20" xfId="0" applyNumberFormat="1" applyFont="1" applyBorder="1" applyAlignment="1">
      <alignment horizontal="center" wrapText="1"/>
    </xf>
    <xf numFmtId="49" fontId="3" fillId="0" borderId="59" xfId="0" applyNumberFormat="1" applyFont="1" applyBorder="1" applyAlignment="1">
      <alignment horizontal="center" wrapText="1"/>
    </xf>
    <xf numFmtId="49" fontId="3" fillId="0" borderId="60" xfId="0" applyNumberFormat="1" applyFont="1" applyBorder="1" applyAlignment="1">
      <alignment horizontal="center"/>
    </xf>
    <xf numFmtId="49" fontId="3" fillId="0" borderId="60" xfId="0" applyNumberFormat="1" applyFont="1" applyBorder="1" applyAlignment="1">
      <alignment horizontal="center" wrapText="1"/>
    </xf>
    <xf numFmtId="49" fontId="3" fillId="0" borderId="59" xfId="0" applyNumberFormat="1" applyFont="1" applyBorder="1" applyAlignment="1">
      <alignment horizontal="center"/>
    </xf>
    <xf numFmtId="49" fontId="3" fillId="0" borderId="61" xfId="0" applyNumberFormat="1" applyFont="1" applyBorder="1" applyAlignment="1">
      <alignment horizontal="center"/>
    </xf>
    <xf numFmtId="49" fontId="3" fillId="0" borderId="62" xfId="0" applyNumberFormat="1" applyFont="1" applyBorder="1" applyAlignment="1">
      <alignment horizontal="center" wrapText="1"/>
    </xf>
    <xf numFmtId="49" fontId="3" fillId="0" borderId="43" xfId="0" applyNumberFormat="1" applyFont="1" applyBorder="1" applyAlignment="1">
      <alignment horizontal="center" wrapText="1"/>
    </xf>
    <xf numFmtId="49" fontId="5" fillId="0" borderId="51" xfId="0" applyNumberFormat="1" applyFont="1" applyBorder="1" applyAlignment="1">
      <alignment horizontal="center" wrapText="1"/>
    </xf>
    <xf numFmtId="49" fontId="5" fillId="0" borderId="62" xfId="0" applyNumberFormat="1" applyFont="1" applyBorder="1" applyAlignment="1">
      <alignment horizontal="center" wrapText="1"/>
    </xf>
    <xf numFmtId="0" fontId="3" fillId="0" borderId="43" xfId="0" applyNumberFormat="1" applyFont="1" applyFill="1" applyBorder="1" applyAlignment="1" applyProtection="1">
      <alignment horizontal="center" vertical="center"/>
      <protection/>
    </xf>
    <xf numFmtId="49" fontId="3" fillId="0" borderId="63" xfId="0" applyNumberFormat="1" applyFont="1" applyBorder="1" applyAlignment="1">
      <alignment horizontal="center" wrapText="1"/>
    </xf>
    <xf numFmtId="181" fontId="5" fillId="0" borderId="25" xfId="0" applyNumberFormat="1" applyFont="1" applyFill="1" applyBorder="1" applyAlignment="1" applyProtection="1">
      <alignment/>
      <protection/>
    </xf>
    <xf numFmtId="49" fontId="3" fillId="0" borderId="13" xfId="0" applyNumberFormat="1" applyFont="1" applyFill="1" applyBorder="1" applyAlignment="1" applyProtection="1">
      <alignment vertical="center"/>
      <protection/>
    </xf>
    <xf numFmtId="181" fontId="3" fillId="0" borderId="34" xfId="0" applyNumberFormat="1" applyFont="1" applyFill="1" applyBorder="1" applyAlignment="1" applyProtection="1">
      <alignment/>
      <protection/>
    </xf>
    <xf numFmtId="0" fontId="5" fillId="0" borderId="27" xfId="0" applyNumberFormat="1" applyFont="1" applyFill="1" applyBorder="1" applyAlignment="1" applyProtection="1">
      <alignment horizontal="left"/>
      <protection/>
    </xf>
    <xf numFmtId="0" fontId="3" fillId="0" borderId="64" xfId="0" applyNumberFormat="1" applyFont="1" applyFill="1" applyBorder="1" applyAlignment="1" applyProtection="1">
      <alignment horizontal="left"/>
      <protection/>
    </xf>
    <xf numFmtId="0" fontId="3" fillId="0" borderId="13" xfId="0" applyNumberFormat="1" applyFont="1" applyBorder="1" applyAlignment="1">
      <alignment horizontal="left" wrapText="1"/>
    </xf>
    <xf numFmtId="0" fontId="5" fillId="0" borderId="14" xfId="0" applyNumberFormat="1" applyFont="1" applyFill="1" applyBorder="1" applyAlignment="1" applyProtection="1">
      <alignment wrapText="1"/>
      <protection/>
    </xf>
    <xf numFmtId="0" fontId="3" fillId="0" borderId="65" xfId="0" applyNumberFormat="1" applyFont="1" applyFill="1" applyBorder="1" applyAlignment="1" applyProtection="1">
      <alignment horizontal="left" wrapText="1"/>
      <protection/>
    </xf>
    <xf numFmtId="0" fontId="3" fillId="0" borderId="27" xfId="0" applyNumberFormat="1" applyFont="1" applyFill="1" applyBorder="1" applyAlignment="1" applyProtection="1">
      <alignment horizontal="left"/>
      <protection/>
    </xf>
    <xf numFmtId="0" fontId="3" fillId="0" borderId="35" xfId="0" applyNumberFormat="1" applyFont="1" applyFill="1" applyBorder="1" applyAlignment="1" applyProtection="1">
      <alignment/>
      <protection/>
    </xf>
    <xf numFmtId="0" fontId="3" fillId="38" borderId="27" xfId="0" applyNumberFormat="1" applyFont="1" applyFill="1" applyBorder="1" applyAlignment="1" applyProtection="1">
      <alignment horizontal="left" wrapText="1"/>
      <protection/>
    </xf>
    <xf numFmtId="49" fontId="3" fillId="0" borderId="13" xfId="0" applyNumberFormat="1" applyFont="1" applyFill="1" applyBorder="1" applyAlignment="1" applyProtection="1">
      <alignment horizontal="center" wrapText="1"/>
      <protection/>
    </xf>
    <xf numFmtId="0" fontId="12" fillId="0" borderId="66" xfId="0" applyFont="1" applyBorder="1" applyAlignment="1">
      <alignment horizontal="center"/>
    </xf>
    <xf numFmtId="4" fontId="3" fillId="0" borderId="13" xfId="0" applyNumberFormat="1" applyFont="1" applyBorder="1" applyAlignment="1">
      <alignment horizontal="right"/>
    </xf>
    <xf numFmtId="181" fontId="3" fillId="38" borderId="34" xfId="0" applyNumberFormat="1" applyFont="1" applyFill="1" applyBorder="1" applyAlignment="1" applyProtection="1">
      <alignment horizontal="right"/>
      <protection/>
    </xf>
    <xf numFmtId="181" fontId="3" fillId="38" borderId="27" xfId="0" applyNumberFormat="1" applyFont="1" applyFill="1" applyBorder="1" applyAlignment="1" applyProtection="1">
      <alignment horizontal="right"/>
      <protection/>
    </xf>
    <xf numFmtId="181" fontId="3" fillId="38" borderId="18" xfId="0" applyNumberFormat="1" applyFont="1" applyFill="1" applyBorder="1" applyAlignment="1" applyProtection="1">
      <alignment horizontal="right"/>
      <protection/>
    </xf>
    <xf numFmtId="49" fontId="3" fillId="0" borderId="34" xfId="0" applyNumberFormat="1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49" fontId="3" fillId="0" borderId="34" xfId="0" applyNumberFormat="1" applyFont="1" applyFill="1" applyBorder="1" applyAlignment="1" applyProtection="1">
      <alignment horizontal="center" wrapText="1"/>
      <protection/>
    </xf>
    <xf numFmtId="0" fontId="0" fillId="0" borderId="18" xfId="0" applyBorder="1" applyAlignment="1">
      <alignment horizontal="center" wrapText="1"/>
    </xf>
    <xf numFmtId="49" fontId="3" fillId="0" borderId="11" xfId="0" applyNumberFormat="1" applyFont="1" applyFill="1" applyBorder="1" applyAlignment="1" applyProtection="1">
      <alignment horizontal="center" wrapText="1"/>
      <protection/>
    </xf>
    <xf numFmtId="181" fontId="3" fillId="37" borderId="11" xfId="0" applyNumberFormat="1" applyFont="1" applyFill="1" applyBorder="1" applyAlignment="1" applyProtection="1">
      <alignment horizontal="right"/>
      <protection/>
    </xf>
    <xf numFmtId="49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37" borderId="13" xfId="0" applyNumberFormat="1" applyFont="1" applyFill="1" applyBorder="1" applyAlignment="1" applyProtection="1">
      <alignment horizontal="center" vertical="center" wrapText="1"/>
      <protection/>
    </xf>
    <xf numFmtId="49" fontId="3" fillId="37" borderId="27" xfId="0" applyNumberFormat="1" applyFont="1" applyFill="1" applyBorder="1" applyAlignment="1" applyProtection="1">
      <alignment horizontal="center" vertical="center" wrapText="1"/>
      <protection/>
    </xf>
    <xf numFmtId="49" fontId="3" fillId="0" borderId="34" xfId="0" applyNumberFormat="1" applyFont="1" applyFill="1" applyBorder="1" applyAlignment="1" applyProtection="1">
      <alignment horizontal="center" vertical="center" wrapText="1"/>
      <protection/>
    </xf>
    <xf numFmtId="181" fontId="5" fillId="37" borderId="25" xfId="0" applyNumberFormat="1" applyFont="1" applyFill="1" applyBorder="1" applyAlignment="1" applyProtection="1">
      <alignment horizontal="right"/>
      <protection/>
    </xf>
    <xf numFmtId="49" fontId="3" fillId="0" borderId="15" xfId="0" applyNumberFormat="1" applyFont="1" applyFill="1" applyBorder="1" applyAlignment="1" applyProtection="1">
      <alignment horizontal="center" vertical="center" wrapText="1"/>
      <protection/>
    </xf>
    <xf numFmtId="49" fontId="3" fillId="0" borderId="36" xfId="0" applyNumberFormat="1" applyFont="1" applyFill="1" applyBorder="1" applyAlignment="1" applyProtection="1">
      <alignment horizontal="center" vertical="center" wrapText="1"/>
      <protection/>
    </xf>
    <xf numFmtId="0" fontId="3" fillId="0" borderId="27" xfId="0" applyNumberFormat="1" applyFont="1" applyFill="1" applyBorder="1" applyAlignment="1" applyProtection="1">
      <alignment horizontal="center" vertical="center"/>
      <protection/>
    </xf>
    <xf numFmtId="0" fontId="3" fillId="0" borderId="34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7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zoomScale="120" zoomScaleNormal="120" zoomScalePageLayoutView="0" workbookViewId="0" topLeftCell="A25">
      <selection activeCell="B35" sqref="B35"/>
    </sheetView>
  </sheetViews>
  <sheetFormatPr defaultColWidth="9.140625" defaultRowHeight="12.75"/>
  <cols>
    <col min="1" max="1" width="41.421875" style="0" customWidth="1"/>
    <col min="2" max="2" width="4.421875" style="0" customWidth="1"/>
    <col min="3" max="3" width="12.421875" style="0" customWidth="1"/>
    <col min="4" max="4" width="14.7109375" style="0" customWidth="1"/>
    <col min="5" max="5" width="13.7109375" style="260" customWidth="1"/>
    <col min="6" max="6" width="4.421875" style="224" customWidth="1"/>
    <col min="7" max="7" width="3.00390625" style="224" customWidth="1"/>
    <col min="8" max="8" width="7.421875" style="224" customWidth="1"/>
    <col min="9" max="9" width="13.7109375" style="224" customWidth="1"/>
    <col min="10" max="11" width="13.7109375" style="0" customWidth="1"/>
    <col min="12" max="12" width="14.28125" style="0" customWidth="1"/>
    <col min="13" max="13" width="13.421875" style="0" customWidth="1"/>
  </cols>
  <sheetData>
    <row r="1" spans="1:10" ht="12.75">
      <c r="A1" s="130"/>
      <c r="B1" s="130"/>
      <c r="C1" s="130"/>
      <c r="D1" s="130" t="s">
        <v>49</v>
      </c>
      <c r="E1" s="252"/>
      <c r="F1" s="217"/>
      <c r="G1" s="217"/>
      <c r="H1" s="217"/>
      <c r="I1" s="217"/>
      <c r="J1" s="131"/>
    </row>
    <row r="2" spans="1:10" ht="12.75">
      <c r="A2" s="130"/>
      <c r="B2" s="130" t="s">
        <v>21</v>
      </c>
      <c r="C2" s="130"/>
      <c r="D2" s="130"/>
      <c r="E2" s="252"/>
      <c r="F2" s="217"/>
      <c r="G2" s="217"/>
      <c r="H2" s="217"/>
      <c r="I2" s="217"/>
      <c r="J2" s="131"/>
    </row>
    <row r="3" spans="1:10" ht="12.75">
      <c r="A3" s="130" t="s">
        <v>91</v>
      </c>
      <c r="B3" s="130"/>
      <c r="C3" s="130"/>
      <c r="D3" s="130"/>
      <c r="E3" s="252"/>
      <c r="F3" s="217"/>
      <c r="G3" s="217"/>
      <c r="H3" s="217"/>
      <c r="I3" s="217"/>
      <c r="J3" s="131"/>
    </row>
    <row r="4" spans="1:12" ht="14.25" thickBot="1">
      <c r="A4" s="133" t="s">
        <v>56</v>
      </c>
      <c r="B4" s="132"/>
      <c r="C4" s="133"/>
      <c r="D4" s="133"/>
      <c r="E4" s="253"/>
      <c r="F4" s="218"/>
      <c r="G4" s="218"/>
      <c r="H4" s="218"/>
      <c r="I4" s="218"/>
      <c r="J4" s="133"/>
      <c r="K4" s="5"/>
      <c r="L4" s="95" t="s">
        <v>11</v>
      </c>
    </row>
    <row r="5" spans="1:12" ht="13.5">
      <c r="A5" s="6"/>
      <c r="B5" s="7"/>
      <c r="C5" s="7"/>
      <c r="D5" s="7"/>
      <c r="E5" s="254"/>
      <c r="F5" s="215"/>
      <c r="G5" s="226"/>
      <c r="H5" s="226"/>
      <c r="I5" s="226"/>
      <c r="J5" s="5"/>
      <c r="K5" s="36" t="s">
        <v>54</v>
      </c>
      <c r="L5" s="238" t="s">
        <v>43</v>
      </c>
    </row>
    <row r="6" spans="1:12" ht="16.5" customHeight="1">
      <c r="A6" s="2"/>
      <c r="B6" s="9"/>
      <c r="C6" s="9"/>
      <c r="D6" s="198" t="s">
        <v>65</v>
      </c>
      <c r="E6" s="255" t="s">
        <v>181</v>
      </c>
      <c r="F6" s="227">
        <v>20</v>
      </c>
      <c r="G6" s="228">
        <v>19</v>
      </c>
      <c r="H6" s="229" t="s">
        <v>46</v>
      </c>
      <c r="I6" s="247"/>
      <c r="J6" s="9"/>
      <c r="K6" s="45" t="s">
        <v>77</v>
      </c>
      <c r="L6" s="91" t="s">
        <v>182</v>
      </c>
    </row>
    <row r="7" spans="1:12" ht="13.5" customHeight="1">
      <c r="A7" s="140" t="s">
        <v>93</v>
      </c>
      <c r="B7" s="9"/>
      <c r="C7" s="9"/>
      <c r="D7" s="139"/>
      <c r="E7" s="256"/>
      <c r="F7" s="230"/>
      <c r="G7" s="231"/>
      <c r="H7" s="231"/>
      <c r="I7" s="247"/>
      <c r="J7" s="9"/>
      <c r="K7" s="45"/>
      <c r="L7" s="304" t="s">
        <v>178</v>
      </c>
    </row>
    <row r="8" spans="1:12" ht="13.5" customHeight="1">
      <c r="A8" s="140" t="s">
        <v>100</v>
      </c>
      <c r="B8" s="9"/>
      <c r="C8" s="9"/>
      <c r="D8" s="139"/>
      <c r="E8" s="256"/>
      <c r="F8" s="230"/>
      <c r="G8" s="231"/>
      <c r="H8" s="231"/>
      <c r="I8" s="247"/>
      <c r="J8" s="9"/>
      <c r="K8" s="45"/>
      <c r="L8" s="239"/>
    </row>
    <row r="9" spans="1:12" ht="13.5" customHeight="1">
      <c r="A9" s="140" t="s">
        <v>97</v>
      </c>
      <c r="B9" s="9"/>
      <c r="C9" s="9"/>
      <c r="D9" s="139"/>
      <c r="E9" s="256"/>
      <c r="F9" s="230"/>
      <c r="G9" s="231"/>
      <c r="H9" s="231"/>
      <c r="I9" s="247"/>
      <c r="J9" s="9"/>
      <c r="K9" s="45" t="s">
        <v>98</v>
      </c>
      <c r="L9" s="92" t="s">
        <v>88</v>
      </c>
    </row>
    <row r="10" spans="1:12" ht="12.75">
      <c r="A10" s="140" t="s">
        <v>79</v>
      </c>
      <c r="B10" s="199" t="s">
        <v>170</v>
      </c>
      <c r="C10" s="46"/>
      <c r="D10" s="46"/>
      <c r="E10" s="46"/>
      <c r="F10" s="219"/>
      <c r="G10" s="219"/>
      <c r="H10" s="220"/>
      <c r="I10" s="220"/>
      <c r="J10" s="21"/>
      <c r="K10" s="45" t="s">
        <v>75</v>
      </c>
      <c r="L10" s="91" t="s">
        <v>30</v>
      </c>
    </row>
    <row r="11" spans="1:12" ht="13.5" customHeight="1">
      <c r="A11" s="2" t="s">
        <v>42</v>
      </c>
      <c r="B11" s="200" t="s">
        <v>64</v>
      </c>
      <c r="C11" s="20"/>
      <c r="D11" s="20"/>
      <c r="E11" s="257"/>
      <c r="F11" s="220"/>
      <c r="G11" s="220"/>
      <c r="H11" s="220"/>
      <c r="I11" s="220"/>
      <c r="J11" s="21"/>
      <c r="K11" s="45" t="s">
        <v>150</v>
      </c>
      <c r="L11" s="91" t="s">
        <v>169</v>
      </c>
    </row>
    <row r="12" spans="1:12" ht="13.5" customHeight="1">
      <c r="A12" s="2" t="s">
        <v>108</v>
      </c>
      <c r="B12" s="2"/>
      <c r="C12" s="2"/>
      <c r="D12" s="2"/>
      <c r="E12" s="258"/>
      <c r="F12" s="221"/>
      <c r="G12" s="221"/>
      <c r="H12" s="221"/>
      <c r="I12" s="221"/>
      <c r="J12" s="3"/>
      <c r="K12" s="45"/>
      <c r="L12" s="92"/>
    </row>
    <row r="13" spans="1:12" ht="13.5" customHeight="1" thickBot="1">
      <c r="A13" s="2" t="s">
        <v>66</v>
      </c>
      <c r="B13" s="2"/>
      <c r="C13" s="2"/>
      <c r="D13" s="2"/>
      <c r="E13" s="258"/>
      <c r="F13" s="221"/>
      <c r="G13" s="221"/>
      <c r="H13" s="221"/>
      <c r="I13" s="221"/>
      <c r="J13" s="3"/>
      <c r="K13" s="45" t="s">
        <v>29</v>
      </c>
      <c r="L13" s="93" t="s">
        <v>87</v>
      </c>
    </row>
    <row r="14" spans="1:12" ht="13.5">
      <c r="A14" s="7"/>
      <c r="B14" s="1"/>
      <c r="C14" s="1" t="s">
        <v>27</v>
      </c>
      <c r="D14" s="1"/>
      <c r="E14" s="258"/>
      <c r="F14" s="221"/>
      <c r="G14" s="221"/>
      <c r="H14" s="221"/>
      <c r="I14" s="221"/>
      <c r="J14" s="3"/>
      <c r="K14" s="3"/>
      <c r="L14" s="94"/>
    </row>
    <row r="15" spans="1:11" ht="4.5" customHeight="1">
      <c r="A15" s="7"/>
      <c r="B15" s="7"/>
      <c r="C15" s="47"/>
      <c r="D15" s="47"/>
      <c r="E15" s="254"/>
      <c r="F15" s="215"/>
      <c r="G15" s="215"/>
      <c r="H15" s="215"/>
      <c r="I15" s="215"/>
      <c r="J15" s="8"/>
      <c r="K15" s="8"/>
    </row>
    <row r="16" spans="1:12" ht="12.75" customHeight="1">
      <c r="A16" s="322" t="s">
        <v>10</v>
      </c>
      <c r="B16" s="323" t="s">
        <v>37</v>
      </c>
      <c r="C16" s="324" t="s">
        <v>18</v>
      </c>
      <c r="D16" s="323"/>
      <c r="E16" s="318" t="s">
        <v>48</v>
      </c>
      <c r="F16" s="320" t="s">
        <v>22</v>
      </c>
      <c r="G16" s="320"/>
      <c r="H16" s="320"/>
      <c r="I16" s="320"/>
      <c r="J16" s="320"/>
      <c r="K16" s="321"/>
      <c r="L16" s="315" t="s">
        <v>80</v>
      </c>
    </row>
    <row r="17" spans="1:12" ht="12.75" customHeight="1">
      <c r="A17" s="322"/>
      <c r="B17" s="323"/>
      <c r="C17" s="324"/>
      <c r="D17" s="323"/>
      <c r="E17" s="318"/>
      <c r="F17" s="316" t="s">
        <v>9</v>
      </c>
      <c r="G17" s="316"/>
      <c r="H17" s="316"/>
      <c r="I17" s="317" t="s">
        <v>95</v>
      </c>
      <c r="J17" s="318" t="s">
        <v>102</v>
      </c>
      <c r="K17" s="315" t="s">
        <v>31</v>
      </c>
      <c r="L17" s="315"/>
    </row>
    <row r="18" spans="1:12" ht="9" customHeight="1">
      <c r="A18" s="322"/>
      <c r="B18" s="323"/>
      <c r="C18" s="324"/>
      <c r="D18" s="323"/>
      <c r="E18" s="318"/>
      <c r="F18" s="316"/>
      <c r="G18" s="316"/>
      <c r="H18" s="316"/>
      <c r="I18" s="317"/>
      <c r="J18" s="318"/>
      <c r="K18" s="315"/>
      <c r="L18" s="315"/>
    </row>
    <row r="19" spans="1:12" ht="3" customHeight="1">
      <c r="A19" s="322"/>
      <c r="B19" s="323"/>
      <c r="C19" s="324"/>
      <c r="D19" s="323"/>
      <c r="E19" s="318"/>
      <c r="F19" s="316"/>
      <c r="G19" s="316"/>
      <c r="H19" s="316"/>
      <c r="I19" s="317"/>
      <c r="J19" s="318"/>
      <c r="K19" s="315"/>
      <c r="L19" s="315"/>
    </row>
    <row r="20" spans="1:12" ht="3" customHeight="1">
      <c r="A20" s="322"/>
      <c r="B20" s="323"/>
      <c r="C20" s="324"/>
      <c r="D20" s="323"/>
      <c r="E20" s="318"/>
      <c r="F20" s="316"/>
      <c r="G20" s="316"/>
      <c r="H20" s="316"/>
      <c r="I20" s="317"/>
      <c r="J20" s="318"/>
      <c r="K20" s="315"/>
      <c r="L20" s="315"/>
    </row>
    <row r="21" spans="1:12" ht="13.5" thickBot="1">
      <c r="A21" s="97" t="s">
        <v>107</v>
      </c>
      <c r="B21" s="56">
        <v>2</v>
      </c>
      <c r="C21" s="120" t="s">
        <v>25</v>
      </c>
      <c r="D21" s="121"/>
      <c r="E21" s="259" t="s">
        <v>6</v>
      </c>
      <c r="F21" s="232" t="s">
        <v>83</v>
      </c>
      <c r="G21" s="233"/>
      <c r="H21" s="234"/>
      <c r="I21" s="222" t="s">
        <v>50</v>
      </c>
      <c r="J21" s="49" t="s">
        <v>26</v>
      </c>
      <c r="K21" s="48" t="s">
        <v>5</v>
      </c>
      <c r="L21" s="68" t="s">
        <v>84</v>
      </c>
    </row>
    <row r="22" spans="1:12" ht="12.75" customHeight="1">
      <c r="A22" s="295" t="s">
        <v>52</v>
      </c>
      <c r="B22" s="50" t="s">
        <v>12</v>
      </c>
      <c r="C22" s="141" t="s">
        <v>3</v>
      </c>
      <c r="D22" s="141"/>
      <c r="E22" s="292">
        <f>SUM(E24:E32)</f>
        <v>31504000</v>
      </c>
      <c r="F22" s="319">
        <f>SUM(F24:F34)</f>
        <v>225973708.9</v>
      </c>
      <c r="G22" s="319"/>
      <c r="H22" s="319"/>
      <c r="I22" s="248">
        <v>0</v>
      </c>
      <c r="J22" s="51">
        <v>0</v>
      </c>
      <c r="K22" s="142">
        <f>SUM(F24:F34)</f>
        <v>225973708.9</v>
      </c>
      <c r="L22" s="223">
        <v>0</v>
      </c>
    </row>
    <row r="23" spans="1:13" ht="16.5" customHeight="1">
      <c r="A23" s="296" t="s">
        <v>68</v>
      </c>
      <c r="B23" s="212"/>
      <c r="C23" s="145"/>
      <c r="D23" s="146"/>
      <c r="E23" s="293"/>
      <c r="F23" s="235"/>
      <c r="G23" s="236"/>
      <c r="H23" s="237"/>
      <c r="I23" s="249"/>
      <c r="J23" s="147"/>
      <c r="K23" s="148"/>
      <c r="L23" s="149"/>
      <c r="M23" s="225"/>
    </row>
    <row r="24" spans="1:13" s="136" customFormat="1" ht="25.5" customHeight="1">
      <c r="A24" s="55" t="s">
        <v>109</v>
      </c>
      <c r="B24" s="150" t="s">
        <v>124</v>
      </c>
      <c r="C24" s="313" t="s">
        <v>110</v>
      </c>
      <c r="D24" s="313"/>
      <c r="E24" s="294">
        <v>0</v>
      </c>
      <c r="F24" s="306">
        <v>6113</v>
      </c>
      <c r="G24" s="307"/>
      <c r="H24" s="308"/>
      <c r="I24" s="250">
        <v>0</v>
      </c>
      <c r="J24" s="122">
        <v>0</v>
      </c>
      <c r="K24" s="155">
        <f>F24</f>
        <v>6113</v>
      </c>
      <c r="L24" s="153">
        <v>0</v>
      </c>
      <c r="M24" s="210"/>
    </row>
    <row r="25" spans="1:12" s="136" customFormat="1" ht="17.25" customHeight="1">
      <c r="A25" s="55" t="s">
        <v>121</v>
      </c>
      <c r="B25" s="154" t="s">
        <v>125</v>
      </c>
      <c r="C25" s="313" t="s">
        <v>122</v>
      </c>
      <c r="D25" s="313"/>
      <c r="E25" s="294">
        <v>31504000</v>
      </c>
      <c r="F25" s="306"/>
      <c r="G25" s="307"/>
      <c r="H25" s="308"/>
      <c r="I25" s="250">
        <v>0</v>
      </c>
      <c r="J25" s="122">
        <v>0</v>
      </c>
      <c r="K25" s="155">
        <f>F25</f>
        <v>0</v>
      </c>
      <c r="L25" s="153">
        <f>E25-K25</f>
        <v>31504000</v>
      </c>
    </row>
    <row r="26" spans="1:12" s="136" customFormat="1" ht="27.75" customHeight="1">
      <c r="A26" s="297" t="s">
        <v>123</v>
      </c>
      <c r="B26" s="150" t="s">
        <v>126</v>
      </c>
      <c r="C26" s="309" t="s">
        <v>185</v>
      </c>
      <c r="D26" s="310"/>
      <c r="E26" s="294">
        <v>0</v>
      </c>
      <c r="F26" s="306">
        <v>4858000</v>
      </c>
      <c r="G26" s="307"/>
      <c r="H26" s="308"/>
      <c r="I26" s="251">
        <v>0</v>
      </c>
      <c r="J26" s="122">
        <v>0</v>
      </c>
      <c r="K26" s="155">
        <f>F26</f>
        <v>4858000</v>
      </c>
      <c r="L26" s="153">
        <v>0</v>
      </c>
    </row>
    <row r="27" spans="1:12" s="136" customFormat="1" ht="29.25" customHeight="1">
      <c r="A27" s="297" t="s">
        <v>141</v>
      </c>
      <c r="B27" s="154" t="s">
        <v>127</v>
      </c>
      <c r="C27" s="309" t="s">
        <v>186</v>
      </c>
      <c r="D27" s="310"/>
      <c r="E27" s="294">
        <v>0</v>
      </c>
      <c r="F27" s="306">
        <v>3600000</v>
      </c>
      <c r="G27" s="307"/>
      <c r="H27" s="308"/>
      <c r="I27" s="251"/>
      <c r="J27" s="122"/>
      <c r="K27" s="155">
        <f>F27</f>
        <v>3600000</v>
      </c>
      <c r="L27" s="153">
        <v>0</v>
      </c>
    </row>
    <row r="28" spans="1:12" s="136" customFormat="1" ht="38.25" customHeight="1">
      <c r="A28" s="297" t="s">
        <v>112</v>
      </c>
      <c r="B28" s="150" t="s">
        <v>128</v>
      </c>
      <c r="C28" s="309" t="s">
        <v>187</v>
      </c>
      <c r="D28" s="310"/>
      <c r="E28" s="294">
        <v>0</v>
      </c>
      <c r="F28" s="306">
        <v>5245923</v>
      </c>
      <c r="G28" s="307"/>
      <c r="H28" s="308"/>
      <c r="I28" s="251">
        <v>0</v>
      </c>
      <c r="J28" s="122">
        <v>0</v>
      </c>
      <c r="K28" s="155">
        <f>F28</f>
        <v>5245923</v>
      </c>
      <c r="L28" s="153">
        <v>0</v>
      </c>
    </row>
    <row r="29" spans="1:12" s="136" customFormat="1" ht="39" customHeight="1">
      <c r="A29" s="297" t="s">
        <v>151</v>
      </c>
      <c r="B29" s="150" t="s">
        <v>129</v>
      </c>
      <c r="C29" s="309" t="s">
        <v>188</v>
      </c>
      <c r="D29" s="310"/>
      <c r="E29" s="294">
        <v>0</v>
      </c>
      <c r="F29" s="306">
        <v>1885856.41</v>
      </c>
      <c r="G29" s="307"/>
      <c r="H29" s="308"/>
      <c r="I29" s="251">
        <v>0</v>
      </c>
      <c r="J29" s="122">
        <v>0</v>
      </c>
      <c r="K29" s="155">
        <f>F29</f>
        <v>1885856.41</v>
      </c>
      <c r="L29" s="153">
        <v>0</v>
      </c>
    </row>
    <row r="30" spans="1:12" s="136" customFormat="1" ht="20.25" customHeight="1">
      <c r="A30" s="297" t="s">
        <v>113</v>
      </c>
      <c r="B30" s="150" t="s">
        <v>130</v>
      </c>
      <c r="C30" s="309" t="s">
        <v>189</v>
      </c>
      <c r="D30" s="310"/>
      <c r="E30" s="294">
        <v>0</v>
      </c>
      <c r="F30" s="306">
        <v>250812000</v>
      </c>
      <c r="G30" s="307"/>
      <c r="H30" s="308"/>
      <c r="I30" s="251">
        <v>0</v>
      </c>
      <c r="J30" s="122">
        <v>0</v>
      </c>
      <c r="K30" s="155">
        <f>F30</f>
        <v>250812000</v>
      </c>
      <c r="L30" s="153">
        <v>0</v>
      </c>
    </row>
    <row r="31" spans="1:12" s="136" customFormat="1" ht="24.75" customHeight="1">
      <c r="A31" s="55" t="s">
        <v>144</v>
      </c>
      <c r="B31" s="150" t="s">
        <v>131</v>
      </c>
      <c r="C31" s="313" t="s">
        <v>183</v>
      </c>
      <c r="D31" s="313"/>
      <c r="E31" s="294">
        <v>0</v>
      </c>
      <c r="F31" s="314">
        <v>0.03</v>
      </c>
      <c r="G31" s="314"/>
      <c r="H31" s="314"/>
      <c r="I31" s="250">
        <v>0</v>
      </c>
      <c r="J31" s="122">
        <v>0</v>
      </c>
      <c r="K31" s="155">
        <f>F31</f>
        <v>0.03</v>
      </c>
      <c r="L31" s="153" t="s">
        <v>111</v>
      </c>
    </row>
    <row r="32" spans="1:12" s="136" customFormat="1" ht="31.5" customHeight="1">
      <c r="A32" s="55" t="s">
        <v>140</v>
      </c>
      <c r="B32" s="150" t="s">
        <v>132</v>
      </c>
      <c r="C32" s="313" t="s">
        <v>184</v>
      </c>
      <c r="D32" s="313"/>
      <c r="E32" s="294">
        <v>0</v>
      </c>
      <c r="F32" s="314">
        <v>7843</v>
      </c>
      <c r="G32" s="314"/>
      <c r="H32" s="314"/>
      <c r="I32" s="250">
        <v>0</v>
      </c>
      <c r="J32" s="122">
        <v>0</v>
      </c>
      <c r="K32" s="155">
        <f>F32</f>
        <v>7843</v>
      </c>
      <c r="L32" s="153">
        <v>0</v>
      </c>
    </row>
    <row r="33" spans="1:12" s="136" customFormat="1" ht="45" customHeight="1">
      <c r="A33" s="55" t="s">
        <v>152</v>
      </c>
      <c r="B33" s="150" t="s">
        <v>96</v>
      </c>
      <c r="C33" s="311" t="s">
        <v>190</v>
      </c>
      <c r="D33" s="312"/>
      <c r="E33" s="294">
        <v>0</v>
      </c>
      <c r="F33" s="314">
        <v>-1290540</v>
      </c>
      <c r="G33" s="314"/>
      <c r="H33" s="314"/>
      <c r="I33" s="250"/>
      <c r="J33" s="122"/>
      <c r="K33" s="155">
        <f>F33</f>
        <v>-1290540</v>
      </c>
      <c r="L33" s="153">
        <v>0</v>
      </c>
    </row>
    <row r="34" spans="1:12" s="136" customFormat="1" ht="35.25" customHeight="1">
      <c r="A34" s="55" t="s">
        <v>153</v>
      </c>
      <c r="B34" s="150" t="s">
        <v>133</v>
      </c>
      <c r="C34" s="311" t="s">
        <v>191</v>
      </c>
      <c r="D34" s="312"/>
      <c r="E34" s="294">
        <v>0</v>
      </c>
      <c r="F34" s="314">
        <v>-39151486.54</v>
      </c>
      <c r="G34" s="314"/>
      <c r="H34" s="314"/>
      <c r="I34" s="250"/>
      <c r="J34" s="122"/>
      <c r="K34" s="155">
        <f>F34</f>
        <v>-39151486.54</v>
      </c>
      <c r="L34" s="153">
        <v>0</v>
      </c>
    </row>
    <row r="35" ht="12.75">
      <c r="L35" s="144"/>
    </row>
  </sheetData>
  <sheetProtection/>
  <mergeCells count="33">
    <mergeCell ref="A16:A20"/>
    <mergeCell ref="B16:B20"/>
    <mergeCell ref="C16:D20"/>
    <mergeCell ref="C24:D24"/>
    <mergeCell ref="E16:E20"/>
    <mergeCell ref="C28:D28"/>
    <mergeCell ref="F16:K16"/>
    <mergeCell ref="F24:H24"/>
    <mergeCell ref="C25:D25"/>
    <mergeCell ref="F25:H25"/>
    <mergeCell ref="L16:L20"/>
    <mergeCell ref="F17:H20"/>
    <mergeCell ref="I17:I20"/>
    <mergeCell ref="J17:J20"/>
    <mergeCell ref="K17:K20"/>
    <mergeCell ref="F22:H22"/>
    <mergeCell ref="F26:H26"/>
    <mergeCell ref="C26:D26"/>
    <mergeCell ref="C29:D29"/>
    <mergeCell ref="F28:H28"/>
    <mergeCell ref="F33:H33"/>
    <mergeCell ref="C34:D34"/>
    <mergeCell ref="F34:H34"/>
    <mergeCell ref="C27:D27"/>
    <mergeCell ref="F27:H27"/>
    <mergeCell ref="F29:H29"/>
    <mergeCell ref="F30:H30"/>
    <mergeCell ref="F32:H32"/>
    <mergeCell ref="C31:D31"/>
    <mergeCell ref="F31:H31"/>
    <mergeCell ref="C32:D32"/>
    <mergeCell ref="C33:D33"/>
    <mergeCell ref="C30:D30"/>
  </mergeCells>
  <printOptions/>
  <pageMargins left="0.3937007874015748" right="0.3937007874015748" top="0.984251968503937" bottom="0.3937007874015748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8:L34"/>
  <sheetViews>
    <sheetView zoomScale="110" zoomScaleNormal="110" zoomScalePageLayoutView="0" workbookViewId="0" topLeftCell="A17">
      <selection activeCell="B31" sqref="B31"/>
    </sheetView>
  </sheetViews>
  <sheetFormatPr defaultColWidth="9.140625" defaultRowHeight="12.75"/>
  <cols>
    <col min="1" max="1" width="23.00390625" style="0" customWidth="1"/>
    <col min="2" max="2" width="4.421875" style="0" customWidth="1"/>
    <col min="3" max="3" width="24.8515625" style="0" customWidth="1"/>
    <col min="4" max="6" width="13.7109375" style="0" customWidth="1"/>
    <col min="7" max="7" width="12.140625" style="0" customWidth="1"/>
    <col min="8" max="8" width="11.28125" style="0" customWidth="1"/>
    <col min="9" max="11" width="13.710937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spans="2:11" ht="13.5">
      <c r="B8" s="1"/>
      <c r="C8" s="2"/>
      <c r="D8" s="1" t="s">
        <v>74</v>
      </c>
      <c r="E8" s="3"/>
      <c r="F8" s="3"/>
      <c r="G8" s="3"/>
      <c r="H8" s="3"/>
      <c r="I8" s="3"/>
      <c r="K8" s="36" t="s">
        <v>35</v>
      </c>
    </row>
    <row r="9" spans="1:10" ht="12.75">
      <c r="A9" s="7"/>
      <c r="B9" s="7"/>
      <c r="C9" s="47"/>
      <c r="D9" s="8"/>
      <c r="E9" s="8"/>
      <c r="F9" s="8"/>
      <c r="G9" s="8"/>
      <c r="H9" s="8"/>
      <c r="I9" s="8"/>
      <c r="J9" s="8"/>
    </row>
    <row r="10" spans="1:11" ht="12.75">
      <c r="A10" s="325" t="s">
        <v>10</v>
      </c>
      <c r="B10" s="323" t="s">
        <v>37</v>
      </c>
      <c r="C10" s="323" t="s">
        <v>2</v>
      </c>
      <c r="D10" s="318" t="s">
        <v>48</v>
      </c>
      <c r="E10" s="318" t="s">
        <v>104</v>
      </c>
      <c r="F10" s="315" t="s">
        <v>47</v>
      </c>
      <c r="G10" s="315"/>
      <c r="H10" s="315"/>
      <c r="I10" s="318"/>
      <c r="J10" s="318" t="s">
        <v>80</v>
      </c>
      <c r="K10" s="318"/>
    </row>
    <row r="11" spans="1:11" ht="12.75">
      <c r="A11" s="325"/>
      <c r="B11" s="323"/>
      <c r="C11" s="323"/>
      <c r="D11" s="318"/>
      <c r="E11" s="318"/>
      <c r="F11" s="320"/>
      <c r="G11" s="320"/>
      <c r="H11" s="320"/>
      <c r="I11" s="321"/>
      <c r="J11" s="321"/>
      <c r="K11" s="321"/>
    </row>
    <row r="12" spans="1:11" ht="12.75">
      <c r="A12" s="325"/>
      <c r="B12" s="323"/>
      <c r="C12" s="323"/>
      <c r="D12" s="318"/>
      <c r="E12" s="318"/>
      <c r="F12" s="318" t="s">
        <v>9</v>
      </c>
      <c r="G12" s="318" t="s">
        <v>95</v>
      </c>
      <c r="H12" s="318" t="s">
        <v>102</v>
      </c>
      <c r="I12" s="318" t="s">
        <v>31</v>
      </c>
      <c r="J12" s="318" t="s">
        <v>81</v>
      </c>
      <c r="K12" s="318" t="s">
        <v>89</v>
      </c>
    </row>
    <row r="13" spans="1:11" ht="12.75" customHeight="1">
      <c r="A13" s="325"/>
      <c r="B13" s="323"/>
      <c r="C13" s="323"/>
      <c r="D13" s="318"/>
      <c r="E13" s="318"/>
      <c r="F13" s="318"/>
      <c r="G13" s="318"/>
      <c r="H13" s="318"/>
      <c r="I13" s="318"/>
      <c r="J13" s="318"/>
      <c r="K13" s="318"/>
    </row>
    <row r="14" spans="1:11" ht="12.75">
      <c r="A14" s="325"/>
      <c r="B14" s="323"/>
      <c r="C14" s="323"/>
      <c r="D14" s="318"/>
      <c r="E14" s="318"/>
      <c r="F14" s="318"/>
      <c r="G14" s="318"/>
      <c r="H14" s="318"/>
      <c r="I14" s="318"/>
      <c r="J14" s="318"/>
      <c r="K14" s="318"/>
    </row>
    <row r="15" spans="1:11" ht="12.75">
      <c r="A15" s="325"/>
      <c r="B15" s="323"/>
      <c r="C15" s="323"/>
      <c r="D15" s="318"/>
      <c r="E15" s="318"/>
      <c r="F15" s="318"/>
      <c r="G15" s="318"/>
      <c r="H15" s="318"/>
      <c r="I15" s="318"/>
      <c r="J15" s="318"/>
      <c r="K15" s="318"/>
    </row>
    <row r="16" spans="1:11" ht="13.5" thickBot="1">
      <c r="A16" s="54">
        <v>1</v>
      </c>
      <c r="B16" s="67">
        <v>2</v>
      </c>
      <c r="C16" s="66">
        <v>3</v>
      </c>
      <c r="D16" s="68" t="s">
        <v>6</v>
      </c>
      <c r="E16" s="68" t="s">
        <v>83</v>
      </c>
      <c r="F16" s="68" t="s">
        <v>50</v>
      </c>
      <c r="G16" s="68" t="s">
        <v>26</v>
      </c>
      <c r="H16" s="68" t="s">
        <v>5</v>
      </c>
      <c r="I16" s="68" t="s">
        <v>84</v>
      </c>
      <c r="J16" s="64" t="s">
        <v>33</v>
      </c>
      <c r="K16" s="64" t="s">
        <v>61</v>
      </c>
    </row>
    <row r="17" spans="1:11" ht="12.75">
      <c r="A17" s="295" t="s">
        <v>67</v>
      </c>
      <c r="B17" s="156" t="s">
        <v>23</v>
      </c>
      <c r="C17" s="157" t="s">
        <v>3</v>
      </c>
      <c r="D17" s="142">
        <f>SUM(D19:D29)</f>
        <v>629638000</v>
      </c>
      <c r="E17" s="142">
        <f>SUM(E19:E29)</f>
        <v>629638000</v>
      </c>
      <c r="F17" s="142">
        <f>SUM(F19:F29)</f>
        <v>55775563.989999995</v>
      </c>
      <c r="G17" s="142">
        <v>0</v>
      </c>
      <c r="H17" s="142">
        <v>0</v>
      </c>
      <c r="I17" s="142">
        <f>SUM(I18:I29)</f>
        <v>55775563.989999995</v>
      </c>
      <c r="J17" s="142">
        <f>D17-I17</f>
        <v>573862436.01</v>
      </c>
      <c r="K17" s="143">
        <f>E17-I17</f>
        <v>573862436.01</v>
      </c>
    </row>
    <row r="18" spans="1:12" ht="12.75">
      <c r="A18" s="300" t="s">
        <v>68</v>
      </c>
      <c r="B18" s="128"/>
      <c r="C18" s="98"/>
      <c r="D18" s="127"/>
      <c r="E18" s="127"/>
      <c r="F18" s="127"/>
      <c r="G18" s="127"/>
      <c r="H18" s="127"/>
      <c r="I18" s="127"/>
      <c r="J18" s="195"/>
      <c r="K18" s="159"/>
      <c r="L18" s="29"/>
    </row>
    <row r="19" spans="1:11" s="136" customFormat="1" ht="40.5" customHeight="1">
      <c r="A19" s="55" t="s">
        <v>154</v>
      </c>
      <c r="B19" s="129">
        <v>210</v>
      </c>
      <c r="C19" s="158" t="s">
        <v>172</v>
      </c>
      <c r="D19" s="151">
        <v>50597000</v>
      </c>
      <c r="E19" s="151">
        <f>D19</f>
        <v>50597000</v>
      </c>
      <c r="F19" s="305">
        <v>788857.94</v>
      </c>
      <c r="G19" s="151">
        <v>0</v>
      </c>
      <c r="H19" s="151">
        <v>0</v>
      </c>
      <c r="I19" s="151">
        <f aca="true" t="shared" si="0" ref="I19:I30">F19</f>
        <v>788857.94</v>
      </c>
      <c r="J19" s="216">
        <f>D19-F19</f>
        <v>49808142.06</v>
      </c>
      <c r="K19" s="240">
        <f aca="true" t="shared" si="1" ref="K19:K29">E19-I19</f>
        <v>49808142.06</v>
      </c>
    </row>
    <row r="20" spans="1:11" s="136" customFormat="1" ht="63" customHeight="1">
      <c r="A20" s="55" t="s">
        <v>155</v>
      </c>
      <c r="B20" s="129">
        <v>220</v>
      </c>
      <c r="C20" s="158" t="s">
        <v>173</v>
      </c>
      <c r="D20" s="151">
        <v>365000</v>
      </c>
      <c r="E20" s="151">
        <f>D20</f>
        <v>365000</v>
      </c>
      <c r="F20" s="151">
        <v>0</v>
      </c>
      <c r="G20" s="151">
        <v>0</v>
      </c>
      <c r="H20" s="151">
        <v>0</v>
      </c>
      <c r="I20" s="151">
        <f t="shared" si="0"/>
        <v>0</v>
      </c>
      <c r="J20" s="216">
        <f>D20-F20</f>
        <v>365000</v>
      </c>
      <c r="K20" s="240">
        <f t="shared" si="1"/>
        <v>365000</v>
      </c>
    </row>
    <row r="21" spans="1:11" s="136" customFormat="1" ht="75" customHeight="1">
      <c r="A21" s="55" t="s">
        <v>156</v>
      </c>
      <c r="B21" s="129">
        <v>230</v>
      </c>
      <c r="C21" s="158" t="s">
        <v>174</v>
      </c>
      <c r="D21" s="151">
        <v>15281000</v>
      </c>
      <c r="E21" s="151">
        <f>D21</f>
        <v>15281000</v>
      </c>
      <c r="F21" s="151">
        <v>0</v>
      </c>
      <c r="G21" s="151">
        <v>0</v>
      </c>
      <c r="H21" s="151">
        <v>0</v>
      </c>
      <c r="I21" s="151">
        <f t="shared" si="0"/>
        <v>0</v>
      </c>
      <c r="J21" s="216">
        <f>D21-F21</f>
        <v>15281000</v>
      </c>
      <c r="K21" s="240">
        <f t="shared" si="1"/>
        <v>15281000</v>
      </c>
    </row>
    <row r="22" spans="1:11" s="136" customFormat="1" ht="57" customHeight="1">
      <c r="A22" s="55" t="s">
        <v>157</v>
      </c>
      <c r="B22" s="129">
        <v>240</v>
      </c>
      <c r="C22" s="158" t="s">
        <v>175</v>
      </c>
      <c r="D22" s="151">
        <v>6480000</v>
      </c>
      <c r="E22" s="151">
        <f>D22</f>
        <v>6480000</v>
      </c>
      <c r="F22" s="305">
        <v>18300</v>
      </c>
      <c r="G22" s="151">
        <v>0</v>
      </c>
      <c r="H22" s="151">
        <v>0</v>
      </c>
      <c r="I22" s="151">
        <f t="shared" si="0"/>
        <v>18300</v>
      </c>
      <c r="J22" s="216">
        <f>D22-F22</f>
        <v>6461700</v>
      </c>
      <c r="K22" s="240">
        <f t="shared" si="1"/>
        <v>6461700</v>
      </c>
    </row>
    <row r="23" spans="1:11" s="136" customFormat="1" ht="27.75" customHeight="1">
      <c r="A23" s="302" t="s">
        <v>158</v>
      </c>
      <c r="B23" s="129">
        <v>250</v>
      </c>
      <c r="C23" s="303" t="s">
        <v>176</v>
      </c>
      <c r="D23" s="151">
        <v>1000</v>
      </c>
      <c r="E23" s="151">
        <v>1000</v>
      </c>
      <c r="F23" s="151">
        <v>0</v>
      </c>
      <c r="G23" s="151" t="s">
        <v>111</v>
      </c>
      <c r="H23" s="151" t="s">
        <v>111</v>
      </c>
      <c r="I23" s="151">
        <f t="shared" si="0"/>
        <v>0</v>
      </c>
      <c r="J23" s="151">
        <f aca="true" t="shared" si="2" ref="J23:J29">D23-I23</f>
        <v>1000</v>
      </c>
      <c r="K23" s="161">
        <f t="shared" si="1"/>
        <v>1000</v>
      </c>
    </row>
    <row r="24" spans="1:11" s="136" customFormat="1" ht="28.5" customHeight="1">
      <c r="A24" s="55" t="s">
        <v>159</v>
      </c>
      <c r="B24" s="129">
        <v>260</v>
      </c>
      <c r="C24" s="158" t="s">
        <v>160</v>
      </c>
      <c r="D24" s="155">
        <v>3000000</v>
      </c>
      <c r="E24" s="151">
        <f>D24</f>
        <v>3000000</v>
      </c>
      <c r="F24" s="151">
        <v>0</v>
      </c>
      <c r="G24" s="151">
        <v>0</v>
      </c>
      <c r="H24" s="151">
        <v>0</v>
      </c>
      <c r="I24" s="151">
        <f t="shared" si="0"/>
        <v>0</v>
      </c>
      <c r="J24" s="151">
        <f t="shared" si="2"/>
        <v>3000000</v>
      </c>
      <c r="K24" s="161">
        <f t="shared" si="1"/>
        <v>3000000</v>
      </c>
    </row>
    <row r="25" spans="1:11" s="136" customFormat="1" ht="59.25" customHeight="1">
      <c r="A25" s="55" t="s">
        <v>157</v>
      </c>
      <c r="B25" s="129">
        <v>270</v>
      </c>
      <c r="C25" s="158" t="s">
        <v>161</v>
      </c>
      <c r="D25" s="151">
        <v>5682000</v>
      </c>
      <c r="E25" s="151">
        <f>D25</f>
        <v>5682000</v>
      </c>
      <c r="F25" s="151">
        <v>0</v>
      </c>
      <c r="G25" s="151">
        <v>0</v>
      </c>
      <c r="H25" s="151">
        <v>0</v>
      </c>
      <c r="I25" s="151">
        <f t="shared" si="0"/>
        <v>0</v>
      </c>
      <c r="J25" s="151">
        <f t="shared" si="2"/>
        <v>5682000</v>
      </c>
      <c r="K25" s="161">
        <f t="shared" si="1"/>
        <v>5682000</v>
      </c>
    </row>
    <row r="26" spans="1:11" s="136" customFormat="1" ht="59.25" customHeight="1">
      <c r="A26" s="55" t="s">
        <v>168</v>
      </c>
      <c r="B26" s="129">
        <v>280</v>
      </c>
      <c r="C26" s="303" t="s">
        <v>162</v>
      </c>
      <c r="D26" s="151">
        <v>30000000</v>
      </c>
      <c r="E26" s="151">
        <f>D26</f>
        <v>30000000</v>
      </c>
      <c r="F26" s="151">
        <v>19092488.22</v>
      </c>
      <c r="G26" s="151">
        <v>0</v>
      </c>
      <c r="H26" s="151">
        <v>0</v>
      </c>
      <c r="I26" s="151">
        <f t="shared" si="0"/>
        <v>19092488.22</v>
      </c>
      <c r="J26" s="151">
        <f t="shared" si="2"/>
        <v>10907511.780000001</v>
      </c>
      <c r="K26" s="161">
        <f t="shared" si="1"/>
        <v>10907511.780000001</v>
      </c>
    </row>
    <row r="27" spans="1:11" s="136" customFormat="1" ht="31.5" customHeight="1">
      <c r="A27" s="55" t="s">
        <v>163</v>
      </c>
      <c r="B27" s="129">
        <v>290</v>
      </c>
      <c r="C27" s="158" t="s">
        <v>164</v>
      </c>
      <c r="D27" s="151">
        <v>7800000</v>
      </c>
      <c r="E27" s="151">
        <f>D27</f>
        <v>7800000</v>
      </c>
      <c r="F27" s="151">
        <v>0</v>
      </c>
      <c r="G27" s="151">
        <v>0</v>
      </c>
      <c r="H27" s="151">
        <v>0</v>
      </c>
      <c r="I27" s="151">
        <f t="shared" si="0"/>
        <v>0</v>
      </c>
      <c r="J27" s="160">
        <f t="shared" si="2"/>
        <v>7800000</v>
      </c>
      <c r="K27" s="159">
        <f t="shared" si="1"/>
        <v>7800000</v>
      </c>
    </row>
    <row r="28" spans="1:11" s="136" customFormat="1" ht="33" customHeight="1">
      <c r="A28" s="55" t="s">
        <v>165</v>
      </c>
      <c r="B28" s="129">
        <v>300</v>
      </c>
      <c r="C28" s="158" t="s">
        <v>166</v>
      </c>
      <c r="D28" s="151">
        <v>397519000</v>
      </c>
      <c r="E28" s="151">
        <f>D28</f>
        <v>397519000</v>
      </c>
      <c r="F28" s="305">
        <v>35875917.83</v>
      </c>
      <c r="G28" s="151">
        <v>0</v>
      </c>
      <c r="H28" s="151">
        <v>0</v>
      </c>
      <c r="I28" s="151">
        <f t="shared" si="0"/>
        <v>35875917.83</v>
      </c>
      <c r="J28" s="160">
        <f>D28-I28</f>
        <v>361643082.17</v>
      </c>
      <c r="K28" s="159">
        <f t="shared" si="1"/>
        <v>361643082.17</v>
      </c>
    </row>
    <row r="29" spans="1:11" s="136" customFormat="1" ht="33" customHeight="1" thickBot="1">
      <c r="A29" s="299" t="s">
        <v>165</v>
      </c>
      <c r="B29" s="129">
        <v>310</v>
      </c>
      <c r="C29" s="158" t="s">
        <v>177</v>
      </c>
      <c r="D29" s="151">
        <v>112913000</v>
      </c>
      <c r="E29" s="151">
        <f>D29</f>
        <v>112913000</v>
      </c>
      <c r="F29" s="151">
        <v>0</v>
      </c>
      <c r="G29" s="151">
        <v>0</v>
      </c>
      <c r="H29" s="151">
        <v>0</v>
      </c>
      <c r="I29" s="151">
        <f t="shared" si="0"/>
        <v>0</v>
      </c>
      <c r="J29" s="160">
        <f t="shared" si="2"/>
        <v>112913000</v>
      </c>
      <c r="K29" s="159">
        <f t="shared" si="1"/>
        <v>112913000</v>
      </c>
    </row>
    <row r="30" spans="1:11" ht="44.25" customHeight="1" thickBot="1">
      <c r="A30" s="298" t="s">
        <v>7</v>
      </c>
      <c r="B30" s="162">
        <v>450</v>
      </c>
      <c r="C30" s="52" t="s">
        <v>3</v>
      </c>
      <c r="D30" s="52" t="s">
        <v>3</v>
      </c>
      <c r="E30" s="52" t="s">
        <v>3</v>
      </c>
      <c r="F30" s="163">
        <f>Доходы!F22-Расходы!F17</f>
        <v>170198144.91000003</v>
      </c>
      <c r="G30" s="53">
        <v>0</v>
      </c>
      <c r="H30" s="53">
        <v>0</v>
      </c>
      <c r="I30" s="163">
        <f t="shared" si="0"/>
        <v>170198144.91000003</v>
      </c>
      <c r="J30" s="52" t="s">
        <v>3</v>
      </c>
      <c r="K30" s="57" t="s">
        <v>3</v>
      </c>
    </row>
    <row r="31" ht="12.75">
      <c r="A31" s="47"/>
    </row>
    <row r="32" spans="4:11" ht="12.75">
      <c r="D32" s="196"/>
      <c r="E32" s="196"/>
      <c r="F32" s="196"/>
      <c r="J32" s="144"/>
      <c r="K32" s="144"/>
    </row>
    <row r="34" spans="4:11" ht="12.75">
      <c r="D34" s="144"/>
      <c r="J34" s="144"/>
      <c r="K34" s="144"/>
    </row>
  </sheetData>
  <sheetProtection/>
  <mergeCells count="13">
    <mergeCell ref="E10:E15"/>
    <mergeCell ref="F10:I11"/>
    <mergeCell ref="A10:A15"/>
    <mergeCell ref="B10:B15"/>
    <mergeCell ref="C10:C15"/>
    <mergeCell ref="D10:D15"/>
    <mergeCell ref="J10:K11"/>
    <mergeCell ref="F12:F15"/>
    <mergeCell ref="G12:G15"/>
    <mergeCell ref="H12:H15"/>
    <mergeCell ref="I12:I15"/>
    <mergeCell ref="J12:J15"/>
    <mergeCell ref="K12:K15"/>
  </mergeCells>
  <printOptions/>
  <pageMargins left="0.3937007874015748" right="0" top="0.7874015748031497" bottom="0.5905511811023623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53"/>
  <sheetViews>
    <sheetView tabSelected="1" zoomScalePageLayoutView="0" workbookViewId="0" topLeftCell="A25">
      <selection activeCell="N39" sqref="N39"/>
    </sheetView>
  </sheetViews>
  <sheetFormatPr defaultColWidth="9.140625" defaultRowHeight="12.75"/>
  <cols>
    <col min="1" max="1" width="38.28125" style="0" customWidth="1"/>
    <col min="2" max="2" width="4.421875" style="0" customWidth="1"/>
    <col min="3" max="3" width="0.5625" style="0" customWidth="1"/>
    <col min="4" max="4" width="23.140625" style="0" customWidth="1"/>
    <col min="5" max="5" width="15.28125" style="0" customWidth="1"/>
    <col min="6" max="6" width="15.7109375" style="0" customWidth="1"/>
    <col min="7" max="8" width="13.7109375" style="0" customWidth="1"/>
    <col min="9" max="9" width="15.00390625" style="0" customWidth="1"/>
    <col min="10" max="10" width="15.140625" style="0" customWidth="1"/>
  </cols>
  <sheetData>
    <row r="1" spans="1:10" ht="13.5">
      <c r="A1" s="7"/>
      <c r="B1" s="1" t="s">
        <v>41</v>
      </c>
      <c r="C1" s="1"/>
      <c r="D1" s="2"/>
      <c r="E1" s="3"/>
      <c r="F1" s="3"/>
      <c r="G1" s="3"/>
      <c r="H1" s="3"/>
      <c r="I1" s="8"/>
      <c r="J1" s="36" t="s">
        <v>62</v>
      </c>
    </row>
    <row r="2" spans="1:9" ht="27" customHeight="1">
      <c r="A2" s="7"/>
      <c r="B2" s="58"/>
      <c r="C2" s="106"/>
      <c r="D2" s="47"/>
      <c r="E2" s="8"/>
      <c r="F2" s="8"/>
      <c r="G2" s="8"/>
      <c r="H2" s="8"/>
      <c r="I2" s="8"/>
    </row>
    <row r="3" spans="1:10" ht="12" customHeight="1">
      <c r="A3" s="325" t="s">
        <v>10</v>
      </c>
      <c r="B3" s="323" t="s">
        <v>37</v>
      </c>
      <c r="C3" s="123"/>
      <c r="D3" s="323" t="s">
        <v>20</v>
      </c>
      <c r="E3" s="318" t="s">
        <v>48</v>
      </c>
      <c r="F3" s="320" t="s">
        <v>47</v>
      </c>
      <c r="G3" s="320"/>
      <c r="H3" s="320"/>
      <c r="I3" s="321"/>
      <c r="J3" s="318" t="s">
        <v>80</v>
      </c>
    </row>
    <row r="4" spans="1:10" ht="12" customHeight="1">
      <c r="A4" s="325"/>
      <c r="B4" s="323"/>
      <c r="C4" s="123"/>
      <c r="D4" s="323"/>
      <c r="E4" s="318"/>
      <c r="F4" s="318" t="s">
        <v>9</v>
      </c>
      <c r="G4" s="318" t="s">
        <v>95</v>
      </c>
      <c r="H4" s="318" t="s">
        <v>102</v>
      </c>
      <c r="I4" s="318" t="s">
        <v>31</v>
      </c>
      <c r="J4" s="318"/>
    </row>
    <row r="5" spans="1:10" ht="9.75" customHeight="1">
      <c r="A5" s="325"/>
      <c r="B5" s="323"/>
      <c r="C5" s="123"/>
      <c r="D5" s="323"/>
      <c r="E5" s="318"/>
      <c r="F5" s="318"/>
      <c r="G5" s="318"/>
      <c r="H5" s="318"/>
      <c r="I5" s="318"/>
      <c r="J5" s="318"/>
    </row>
    <row r="6" spans="1:10" ht="3" customHeight="1">
      <c r="A6" s="325"/>
      <c r="B6" s="323"/>
      <c r="C6" s="123"/>
      <c r="D6" s="323"/>
      <c r="E6" s="318"/>
      <c r="F6" s="318"/>
      <c r="G6" s="318"/>
      <c r="H6" s="318"/>
      <c r="I6" s="318"/>
      <c r="J6" s="318"/>
    </row>
    <row r="7" spans="1:10" ht="2.25" customHeight="1">
      <c r="A7" s="325"/>
      <c r="B7" s="323"/>
      <c r="C7" s="107"/>
      <c r="D7" s="323"/>
      <c r="E7" s="318"/>
      <c r="F7" s="318"/>
      <c r="G7" s="318"/>
      <c r="H7" s="318"/>
      <c r="I7" s="318"/>
      <c r="J7" s="318"/>
    </row>
    <row r="8" spans="1:10" ht="13.5" thickBot="1">
      <c r="A8" s="65">
        <v>1</v>
      </c>
      <c r="B8" s="103">
        <v>2</v>
      </c>
      <c r="C8" s="103"/>
      <c r="D8" s="67">
        <v>3</v>
      </c>
      <c r="E8" s="68" t="s">
        <v>6</v>
      </c>
      <c r="F8" s="68" t="s">
        <v>83</v>
      </c>
      <c r="G8" s="68" t="s">
        <v>50</v>
      </c>
      <c r="H8" s="68" t="s">
        <v>26</v>
      </c>
      <c r="I8" s="68" t="s">
        <v>5</v>
      </c>
      <c r="J8" s="64" t="s">
        <v>84</v>
      </c>
    </row>
    <row r="9" spans="1:10" ht="12.75" customHeight="1">
      <c r="A9" s="261" t="s">
        <v>8</v>
      </c>
      <c r="B9" s="279"/>
      <c r="C9" s="280"/>
      <c r="D9" s="281"/>
      <c r="E9" s="282"/>
      <c r="F9" s="283"/>
      <c r="G9" s="284"/>
      <c r="H9" s="281"/>
      <c r="I9" s="284"/>
      <c r="J9" s="285"/>
    </row>
    <row r="10" spans="1:10" ht="12" customHeight="1">
      <c r="A10" s="262" t="s">
        <v>63</v>
      </c>
      <c r="B10" s="110" t="s">
        <v>59</v>
      </c>
      <c r="C10" s="99"/>
      <c r="D10" s="125" t="s">
        <v>3</v>
      </c>
      <c r="E10" s="152">
        <f>E13</f>
        <v>226241000</v>
      </c>
      <c r="F10" s="164">
        <f>F13+F31</f>
        <v>-170198144.90999997</v>
      </c>
      <c r="G10" s="40">
        <f>G13+G28+G31</f>
        <v>0</v>
      </c>
      <c r="H10" s="40">
        <f>H13+H28+H31</f>
        <v>0</v>
      </c>
      <c r="I10" s="165">
        <f>F10+G10+H10</f>
        <v>-170198144.90999997</v>
      </c>
      <c r="J10" s="153">
        <f>J13</f>
        <v>231241000</v>
      </c>
    </row>
    <row r="11" spans="1:10" ht="12.75">
      <c r="A11" s="263" t="s">
        <v>99</v>
      </c>
      <c r="B11" s="169"/>
      <c r="C11" s="166"/>
      <c r="D11" s="167"/>
      <c r="E11" s="15"/>
      <c r="F11" s="16"/>
      <c r="G11" s="17"/>
      <c r="H11" s="17"/>
      <c r="I11" s="17"/>
      <c r="J11" s="18"/>
    </row>
    <row r="12" spans="1:10" ht="12.75">
      <c r="A12" s="264" t="s">
        <v>106</v>
      </c>
      <c r="B12" s="286"/>
      <c r="C12" s="99"/>
      <c r="D12" s="43"/>
      <c r="E12" s="22"/>
      <c r="F12" s="22"/>
      <c r="G12" s="22"/>
      <c r="H12" s="22"/>
      <c r="I12" s="22"/>
      <c r="J12" s="25"/>
    </row>
    <row r="13" spans="1:10" ht="12" customHeight="1">
      <c r="A13" s="265" t="s">
        <v>120</v>
      </c>
      <c r="B13" s="287" t="s">
        <v>17</v>
      </c>
      <c r="C13" s="118" t="s">
        <v>15</v>
      </c>
      <c r="D13" s="125" t="s">
        <v>3</v>
      </c>
      <c r="E13" s="152">
        <f>E15+E18+E21+E23</f>
        <v>226241000</v>
      </c>
      <c r="F13" s="152">
        <f>F15+F18+F21+F23</f>
        <v>-5000000</v>
      </c>
      <c r="G13" s="40">
        <v>0</v>
      </c>
      <c r="H13" s="40">
        <v>0</v>
      </c>
      <c r="I13" s="152">
        <f>I15+I18+I21+I23</f>
        <v>-5000000</v>
      </c>
      <c r="J13" s="168">
        <f>J15+J18</f>
        <v>231241000</v>
      </c>
    </row>
    <row r="14" spans="1:10" ht="12.75">
      <c r="A14" s="266" t="s">
        <v>32</v>
      </c>
      <c r="B14" s="169"/>
      <c r="C14" s="166"/>
      <c r="D14" s="17"/>
      <c r="E14" s="59"/>
      <c r="F14" s="30"/>
      <c r="G14" s="19"/>
      <c r="H14" s="19"/>
      <c r="I14" s="19"/>
      <c r="J14" s="62"/>
    </row>
    <row r="15" spans="1:10" s="130" customFormat="1" ht="30" customHeight="1">
      <c r="A15" s="267" t="s">
        <v>114</v>
      </c>
      <c r="B15" s="110" t="s">
        <v>17</v>
      </c>
      <c r="C15" s="135" t="s">
        <v>15</v>
      </c>
      <c r="D15" s="137" t="s">
        <v>115</v>
      </c>
      <c r="E15" s="170">
        <f>E16+E17</f>
        <v>363719000</v>
      </c>
      <c r="F15" s="171">
        <f>F16+F17</f>
        <v>0</v>
      </c>
      <c r="G15" s="138">
        <v>0</v>
      </c>
      <c r="H15" s="138">
        <v>0</v>
      </c>
      <c r="I15" s="172">
        <f>F15+G15+H15</f>
        <v>0</v>
      </c>
      <c r="J15" s="173">
        <f>E15-I15</f>
        <v>363719000</v>
      </c>
    </row>
    <row r="16" spans="1:10" s="130" customFormat="1" ht="37.5" customHeight="1">
      <c r="A16" s="268" t="s">
        <v>116</v>
      </c>
      <c r="B16" s="169" t="s">
        <v>17</v>
      </c>
      <c r="C16" s="135" t="s">
        <v>15</v>
      </c>
      <c r="D16" s="174" t="s">
        <v>117</v>
      </c>
      <c r="E16" s="175">
        <v>11100000000</v>
      </c>
      <c r="F16" s="177">
        <v>400000000</v>
      </c>
      <c r="G16" s="138">
        <v>0</v>
      </c>
      <c r="H16" s="138">
        <v>0</v>
      </c>
      <c r="I16" s="176">
        <f>F16+G16+H16</f>
        <v>400000000</v>
      </c>
      <c r="J16" s="161">
        <f>E16-I16</f>
        <v>10700000000</v>
      </c>
    </row>
    <row r="17" spans="1:10" s="136" customFormat="1" ht="37.5" customHeight="1">
      <c r="A17" s="268" t="s">
        <v>118</v>
      </c>
      <c r="B17" s="169" t="s">
        <v>17</v>
      </c>
      <c r="C17" s="113" t="s">
        <v>15</v>
      </c>
      <c r="D17" s="124" t="s">
        <v>53</v>
      </c>
      <c r="E17" s="211">
        <v>-10736281000</v>
      </c>
      <c r="F17" s="177">
        <v>-400000000</v>
      </c>
      <c r="G17" s="44">
        <v>0</v>
      </c>
      <c r="H17" s="44">
        <v>0</v>
      </c>
      <c r="I17" s="176">
        <f>F17+G17+H17</f>
        <v>-400000000</v>
      </c>
      <c r="J17" s="161">
        <f>E17-I17</f>
        <v>-10336281000</v>
      </c>
    </row>
    <row r="18" spans="1:10" s="136" customFormat="1" ht="25.5" customHeight="1">
      <c r="A18" s="267" t="s">
        <v>134</v>
      </c>
      <c r="B18" s="169" t="s">
        <v>17</v>
      </c>
      <c r="C18" s="113"/>
      <c r="D18" s="137" t="s">
        <v>135</v>
      </c>
      <c r="E18" s="170">
        <f>E19+E20</f>
        <v>-137478000</v>
      </c>
      <c r="F18" s="170">
        <f>F19+F20</f>
        <v>-5000000</v>
      </c>
      <c r="G18" s="197" t="s">
        <v>111</v>
      </c>
      <c r="H18" s="197" t="s">
        <v>111</v>
      </c>
      <c r="I18" s="172">
        <f>F18</f>
        <v>-5000000</v>
      </c>
      <c r="J18" s="173">
        <f>J20+J19</f>
        <v>-132478000</v>
      </c>
    </row>
    <row r="19" spans="1:10" s="136" customFormat="1" ht="36" customHeight="1">
      <c r="A19" s="268" t="s">
        <v>145</v>
      </c>
      <c r="B19" s="169" t="s">
        <v>17</v>
      </c>
      <c r="C19" s="113"/>
      <c r="D19" s="174" t="s">
        <v>147</v>
      </c>
      <c r="E19" s="155">
        <v>561658000</v>
      </c>
      <c r="F19" s="177">
        <v>0</v>
      </c>
      <c r="G19" s="197" t="s">
        <v>111</v>
      </c>
      <c r="H19" s="197" t="s">
        <v>111</v>
      </c>
      <c r="I19" s="177">
        <f>F19</f>
        <v>0</v>
      </c>
      <c r="J19" s="161">
        <f>E19-I19</f>
        <v>561658000</v>
      </c>
    </row>
    <row r="20" spans="1:10" s="136" customFormat="1" ht="36" customHeight="1">
      <c r="A20" s="269" t="s">
        <v>146</v>
      </c>
      <c r="B20" s="169" t="s">
        <v>17</v>
      </c>
      <c r="C20" s="113"/>
      <c r="D20" s="174" t="s">
        <v>148</v>
      </c>
      <c r="E20" s="155">
        <v>-699136000</v>
      </c>
      <c r="F20" s="177">
        <v>-5000000</v>
      </c>
      <c r="G20" s="197" t="s">
        <v>111</v>
      </c>
      <c r="H20" s="197" t="s">
        <v>111</v>
      </c>
      <c r="I20" s="177">
        <f>F20</f>
        <v>-5000000</v>
      </c>
      <c r="J20" s="161">
        <f>E20-I20</f>
        <v>-694136000</v>
      </c>
    </row>
    <row r="21" spans="1:10" s="136" customFormat="1" ht="21" hidden="1">
      <c r="A21" s="270" t="s">
        <v>137</v>
      </c>
      <c r="B21" s="286" t="s">
        <v>17</v>
      </c>
      <c r="C21" s="242"/>
      <c r="D21" s="137" t="s">
        <v>138</v>
      </c>
      <c r="E21" s="170">
        <f>E22</f>
        <v>0</v>
      </c>
      <c r="F21" s="170">
        <f>F22</f>
        <v>0</v>
      </c>
      <c r="G21" s="197" t="s">
        <v>111</v>
      </c>
      <c r="H21" s="197" t="s">
        <v>111</v>
      </c>
      <c r="I21" s="172">
        <f>F21</f>
        <v>0</v>
      </c>
      <c r="J21" s="173">
        <f>E21-I21</f>
        <v>0</v>
      </c>
    </row>
    <row r="22" spans="1:10" s="136" customFormat="1" ht="36" customHeight="1" hidden="1">
      <c r="A22" s="269" t="s">
        <v>136</v>
      </c>
      <c r="B22" s="286" t="s">
        <v>17</v>
      </c>
      <c r="C22" s="242"/>
      <c r="D22" s="174" t="s">
        <v>139</v>
      </c>
      <c r="E22" s="155"/>
      <c r="F22" s="243"/>
      <c r="G22" s="197" t="s">
        <v>111</v>
      </c>
      <c r="H22" s="197" t="s">
        <v>111</v>
      </c>
      <c r="I22" s="177">
        <f>F22</f>
        <v>0</v>
      </c>
      <c r="J22" s="161">
        <f>E22-I22</f>
        <v>0</v>
      </c>
    </row>
    <row r="23" spans="1:10" s="136" customFormat="1" ht="30.75" customHeight="1" hidden="1">
      <c r="A23" s="269" t="s">
        <v>143</v>
      </c>
      <c r="B23" s="286" t="s">
        <v>17</v>
      </c>
      <c r="C23" s="242"/>
      <c r="D23" s="245" t="s">
        <v>142</v>
      </c>
      <c r="E23" s="197">
        <v>0</v>
      </c>
      <c r="F23" s="246">
        <f>F24</f>
        <v>0</v>
      </c>
      <c r="G23" s="197" t="s">
        <v>111</v>
      </c>
      <c r="H23" s="197" t="s">
        <v>111</v>
      </c>
      <c r="I23" s="171">
        <f>I24</f>
        <v>0</v>
      </c>
      <c r="J23" s="173">
        <v>0</v>
      </c>
    </row>
    <row r="24" spans="1:10" s="136" customFormat="1" ht="77.25" customHeight="1" hidden="1">
      <c r="A24" s="269" t="s">
        <v>167</v>
      </c>
      <c r="B24" s="286" t="s">
        <v>17</v>
      </c>
      <c r="C24" s="242"/>
      <c r="D24" s="244" t="s">
        <v>149</v>
      </c>
      <c r="E24" s="197">
        <v>0</v>
      </c>
      <c r="F24" s="243">
        <v>0</v>
      </c>
      <c r="G24" s="197" t="s">
        <v>111</v>
      </c>
      <c r="H24" s="197" t="s">
        <v>111</v>
      </c>
      <c r="I24" s="177">
        <f>F24</f>
        <v>0</v>
      </c>
      <c r="J24" s="161">
        <v>0</v>
      </c>
    </row>
    <row r="25" spans="1:10" ht="12.75">
      <c r="A25" s="271" t="s">
        <v>34</v>
      </c>
      <c r="B25" s="286"/>
      <c r="C25" s="27"/>
      <c r="D25" s="28"/>
      <c r="E25" s="59"/>
      <c r="F25" s="27"/>
      <c r="G25" s="28"/>
      <c r="H25" s="28"/>
      <c r="I25" s="28"/>
      <c r="J25" s="62"/>
    </row>
    <row r="26" spans="1:10" ht="12.75">
      <c r="A26" s="265" t="s">
        <v>86</v>
      </c>
      <c r="B26" s="110" t="s">
        <v>44</v>
      </c>
      <c r="C26" s="118" t="s">
        <v>1</v>
      </c>
      <c r="D26" s="69" t="s">
        <v>3</v>
      </c>
      <c r="E26" s="15"/>
      <c r="F26" s="40"/>
      <c r="G26" s="40"/>
      <c r="H26" s="40"/>
      <c r="I26" s="37"/>
      <c r="J26" s="18"/>
    </row>
    <row r="27" spans="1:10" ht="12.75">
      <c r="A27" s="272" t="s">
        <v>32</v>
      </c>
      <c r="B27" s="287"/>
      <c r="C27" s="166"/>
      <c r="D27" s="19"/>
      <c r="E27" s="30"/>
      <c r="F27" s="26"/>
      <c r="G27" s="19"/>
      <c r="H27" s="19"/>
      <c r="I27" s="19"/>
      <c r="J27" s="31"/>
    </row>
    <row r="28" spans="1:10" ht="12.75">
      <c r="A28" s="265" t="s">
        <v>60</v>
      </c>
      <c r="B28" s="288" t="s">
        <v>105</v>
      </c>
      <c r="C28" s="119" t="s">
        <v>1</v>
      </c>
      <c r="D28" s="108" t="s">
        <v>16</v>
      </c>
      <c r="E28" s="178"/>
      <c r="F28" s="70" t="s">
        <v>3</v>
      </c>
      <c r="G28" s="39">
        <f>G29+G30</f>
        <v>0</v>
      </c>
      <c r="H28" s="39">
        <f>H29+H30</f>
        <v>0</v>
      </c>
      <c r="I28" s="179">
        <f>G28+H28</f>
        <v>0</v>
      </c>
      <c r="J28" s="180"/>
    </row>
    <row r="29" spans="1:10" s="183" customFormat="1" ht="17.25" customHeight="1">
      <c r="A29" s="273" t="s">
        <v>38</v>
      </c>
      <c r="B29" s="169" t="s">
        <v>71</v>
      </c>
      <c r="C29" s="134" t="s">
        <v>1</v>
      </c>
      <c r="D29" s="19" t="s">
        <v>101</v>
      </c>
      <c r="E29" s="181"/>
      <c r="F29" s="40" t="s">
        <v>3</v>
      </c>
      <c r="G29" s="182">
        <v>0</v>
      </c>
      <c r="H29" s="44">
        <v>0</v>
      </c>
      <c r="I29" s="77">
        <f>G29+H29</f>
        <v>0</v>
      </c>
      <c r="J29" s="78" t="s">
        <v>3</v>
      </c>
    </row>
    <row r="30" spans="1:10" s="183" customFormat="1" ht="17.25" customHeight="1">
      <c r="A30" s="274" t="s">
        <v>39</v>
      </c>
      <c r="B30" s="169" t="s">
        <v>36</v>
      </c>
      <c r="C30" s="213" t="s">
        <v>1</v>
      </c>
      <c r="D30" s="19" t="s">
        <v>101</v>
      </c>
      <c r="E30" s="181"/>
      <c r="F30" s="182" t="s">
        <v>3</v>
      </c>
      <c r="G30" s="182">
        <v>0</v>
      </c>
      <c r="H30" s="44">
        <v>0</v>
      </c>
      <c r="I30" s="214">
        <f>G30+H30</f>
        <v>0</v>
      </c>
      <c r="J30" s="78" t="s">
        <v>3</v>
      </c>
    </row>
    <row r="31" spans="1:10" s="183" customFormat="1" ht="21">
      <c r="A31" s="112" t="s">
        <v>90</v>
      </c>
      <c r="B31" s="288" t="s">
        <v>70</v>
      </c>
      <c r="C31" s="101"/>
      <c r="D31" s="109" t="s">
        <v>3</v>
      </c>
      <c r="E31" s="74" t="s">
        <v>3</v>
      </c>
      <c r="F31" s="185">
        <f>F33</f>
        <v>-165198144.90999997</v>
      </c>
      <c r="G31" s="38">
        <f>G33+G40</f>
        <v>0</v>
      </c>
      <c r="H31" s="38">
        <f>H40</f>
        <v>0</v>
      </c>
      <c r="I31" s="79">
        <f>F31+G31+H31</f>
        <v>-165198144.90999997</v>
      </c>
      <c r="J31" s="78" t="s">
        <v>3</v>
      </c>
    </row>
    <row r="32" spans="1:10" s="183" customFormat="1" ht="12.75">
      <c r="A32" s="275" t="s">
        <v>58</v>
      </c>
      <c r="B32" s="289"/>
      <c r="C32" s="203"/>
      <c r="D32" s="28"/>
      <c r="E32" s="184"/>
      <c r="F32" s="35"/>
      <c r="G32" s="35"/>
      <c r="H32" s="187"/>
      <c r="I32" s="42"/>
      <c r="J32" s="192"/>
    </row>
    <row r="33" spans="1:10" s="183" customFormat="1" ht="21">
      <c r="A33" s="276" t="s">
        <v>76</v>
      </c>
      <c r="B33" s="111" t="s">
        <v>103</v>
      </c>
      <c r="C33" s="102"/>
      <c r="D33" s="75" t="s">
        <v>3</v>
      </c>
      <c r="E33" s="76" t="s">
        <v>3</v>
      </c>
      <c r="F33" s="189">
        <f>F36+F38</f>
        <v>-165198144.90999997</v>
      </c>
      <c r="G33" s="39">
        <f>G38</f>
        <v>0</v>
      </c>
      <c r="H33" s="76" t="s">
        <v>3</v>
      </c>
      <c r="I33" s="80">
        <f>F33+G33</f>
        <v>-165198144.90999997</v>
      </c>
      <c r="J33" s="81" t="s">
        <v>3</v>
      </c>
    </row>
    <row r="34" spans="1:10" s="183" customFormat="1" ht="12.75">
      <c r="A34" s="277" t="s">
        <v>32</v>
      </c>
      <c r="B34" s="287"/>
      <c r="C34" s="99"/>
      <c r="D34" s="61"/>
      <c r="E34" s="186"/>
      <c r="F34" s="35"/>
      <c r="G34" s="32"/>
      <c r="H34" s="187"/>
      <c r="I34" s="42"/>
      <c r="J34" s="188"/>
    </row>
    <row r="35" spans="1:10" s="183" customFormat="1" ht="12.75" customHeight="1">
      <c r="A35" s="73" t="s">
        <v>73</v>
      </c>
      <c r="B35" s="104"/>
      <c r="C35" s="105"/>
      <c r="D35" s="61"/>
      <c r="E35" s="186"/>
      <c r="F35" s="190"/>
      <c r="G35" s="71"/>
      <c r="H35" s="191"/>
      <c r="I35" s="72"/>
      <c r="J35" s="188"/>
    </row>
    <row r="36" spans="1:10" s="183" customFormat="1" ht="16.5" customHeight="1">
      <c r="A36" s="278" t="s">
        <v>69</v>
      </c>
      <c r="B36" s="110" t="s">
        <v>19</v>
      </c>
      <c r="C36" s="16"/>
      <c r="D36" s="75" t="s">
        <v>3</v>
      </c>
      <c r="E36" s="76" t="s">
        <v>3</v>
      </c>
      <c r="F36" s="241">
        <f>-Доходы!F22-Источн!F16-Источн!F19</f>
        <v>-625973708.9</v>
      </c>
      <c r="G36" s="76" t="s">
        <v>3</v>
      </c>
      <c r="H36" s="76" t="s">
        <v>3</v>
      </c>
      <c r="I36" s="37">
        <f>F36</f>
        <v>-625973708.9</v>
      </c>
      <c r="J36" s="81" t="s">
        <v>3</v>
      </c>
    </row>
    <row r="37" spans="1:10" s="183" customFormat="1" ht="12.75">
      <c r="A37" s="275" t="s">
        <v>72</v>
      </c>
      <c r="B37" s="286"/>
      <c r="C37" s="83"/>
      <c r="D37" s="28"/>
      <c r="E37" s="184"/>
      <c r="F37" s="35"/>
      <c r="G37" s="35"/>
      <c r="H37" s="187"/>
      <c r="I37" s="42"/>
      <c r="J37" s="192"/>
    </row>
    <row r="38" spans="1:256" s="183" customFormat="1" ht="17.25" customHeight="1">
      <c r="A38" s="96" t="s">
        <v>24</v>
      </c>
      <c r="B38" s="204" t="s">
        <v>45</v>
      </c>
      <c r="C38" s="205"/>
      <c r="D38" s="75" t="s">
        <v>3</v>
      </c>
      <c r="E38" s="76" t="s">
        <v>3</v>
      </c>
      <c r="F38" s="206">
        <f>Расходы!F17-Источн!F17-Источн!F20-Источн!F24</f>
        <v>460775563.99</v>
      </c>
      <c r="G38" s="207">
        <v>0</v>
      </c>
      <c r="H38" s="208" t="s">
        <v>3</v>
      </c>
      <c r="I38" s="126">
        <f>F38+G38</f>
        <v>460775563.99</v>
      </c>
      <c r="J38" s="209" t="s">
        <v>3</v>
      </c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10" s="183" customFormat="1" ht="12.75" customHeight="1">
      <c r="A39" s="301" t="s">
        <v>40</v>
      </c>
      <c r="B39" s="290"/>
      <c r="C39" s="65"/>
      <c r="D39" s="201"/>
      <c r="E39" s="82"/>
      <c r="F39" s="97"/>
      <c r="G39" s="97"/>
      <c r="H39" s="82"/>
      <c r="I39" s="86"/>
      <c r="J39" s="202"/>
    </row>
    <row r="40" spans="1:10" s="183" customFormat="1" ht="12.75">
      <c r="A40" s="276" t="s">
        <v>94</v>
      </c>
      <c r="B40" s="111" t="s">
        <v>0</v>
      </c>
      <c r="C40" s="102"/>
      <c r="D40" s="114" t="s">
        <v>3</v>
      </c>
      <c r="E40" s="76" t="s">
        <v>3</v>
      </c>
      <c r="F40" s="40" t="s">
        <v>3</v>
      </c>
      <c r="G40" s="39">
        <f>G42+G43</f>
        <v>0</v>
      </c>
      <c r="H40" s="39">
        <f>H42+H43</f>
        <v>0</v>
      </c>
      <c r="I40" s="80">
        <f>G40+H40</f>
        <v>0</v>
      </c>
      <c r="J40" s="81" t="s">
        <v>3</v>
      </c>
    </row>
    <row r="41" spans="1:10" s="183" customFormat="1" ht="11.25" customHeight="1">
      <c r="A41" s="277" t="s">
        <v>99</v>
      </c>
      <c r="B41" s="286"/>
      <c r="C41" s="60"/>
      <c r="D41" s="115"/>
      <c r="E41" s="84"/>
      <c r="F41" s="35"/>
      <c r="G41" s="35"/>
      <c r="H41" s="187"/>
      <c r="I41" s="87"/>
      <c r="J41" s="88"/>
    </row>
    <row r="42" spans="1:10" s="183" customFormat="1" ht="14.25" customHeight="1">
      <c r="A42" s="278" t="s">
        <v>82</v>
      </c>
      <c r="B42" s="110" t="s">
        <v>85</v>
      </c>
      <c r="C42" s="16"/>
      <c r="D42" s="114" t="s">
        <v>3</v>
      </c>
      <c r="E42" s="76" t="s">
        <v>3</v>
      </c>
      <c r="F42" s="40" t="s">
        <v>3</v>
      </c>
      <c r="G42" s="40">
        <v>0</v>
      </c>
      <c r="H42" s="37">
        <v>0</v>
      </c>
      <c r="I42" s="77">
        <f>G42+H42</f>
        <v>0</v>
      </c>
      <c r="J42" s="81" t="s">
        <v>3</v>
      </c>
    </row>
    <row r="43" spans="1:10" s="183" customFormat="1" ht="18" customHeight="1" thickBot="1">
      <c r="A43" s="96" t="s">
        <v>4</v>
      </c>
      <c r="B43" s="291" t="s">
        <v>51</v>
      </c>
      <c r="C43" s="117"/>
      <c r="D43" s="116" t="s">
        <v>3</v>
      </c>
      <c r="E43" s="85" t="s">
        <v>3</v>
      </c>
      <c r="F43" s="41" t="s">
        <v>3</v>
      </c>
      <c r="G43" s="41">
        <v>0</v>
      </c>
      <c r="H43" s="193">
        <v>0</v>
      </c>
      <c r="I43" s="89">
        <f>G43+H43</f>
        <v>0</v>
      </c>
      <c r="J43" s="90" t="s">
        <v>3</v>
      </c>
    </row>
    <row r="44" spans="1:10" ht="12.75">
      <c r="A44" s="63"/>
      <c r="B44" s="33"/>
      <c r="C44" s="100"/>
      <c r="D44" s="24"/>
      <c r="E44" s="24"/>
      <c r="F44" s="34"/>
      <c r="G44" s="34"/>
      <c r="H44" s="34"/>
      <c r="I44" s="34"/>
      <c r="J44" s="24"/>
    </row>
    <row r="45" spans="1:10" ht="38.25" customHeight="1">
      <c r="A45" s="14" t="s">
        <v>119</v>
      </c>
      <c r="B45" s="14"/>
      <c r="C45" s="14"/>
      <c r="D45" s="194" t="s">
        <v>179</v>
      </c>
      <c r="E45" s="11"/>
      <c r="F45" s="11" t="s">
        <v>57</v>
      </c>
      <c r="G45" s="13"/>
      <c r="H45" s="13"/>
      <c r="I45" s="13"/>
      <c r="J45" s="13"/>
    </row>
    <row r="46" spans="1:10" ht="12.75">
      <c r="A46" s="23" t="s">
        <v>14</v>
      </c>
      <c r="B46" s="2"/>
      <c r="C46" s="2"/>
      <c r="D46" s="24" t="s">
        <v>28</v>
      </c>
      <c r="E46" s="4"/>
      <c r="F46" s="4" t="s">
        <v>55</v>
      </c>
      <c r="G46" s="4"/>
      <c r="H46" s="4"/>
      <c r="I46" s="4"/>
      <c r="J46" s="4"/>
    </row>
    <row r="47" spans="1:10" ht="12.75">
      <c r="A47" s="7"/>
      <c r="B47" s="7"/>
      <c r="C47" s="7"/>
      <c r="D47" s="7"/>
      <c r="E47" s="4"/>
      <c r="F47" s="4"/>
      <c r="G47" s="10" t="s">
        <v>78</v>
      </c>
      <c r="H47" s="8"/>
      <c r="I47" s="4"/>
      <c r="J47" s="4"/>
    </row>
    <row r="48" spans="1:10" ht="12.75">
      <c r="A48" s="2" t="s">
        <v>92</v>
      </c>
      <c r="D48" s="194" t="s">
        <v>171</v>
      </c>
      <c r="E48" s="4"/>
      <c r="F48" s="4"/>
      <c r="G48" s="4"/>
      <c r="H48" s="4"/>
      <c r="I48" s="4"/>
      <c r="J48" s="4"/>
    </row>
    <row r="49" spans="1:4" ht="12.75">
      <c r="A49" s="23" t="s">
        <v>14</v>
      </c>
      <c r="B49" s="2"/>
      <c r="C49" s="2"/>
      <c r="D49" s="24" t="s">
        <v>13</v>
      </c>
    </row>
    <row r="50" spans="1:3" ht="12.75">
      <c r="A50" s="2"/>
      <c r="B50" s="2"/>
      <c r="C50" s="2"/>
    </row>
    <row r="51" spans="1:4" ht="12.75">
      <c r="A51" s="2" t="s">
        <v>180</v>
      </c>
      <c r="B51" s="7"/>
      <c r="C51" s="7"/>
      <c r="D51" s="7"/>
    </row>
    <row r="52" spans="1:4" ht="12.75">
      <c r="A52" s="7"/>
      <c r="B52" s="7"/>
      <c r="C52" s="7"/>
      <c r="D52" s="2"/>
    </row>
    <row r="53" spans="1:4" ht="6.75" customHeight="1">
      <c r="A53" s="10"/>
      <c r="B53" s="10"/>
      <c r="C53" s="10"/>
      <c r="D53" s="12"/>
    </row>
  </sheetData>
  <sheetProtection/>
  <mergeCells count="10">
    <mergeCell ref="A3:A7"/>
    <mergeCell ref="B3:B7"/>
    <mergeCell ref="D3:D7"/>
    <mergeCell ref="E3:E7"/>
    <mergeCell ref="F3:I3"/>
    <mergeCell ref="J3:J7"/>
    <mergeCell ref="F4:F7"/>
    <mergeCell ref="G4:G7"/>
    <mergeCell ref="H4:H7"/>
    <mergeCell ref="I4:I7"/>
  </mergeCells>
  <printOptions/>
  <pageMargins left="0" right="0" top="0.7874015748031497" bottom="0.787401574803149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Куймакова Наталья Васильевна</dc:creator>
  <cp:keywords/>
  <dc:description/>
  <cp:lastModifiedBy>Куймакова Наталия Васильевна</cp:lastModifiedBy>
  <cp:lastPrinted>2019-02-05T04:44:57Z</cp:lastPrinted>
  <dcterms:created xsi:type="dcterms:W3CDTF">2009-06-03T10:18:59Z</dcterms:created>
  <dcterms:modified xsi:type="dcterms:W3CDTF">2019-04-22T12:15:13Z</dcterms:modified>
  <cp:category/>
  <cp:version/>
  <cp:contentType/>
  <cp:contentStatus/>
</cp:coreProperties>
</file>