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7" sheetId="1" r:id="rId1"/>
    <sheet name="Лист1" sheetId="2" r:id="rId2"/>
  </sheets>
  <definedNames>
    <definedName name="_xlnm._FilterDatabase" localSheetId="0" hidden="1">'2017'!$A$10:$F$136</definedName>
    <definedName name="_xlnm.Print_Titles" localSheetId="0">'2017'!$10:$12</definedName>
    <definedName name="_xlnm.Print_Area" localSheetId="0">'2017'!$A$1:$AL$136</definedName>
  </definedNames>
  <calcPr fullCalcOnLoad="1"/>
</workbook>
</file>

<file path=xl/sharedStrings.xml><?xml version="1.0" encoding="utf-8"?>
<sst xmlns="http://schemas.openxmlformats.org/spreadsheetml/2006/main" count="585" uniqueCount="130">
  <si>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</si>
  <si>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</si>
  <si>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</si>
  <si>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</si>
  <si>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</si>
  <si>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</si>
  <si>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</si>
  <si>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</si>
  <si>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</si>
  <si>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</si>
  <si>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</si>
  <si>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</si>
  <si>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</si>
  <si>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</si>
  <si>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</si>
  <si>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</si>
  <si>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</si>
  <si>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01</t>
  </si>
  <si>
    <t>Субсидии автономным учреждениям</t>
  </si>
  <si>
    <t>Другие вопросы в области социальной политики</t>
  </si>
  <si>
    <t>10</t>
  </si>
  <si>
    <t>610</t>
  </si>
  <si>
    <t>620</t>
  </si>
  <si>
    <t>Всего</t>
  </si>
  <si>
    <t>В том числе средства вышестоящих бюджетов</t>
  </si>
  <si>
    <t>Иные бюджетные ассигнования</t>
  </si>
  <si>
    <t>800</t>
  </si>
  <si>
    <t>03</t>
  </si>
  <si>
    <t xml:space="preserve">Уплата налогов, сборов и иных платежей                    </t>
  </si>
  <si>
    <t>Расходы на выплаты персоналу казенных учреждений</t>
  </si>
  <si>
    <t>09</t>
  </si>
  <si>
    <t>Финансовое обеспечение деятельности казенных учреждений</t>
  </si>
  <si>
    <t>Субсидии некоммерческим организациям (за исключением государственных (муниципальных) учреждений)</t>
  </si>
  <si>
    <t>Субсидии некоммерческим организациям</t>
  </si>
  <si>
    <t>Иные закупки товаров, работ и услуг для обеспечения государственных (муниципальных нужд)</t>
  </si>
  <si>
    <t>Дошкольное образование</t>
  </si>
  <si>
    <t>070 00 00000</t>
  </si>
  <si>
    <t>070 00 04000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</si>
  <si>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</si>
  <si>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</si>
  <si>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</si>
  <si>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</si>
  <si>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</si>
  <si>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</si>
  <si>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</si>
  <si>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</si>
  <si>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</si>
  <si>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</si>
  <si>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</si>
  <si>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</si>
  <si>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</si>
  <si>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</si>
  <si>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</si>
  <si>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</si>
  <si>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</si>
  <si>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</si>
  <si>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</si>
  <si>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</si>
  <si>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</si>
  <si>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</si>
  <si>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</si>
  <si>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</si>
  <si>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</si>
  <si>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</si>
  <si>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</si>
  <si>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</si>
  <si>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</si>
  <si>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</si>
  <si>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</si>
  <si>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</si>
  <si>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</si>
  <si>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</si>
  <si>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</si>
  <si>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</si>
  <si>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</si>
  <si>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</si>
  <si>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</si>
  <si>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Закупка товаров, работ и услуг для обеспечения государственных (муниципальных) нужд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</si>
  <si>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</si>
  <si>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</si>
  <si>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070 00 72000</t>
  </si>
  <si>
    <t>Сумма (тыс.руб.)</t>
  </si>
  <si>
    <t xml:space="preserve">к  решению Думы </t>
  </si>
  <si>
    <t>Приложение  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</si>
  <si>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</si>
  <si>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070 00 72002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</si>
  <si>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</si>
  <si>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</si>
  <si>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Дополнительное образование детей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</si>
  <si>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</si>
  <si>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</si>
  <si>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</si>
  <si>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пермещение</t>
  </si>
  <si>
    <t>обл. и федер</t>
  </si>
  <si>
    <t>доп. Расх</t>
  </si>
  <si>
    <t>экономия</t>
  </si>
  <si>
    <t>к решению Думы</t>
  </si>
  <si>
    <t>перемещеение</t>
  </si>
  <si>
    <t>обл. и фед</t>
  </si>
  <si>
    <t>доп. Ср</t>
  </si>
  <si>
    <t>Субвенции</t>
  </si>
  <si>
    <t>от 07.12. 2016  № 1274</t>
  </si>
  <si>
    <t>перемещение</t>
  </si>
  <si>
    <t>обл. и федер.</t>
  </si>
  <si>
    <t xml:space="preserve">доп. Расх 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</si>
  <si>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</si>
  <si>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</si>
  <si>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</si>
  <si>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</si>
  <si>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</si>
  <si>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</si>
  <si>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</si>
  <si>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</si>
  <si>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</si>
  <si>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</si>
  <si>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</si>
  <si>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</si>
  <si>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</si>
  <si>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</si>
  <si>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</si>
  <si>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сокращение</t>
  </si>
  <si>
    <t xml:space="preserve">доп. расх </t>
  </si>
  <si>
    <t xml:space="preserve">В том числе средства выше-стоящих бюджетов </t>
  </si>
  <si>
    <t>Департамент образования администрации городского округа Тольятти</t>
  </si>
  <si>
    <t>доп. потребность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</si>
  <si>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</si>
  <si>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</si>
  <si>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перемещение, сокращение</t>
  </si>
  <si>
    <t>Приложение 6</t>
  </si>
  <si>
    <t>от 19.04.2017  № 1423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</si>
</sst>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61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61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" fontId="5" fillId="0" borderId="10" xfId="61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49" fontId="7" fillId="0" borderId="10" xfId="61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wrapText="1"/>
      <protection/>
    </xf>
    <xf numFmtId="0" fontId="7" fillId="0" borderId="10" xfId="52" applyFont="1" applyFill="1" applyBorder="1" applyAlignment="1">
      <alignment horizontal="left" wrapText="1"/>
      <protection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52" applyNumberFormat="1" applyFont="1" applyFill="1" applyBorder="1" applyAlignment="1">
      <alignment horizontal="left" wrapText="1"/>
      <protection/>
    </xf>
    <xf numFmtId="3" fontId="2" fillId="3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6"/>
  <sheetViews>
    <sheetView showZeros="0" tabSelected="1" view="pageBreakPreview" zoomScale="80" zoomScaleNormal="80" zoomScaleSheetLayoutView="80" zoomScalePageLayoutView="0" workbookViewId="0" topLeftCell="A1">
      <selection activeCell="A4" sqref="A4"/>
    </sheetView>
  </sheetViews>
  <sheetFormatPr defaultColWidth="9.125" defaultRowHeight="12.75"/>
  <cols>
    <col min="1" max="1" width="63.625" style="7" customWidth="1"/>
    <col min="2" max="2" width="7.75390625" style="2" customWidth="1"/>
    <col min="3" max="4" width="5.875" style="3" customWidth="1"/>
    <col min="5" max="5" width="16.625" style="2" customWidth="1"/>
    <col min="6" max="6" width="13.125" style="3" customWidth="1"/>
    <col min="7" max="7" width="13.875" style="1" hidden="1" customWidth="1"/>
    <col min="8" max="8" width="15.875" style="1" hidden="1" customWidth="1"/>
    <col min="9" max="9" width="13.00390625" style="4" hidden="1" customWidth="1"/>
    <col min="10" max="10" width="14.375" style="4" hidden="1" customWidth="1"/>
    <col min="11" max="11" width="12.00390625" style="4" hidden="1" customWidth="1"/>
    <col min="12" max="12" width="16.625" style="4" hidden="1" customWidth="1"/>
    <col min="13" max="13" width="16.375" style="1" hidden="1" customWidth="1"/>
    <col min="14" max="14" width="8.00390625" style="1" hidden="1" customWidth="1"/>
    <col min="15" max="15" width="10.75390625" style="4" hidden="1" customWidth="1"/>
    <col min="16" max="16" width="10.625" style="4" hidden="1" customWidth="1"/>
    <col min="17" max="17" width="8.625" style="4" hidden="1" customWidth="1"/>
    <col min="18" max="18" width="13.375" style="4" hidden="1" customWidth="1"/>
    <col min="19" max="19" width="14.25390625" style="1" hidden="1" customWidth="1"/>
    <col min="20" max="20" width="8.375" style="1" hidden="1" customWidth="1"/>
    <col min="21" max="21" width="14.25390625" style="4" hidden="1" customWidth="1"/>
    <col min="22" max="22" width="15.00390625" style="4" hidden="1" customWidth="1"/>
    <col min="23" max="23" width="12.75390625" style="4" hidden="1" customWidth="1"/>
    <col min="24" max="24" width="12.25390625" style="4" hidden="1" customWidth="1"/>
    <col min="25" max="25" width="16.375" style="1" hidden="1" customWidth="1"/>
    <col min="26" max="26" width="0.12890625" style="1" hidden="1" customWidth="1"/>
    <col min="27" max="27" width="12.00390625" style="4" hidden="1" customWidth="1"/>
    <col min="28" max="28" width="13.875" style="4" hidden="1" customWidth="1"/>
    <col min="29" max="29" width="9.875" style="4" hidden="1" customWidth="1"/>
    <col min="30" max="30" width="0.74609375" style="4" hidden="1" customWidth="1"/>
    <col min="31" max="31" width="11.25390625" style="4" hidden="1" customWidth="1"/>
    <col min="32" max="32" width="10.125" style="4" hidden="1" customWidth="1"/>
    <col min="33" max="33" width="8.125" style="4" hidden="1" customWidth="1"/>
    <col min="34" max="34" width="8.625" style="4" hidden="1" customWidth="1"/>
    <col min="35" max="35" width="7.75390625" style="4" hidden="1" customWidth="1"/>
    <col min="36" max="36" width="8.25390625" style="4" hidden="1" customWidth="1"/>
    <col min="37" max="37" width="15.125" style="4" customWidth="1"/>
    <col min="38" max="38" width="15.375" style="4" customWidth="1"/>
    <col min="39" max="16384" width="9.125" style="4" customWidth="1"/>
  </cols>
  <sheetData>
    <row r="1" spans="1:38" ht="16.5">
      <c r="A1" s="39" t="s">
        <v>128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ht="16.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6.5">
      <c r="A3" s="40" t="s">
        <v>129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30:32" ht="16.5">
      <c r="AD4" s="6"/>
      <c r="AE4" s="6"/>
      <c r="AF4" s="6"/>
    </row>
    <row r="5" spans="1:38" ht="16.5">
      <c r="A5" s="41" t="s">
        <v>83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</row>
    <row r="6" spans="1:38" ht="16.5">
      <c r="A6" s="41" t="s">
        <v>96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ht="16.5">
      <c r="A7" s="41" t="s">
        <v>101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</row>
    <row r="8" spans="30:32" ht="18.75">
      <c r="AD8" s="5"/>
      <c r="AE8" s="5"/>
      <c r="AF8" s="5"/>
    </row>
    <row r="9" spans="1:38" ht="213" customHeight="1">
      <c r="A9" s="42" t="s">
        <v>86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0" spans="1:38" ht="31.5" customHeight="1">
      <c r="A10" s="38" t="s">
        <v>0</v>
      </c>
      <c r="B10" s="43" t="s">
        <v>1</v>
      </c>
      <c r="C10" s="34" t="s">
        <v>2</v>
      </c>
      <c r="D10" s="34" t="s">
        <v>3</v>
      </c>
      <c r="E10" s="34" t="s">
        <v>4</v>
      </c>
      <c r="F10" s="34" t="s">
        <v>5</v>
      </c>
      <c r="G10" s="33" t="s">
        <v>81</v>
      </c>
      <c r="H10" s="33"/>
      <c r="I10" s="32" t="s">
        <v>92</v>
      </c>
      <c r="J10" s="32" t="s">
        <v>93</v>
      </c>
      <c r="K10" s="32" t="s">
        <v>94</v>
      </c>
      <c r="L10" s="32" t="s">
        <v>95</v>
      </c>
      <c r="M10" s="33" t="s">
        <v>81</v>
      </c>
      <c r="N10" s="33"/>
      <c r="O10" s="32" t="s">
        <v>97</v>
      </c>
      <c r="P10" s="32" t="s">
        <v>98</v>
      </c>
      <c r="Q10" s="32" t="s">
        <v>99</v>
      </c>
      <c r="R10" s="32" t="s">
        <v>95</v>
      </c>
      <c r="S10" s="33" t="s">
        <v>81</v>
      </c>
      <c r="T10" s="33"/>
      <c r="U10" s="37" t="s">
        <v>102</v>
      </c>
      <c r="V10" s="37" t="s">
        <v>103</v>
      </c>
      <c r="W10" s="37" t="s">
        <v>104</v>
      </c>
      <c r="X10" s="32" t="s">
        <v>95</v>
      </c>
      <c r="Y10" s="33" t="s">
        <v>81</v>
      </c>
      <c r="Z10" s="33"/>
      <c r="AA10" s="36" t="s">
        <v>102</v>
      </c>
      <c r="AB10" s="36" t="s">
        <v>103</v>
      </c>
      <c r="AC10" s="36" t="s">
        <v>121</v>
      </c>
      <c r="AD10" s="36" t="s">
        <v>120</v>
      </c>
      <c r="AE10" s="33" t="s">
        <v>81</v>
      </c>
      <c r="AF10" s="33"/>
      <c r="AG10" s="35" t="s">
        <v>127</v>
      </c>
      <c r="AH10" s="35" t="s">
        <v>103</v>
      </c>
      <c r="AI10" s="35" t="s">
        <v>124</v>
      </c>
      <c r="AJ10" s="35" t="s">
        <v>95</v>
      </c>
      <c r="AK10" s="33" t="s">
        <v>81</v>
      </c>
      <c r="AL10" s="33"/>
    </row>
    <row r="11" spans="1:38" ht="22.5" customHeight="1">
      <c r="A11" s="38"/>
      <c r="B11" s="43"/>
      <c r="C11" s="34"/>
      <c r="D11" s="34"/>
      <c r="E11" s="34"/>
      <c r="F11" s="34"/>
      <c r="G11" s="33" t="s">
        <v>23</v>
      </c>
      <c r="H11" s="33" t="s">
        <v>24</v>
      </c>
      <c r="I11" s="32"/>
      <c r="J11" s="32"/>
      <c r="K11" s="32"/>
      <c r="L11" s="32"/>
      <c r="M11" s="33" t="s">
        <v>23</v>
      </c>
      <c r="N11" s="33" t="s">
        <v>24</v>
      </c>
      <c r="O11" s="32"/>
      <c r="P11" s="32"/>
      <c r="Q11" s="32"/>
      <c r="R11" s="32"/>
      <c r="S11" s="33" t="s">
        <v>23</v>
      </c>
      <c r="T11" s="33" t="s">
        <v>24</v>
      </c>
      <c r="U11" s="32"/>
      <c r="V11" s="32"/>
      <c r="W11" s="32"/>
      <c r="X11" s="32"/>
      <c r="Y11" s="33" t="s">
        <v>23</v>
      </c>
      <c r="Z11" s="33" t="s">
        <v>24</v>
      </c>
      <c r="AA11" s="36"/>
      <c r="AB11" s="36"/>
      <c r="AC11" s="36"/>
      <c r="AD11" s="36"/>
      <c r="AE11" s="33" t="s">
        <v>23</v>
      </c>
      <c r="AF11" s="33" t="s">
        <v>122</v>
      </c>
      <c r="AG11" s="35"/>
      <c r="AH11" s="35"/>
      <c r="AI11" s="35"/>
      <c r="AJ11" s="35"/>
      <c r="AK11" s="33" t="s">
        <v>23</v>
      </c>
      <c r="AL11" s="33" t="s">
        <v>122</v>
      </c>
    </row>
    <row r="12" spans="1:38" ht="121.5" customHeight="1">
      <c r="A12" s="38"/>
      <c r="B12" s="43"/>
      <c r="C12" s="34"/>
      <c r="D12" s="34"/>
      <c r="E12" s="34"/>
      <c r="F12" s="34"/>
      <c r="G12" s="33"/>
      <c r="H12" s="33"/>
      <c r="I12" s="32"/>
      <c r="J12" s="32"/>
      <c r="K12" s="32"/>
      <c r="L12" s="32"/>
      <c r="M12" s="33"/>
      <c r="N12" s="33"/>
      <c r="O12" s="32"/>
      <c r="P12" s="32"/>
      <c r="Q12" s="32"/>
      <c r="R12" s="32"/>
      <c r="S12" s="33"/>
      <c r="T12" s="33"/>
      <c r="U12" s="32"/>
      <c r="V12" s="32"/>
      <c r="W12" s="32"/>
      <c r="X12" s="32"/>
      <c r="Y12" s="33"/>
      <c r="Z12" s="33"/>
      <c r="AA12" s="36"/>
      <c r="AB12" s="36"/>
      <c r="AC12" s="36"/>
      <c r="AD12" s="36"/>
      <c r="AE12" s="33"/>
      <c r="AF12" s="33"/>
      <c r="AG12" s="35"/>
      <c r="AH12" s="35"/>
      <c r="AI12" s="35"/>
      <c r="AJ12" s="35"/>
      <c r="AK12" s="33"/>
      <c r="AL12" s="33"/>
    </row>
    <row r="13" spans="1:38" ht="40.5">
      <c r="A13" s="24" t="s">
        <v>123</v>
      </c>
      <c r="B13" s="8">
        <v>913</v>
      </c>
      <c r="C13" s="8"/>
      <c r="D13" s="8"/>
      <c r="E13" s="8"/>
      <c r="F13" s="8"/>
      <c r="G13" s="18">
        <f aca="true" t="shared" si="0" ref="G13:AL13">G14+G42+G70+G91+G109+G127</f>
        <v>1964516</v>
      </c>
      <c r="H13" s="18">
        <f t="shared" si="0"/>
        <v>102795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8">
        <f t="shared" si="0"/>
        <v>1964516</v>
      </c>
      <c r="N13" s="18">
        <f t="shared" si="0"/>
        <v>102795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8">
        <f t="shared" si="0"/>
        <v>1964516</v>
      </c>
      <c r="T13" s="18">
        <f t="shared" si="0"/>
        <v>102795</v>
      </c>
      <c r="U13" s="10">
        <f t="shared" si="0"/>
        <v>0</v>
      </c>
      <c r="V13" s="10">
        <f t="shared" si="0"/>
        <v>0</v>
      </c>
      <c r="W13" s="10">
        <f t="shared" si="0"/>
        <v>0</v>
      </c>
      <c r="X13" s="10">
        <f t="shared" si="0"/>
        <v>0</v>
      </c>
      <c r="Y13" s="18">
        <f t="shared" si="0"/>
        <v>1964516</v>
      </c>
      <c r="Z13" s="18">
        <f t="shared" si="0"/>
        <v>102795</v>
      </c>
      <c r="AA13" s="10">
        <f t="shared" si="0"/>
        <v>0</v>
      </c>
      <c r="AB13" s="18">
        <f t="shared" si="0"/>
        <v>3725514</v>
      </c>
      <c r="AC13" s="18">
        <f t="shared" si="0"/>
        <v>0</v>
      </c>
      <c r="AD13" s="18">
        <f t="shared" si="0"/>
        <v>-545</v>
      </c>
      <c r="AE13" s="18">
        <f t="shared" si="0"/>
        <v>5689485</v>
      </c>
      <c r="AF13" s="18">
        <f t="shared" si="0"/>
        <v>3828309</v>
      </c>
      <c r="AG13" s="10">
        <f t="shared" si="0"/>
        <v>0</v>
      </c>
      <c r="AH13" s="15">
        <f t="shared" si="0"/>
        <v>0</v>
      </c>
      <c r="AI13" s="9">
        <f t="shared" si="0"/>
        <v>2285</v>
      </c>
      <c r="AJ13" s="15">
        <f t="shared" si="0"/>
        <v>0</v>
      </c>
      <c r="AK13" s="18">
        <f t="shared" si="0"/>
        <v>5691770</v>
      </c>
      <c r="AL13" s="18">
        <f t="shared" si="0"/>
        <v>3828309</v>
      </c>
    </row>
    <row r="14" spans="1:38" ht="18.75">
      <c r="A14" s="25" t="s">
        <v>35</v>
      </c>
      <c r="B14" s="21">
        <v>913</v>
      </c>
      <c r="C14" s="11" t="s">
        <v>7</v>
      </c>
      <c r="D14" s="11" t="s">
        <v>17</v>
      </c>
      <c r="E14" s="11"/>
      <c r="F14" s="11"/>
      <c r="G14" s="12">
        <f>G15</f>
        <v>860825</v>
      </c>
      <c r="H14" s="12">
        <f aca="true" t="shared" si="1" ref="H14:R14">H15</f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2">
        <f t="shared" si="1"/>
        <v>860825</v>
      </c>
      <c r="N14" s="12">
        <f t="shared" si="1"/>
        <v>0</v>
      </c>
      <c r="O14" s="10">
        <f t="shared" si="1"/>
        <v>0</v>
      </c>
      <c r="P14" s="10">
        <f t="shared" si="1"/>
        <v>0</v>
      </c>
      <c r="Q14" s="10">
        <f t="shared" si="1"/>
        <v>0</v>
      </c>
      <c r="R14" s="10">
        <f t="shared" si="1"/>
        <v>0</v>
      </c>
      <c r="S14" s="12">
        <f aca="true" t="shared" si="2" ref="S14:AL14">S15</f>
        <v>860825</v>
      </c>
      <c r="T14" s="12">
        <f t="shared" si="2"/>
        <v>0</v>
      </c>
      <c r="U14" s="10">
        <f t="shared" si="2"/>
        <v>0</v>
      </c>
      <c r="V14" s="10">
        <f t="shared" si="2"/>
        <v>0</v>
      </c>
      <c r="W14" s="10">
        <f t="shared" si="2"/>
        <v>0</v>
      </c>
      <c r="X14" s="10">
        <f t="shared" si="2"/>
        <v>0</v>
      </c>
      <c r="Y14" s="12">
        <f t="shared" si="2"/>
        <v>860825</v>
      </c>
      <c r="Z14" s="12">
        <f t="shared" si="2"/>
        <v>0</v>
      </c>
      <c r="AA14" s="10">
        <f t="shared" si="2"/>
        <v>0</v>
      </c>
      <c r="AB14" s="12">
        <f t="shared" si="2"/>
        <v>1504487</v>
      </c>
      <c r="AC14" s="10">
        <f t="shared" si="2"/>
        <v>0</v>
      </c>
      <c r="AD14" s="10">
        <f t="shared" si="2"/>
        <v>0</v>
      </c>
      <c r="AE14" s="12">
        <f t="shared" si="2"/>
        <v>2365312</v>
      </c>
      <c r="AF14" s="12">
        <f t="shared" si="2"/>
        <v>1504487</v>
      </c>
      <c r="AG14" s="12">
        <f t="shared" si="2"/>
        <v>129</v>
      </c>
      <c r="AH14" s="12">
        <f t="shared" si="2"/>
        <v>0</v>
      </c>
      <c r="AI14" s="12">
        <f t="shared" si="2"/>
        <v>1828</v>
      </c>
      <c r="AJ14" s="12">
        <f t="shared" si="2"/>
        <v>0</v>
      </c>
      <c r="AK14" s="12">
        <f t="shared" si="2"/>
        <v>2367269</v>
      </c>
      <c r="AL14" s="12">
        <f t="shared" si="2"/>
        <v>1504487</v>
      </c>
    </row>
    <row r="15" spans="1:38" ht="41.25" customHeight="1">
      <c r="A15" s="23" t="s">
        <v>91</v>
      </c>
      <c r="B15" s="13">
        <f aca="true" t="shared" si="3" ref="B15:B20">B14</f>
        <v>913</v>
      </c>
      <c r="C15" s="13" t="s">
        <v>7</v>
      </c>
      <c r="D15" s="13" t="s">
        <v>17</v>
      </c>
      <c r="E15" s="13" t="s">
        <v>36</v>
      </c>
      <c r="F15" s="13"/>
      <c r="G15" s="16">
        <f>G16+G21+G26</f>
        <v>860825</v>
      </c>
      <c r="H15" s="16">
        <f aca="true" t="shared" si="4" ref="H15:N15">H16+H21+H26</f>
        <v>0</v>
      </c>
      <c r="I15" s="10">
        <f t="shared" si="4"/>
        <v>0</v>
      </c>
      <c r="J15" s="10">
        <f t="shared" si="4"/>
        <v>0</v>
      </c>
      <c r="K15" s="10">
        <f t="shared" si="4"/>
        <v>0</v>
      </c>
      <c r="L15" s="10">
        <f t="shared" si="4"/>
        <v>0</v>
      </c>
      <c r="M15" s="16">
        <f t="shared" si="4"/>
        <v>860825</v>
      </c>
      <c r="N15" s="16">
        <f t="shared" si="4"/>
        <v>0</v>
      </c>
      <c r="O15" s="10">
        <f aca="true" t="shared" si="5" ref="O15:T15">O16+O21+O26</f>
        <v>0</v>
      </c>
      <c r="P15" s="10">
        <f t="shared" si="5"/>
        <v>0</v>
      </c>
      <c r="Q15" s="10">
        <f t="shared" si="5"/>
        <v>0</v>
      </c>
      <c r="R15" s="10">
        <f t="shared" si="5"/>
        <v>0</v>
      </c>
      <c r="S15" s="16">
        <f t="shared" si="5"/>
        <v>860825</v>
      </c>
      <c r="T15" s="16">
        <f t="shared" si="5"/>
        <v>0</v>
      </c>
      <c r="U15" s="10">
        <f aca="true" t="shared" si="6" ref="U15:Z15">U16+U21+U26</f>
        <v>0</v>
      </c>
      <c r="V15" s="10">
        <f t="shared" si="6"/>
        <v>0</v>
      </c>
      <c r="W15" s="10">
        <f t="shared" si="6"/>
        <v>0</v>
      </c>
      <c r="X15" s="10">
        <f t="shared" si="6"/>
        <v>0</v>
      </c>
      <c r="Y15" s="16">
        <f t="shared" si="6"/>
        <v>860825</v>
      </c>
      <c r="Z15" s="16">
        <f t="shared" si="6"/>
        <v>0</v>
      </c>
      <c r="AA15" s="10">
        <f>AA16+AA21+AA26</f>
        <v>0</v>
      </c>
      <c r="AB15" s="10">
        <f>AB16+AB21+AB26+AB30</f>
        <v>1504487</v>
      </c>
      <c r="AC15" s="10">
        <f>AC16+AC21+AC26+AC30</f>
        <v>0</v>
      </c>
      <c r="AD15" s="10">
        <f>AD16+AD21+AD26+AD30</f>
        <v>0</v>
      </c>
      <c r="AE15" s="10">
        <f>AE16+AE21+AE26+AE30</f>
        <v>2365312</v>
      </c>
      <c r="AF15" s="10">
        <f>AF16+AF21+AF26+AF30</f>
        <v>1504487</v>
      </c>
      <c r="AG15" s="10">
        <f aca="true" t="shared" si="7" ref="AG15:AL15">AG16+AG21+AG26+AG30+AG39</f>
        <v>129</v>
      </c>
      <c r="AH15" s="10">
        <f t="shared" si="7"/>
        <v>0</v>
      </c>
      <c r="AI15" s="10">
        <f t="shared" si="7"/>
        <v>1828</v>
      </c>
      <c r="AJ15" s="10">
        <f t="shared" si="7"/>
        <v>0</v>
      </c>
      <c r="AK15" s="10">
        <f t="shared" si="7"/>
        <v>2367269</v>
      </c>
      <c r="AL15" s="10">
        <f t="shared" si="7"/>
        <v>1504487</v>
      </c>
    </row>
    <row r="16" spans="1:38" ht="33">
      <c r="A16" s="26" t="s">
        <v>9</v>
      </c>
      <c r="B16" s="13">
        <f t="shared" si="3"/>
        <v>913</v>
      </c>
      <c r="C16" s="13" t="s">
        <v>7</v>
      </c>
      <c r="D16" s="13" t="s">
        <v>17</v>
      </c>
      <c r="E16" s="13" t="s">
        <v>46</v>
      </c>
      <c r="F16" s="13"/>
      <c r="G16" s="16">
        <f>G17</f>
        <v>563302</v>
      </c>
      <c r="H16" s="16">
        <f aca="true" t="shared" si="8" ref="H16:R17">H17</f>
        <v>0</v>
      </c>
      <c r="I16" s="10">
        <f t="shared" si="8"/>
        <v>0</v>
      </c>
      <c r="J16" s="10">
        <f t="shared" si="8"/>
        <v>0</v>
      </c>
      <c r="K16" s="10">
        <f t="shared" si="8"/>
        <v>0</v>
      </c>
      <c r="L16" s="10">
        <f t="shared" si="8"/>
        <v>0</v>
      </c>
      <c r="M16" s="16">
        <f t="shared" si="8"/>
        <v>563302</v>
      </c>
      <c r="N16" s="16">
        <f t="shared" si="8"/>
        <v>0</v>
      </c>
      <c r="O16" s="10">
        <f t="shared" si="8"/>
        <v>0</v>
      </c>
      <c r="P16" s="10">
        <f t="shared" si="8"/>
        <v>0</v>
      </c>
      <c r="Q16" s="10">
        <f t="shared" si="8"/>
        <v>0</v>
      </c>
      <c r="R16" s="10">
        <f t="shared" si="8"/>
        <v>0</v>
      </c>
      <c r="S16" s="16">
        <f>S17</f>
        <v>563302</v>
      </c>
      <c r="T16" s="16">
        <f>T17</f>
        <v>0</v>
      </c>
      <c r="U16" s="10">
        <f aca="true" t="shared" si="9" ref="U16:X17">U17</f>
        <v>0</v>
      </c>
      <c r="V16" s="10">
        <f t="shared" si="9"/>
        <v>0</v>
      </c>
      <c r="W16" s="10">
        <f t="shared" si="9"/>
        <v>0</v>
      </c>
      <c r="X16" s="10">
        <f t="shared" si="9"/>
        <v>0</v>
      </c>
      <c r="Y16" s="16">
        <f>Y17</f>
        <v>563302</v>
      </c>
      <c r="Z16" s="16">
        <f>Z17</f>
        <v>0</v>
      </c>
      <c r="AA16" s="10">
        <f aca="true" t="shared" si="10" ref="AA16:AD17">AA17</f>
        <v>0</v>
      </c>
      <c r="AB16" s="10">
        <f t="shared" si="10"/>
        <v>0</v>
      </c>
      <c r="AC16" s="10">
        <f t="shared" si="10"/>
        <v>0</v>
      </c>
      <c r="AD16" s="10">
        <f t="shared" si="10"/>
        <v>0</v>
      </c>
      <c r="AE16" s="16">
        <f>AE17</f>
        <v>563302</v>
      </c>
      <c r="AF16" s="16">
        <f>AF17</f>
        <v>0</v>
      </c>
      <c r="AG16" s="10">
        <f aca="true" t="shared" si="11" ref="AG16:AJ17">AG17</f>
        <v>0</v>
      </c>
      <c r="AH16" s="10">
        <f t="shared" si="11"/>
        <v>0</v>
      </c>
      <c r="AI16" s="10">
        <f t="shared" si="11"/>
        <v>0</v>
      </c>
      <c r="AJ16" s="10">
        <f t="shared" si="11"/>
        <v>0</v>
      </c>
      <c r="AK16" s="16">
        <f>AK17</f>
        <v>563302</v>
      </c>
      <c r="AL16" s="16">
        <f>AL17</f>
        <v>0</v>
      </c>
    </row>
    <row r="17" spans="1:38" ht="16.5">
      <c r="A17" s="26" t="s">
        <v>47</v>
      </c>
      <c r="B17" s="13">
        <f t="shared" si="3"/>
        <v>913</v>
      </c>
      <c r="C17" s="13" t="s">
        <v>7</v>
      </c>
      <c r="D17" s="13" t="s">
        <v>17</v>
      </c>
      <c r="E17" s="13" t="s">
        <v>48</v>
      </c>
      <c r="F17" s="13"/>
      <c r="G17" s="16">
        <f>G18</f>
        <v>563302</v>
      </c>
      <c r="H17" s="16">
        <f t="shared" si="8"/>
        <v>0</v>
      </c>
      <c r="I17" s="10">
        <f t="shared" si="8"/>
        <v>0</v>
      </c>
      <c r="J17" s="10">
        <f t="shared" si="8"/>
        <v>0</v>
      </c>
      <c r="K17" s="10">
        <f t="shared" si="8"/>
        <v>0</v>
      </c>
      <c r="L17" s="10">
        <f t="shared" si="8"/>
        <v>0</v>
      </c>
      <c r="M17" s="16">
        <f t="shared" si="8"/>
        <v>563302</v>
      </c>
      <c r="N17" s="16">
        <f t="shared" si="8"/>
        <v>0</v>
      </c>
      <c r="O17" s="10">
        <f t="shared" si="8"/>
        <v>0</v>
      </c>
      <c r="P17" s="10">
        <f t="shared" si="8"/>
        <v>0</v>
      </c>
      <c r="Q17" s="10">
        <f t="shared" si="8"/>
        <v>0</v>
      </c>
      <c r="R17" s="10">
        <f t="shared" si="8"/>
        <v>0</v>
      </c>
      <c r="S17" s="16">
        <f>S18</f>
        <v>563302</v>
      </c>
      <c r="T17" s="16">
        <f>T18</f>
        <v>0</v>
      </c>
      <c r="U17" s="10">
        <f t="shared" si="9"/>
        <v>0</v>
      </c>
      <c r="V17" s="10">
        <f t="shared" si="9"/>
        <v>0</v>
      </c>
      <c r="W17" s="10">
        <f t="shared" si="9"/>
        <v>0</v>
      </c>
      <c r="X17" s="10">
        <f t="shared" si="9"/>
        <v>0</v>
      </c>
      <c r="Y17" s="16">
        <f>Y18</f>
        <v>563302</v>
      </c>
      <c r="Z17" s="16">
        <f>Z18</f>
        <v>0</v>
      </c>
      <c r="AA17" s="10">
        <f t="shared" si="10"/>
        <v>0</v>
      </c>
      <c r="AB17" s="10">
        <f t="shared" si="10"/>
        <v>0</v>
      </c>
      <c r="AC17" s="10">
        <f t="shared" si="10"/>
        <v>0</v>
      </c>
      <c r="AD17" s="10">
        <f t="shared" si="10"/>
        <v>0</v>
      </c>
      <c r="AE17" s="16">
        <f>AE18</f>
        <v>563302</v>
      </c>
      <c r="AF17" s="16">
        <f>AF18</f>
        <v>0</v>
      </c>
      <c r="AG17" s="10">
        <f t="shared" si="11"/>
        <v>0</v>
      </c>
      <c r="AH17" s="10">
        <f t="shared" si="11"/>
        <v>0</v>
      </c>
      <c r="AI17" s="10">
        <f t="shared" si="11"/>
        <v>0</v>
      </c>
      <c r="AJ17" s="10">
        <f t="shared" si="11"/>
        <v>0</v>
      </c>
      <c r="AK17" s="16">
        <f>AK18</f>
        <v>563302</v>
      </c>
      <c r="AL17" s="16">
        <f>AL18</f>
        <v>0</v>
      </c>
    </row>
    <row r="18" spans="1:38" ht="33">
      <c r="A18" s="26" t="s">
        <v>11</v>
      </c>
      <c r="B18" s="13">
        <f t="shared" si="3"/>
        <v>913</v>
      </c>
      <c r="C18" s="13" t="s">
        <v>7</v>
      </c>
      <c r="D18" s="13" t="s">
        <v>17</v>
      </c>
      <c r="E18" s="13" t="s">
        <v>48</v>
      </c>
      <c r="F18" s="13" t="s">
        <v>12</v>
      </c>
      <c r="G18" s="14">
        <f>G19+G20</f>
        <v>563302</v>
      </c>
      <c r="H18" s="14">
        <f aca="true" t="shared" si="12" ref="H18:N18">H19+H20</f>
        <v>0</v>
      </c>
      <c r="I18" s="10">
        <f t="shared" si="12"/>
        <v>0</v>
      </c>
      <c r="J18" s="10">
        <f t="shared" si="12"/>
        <v>0</v>
      </c>
      <c r="K18" s="10">
        <f t="shared" si="12"/>
        <v>0</v>
      </c>
      <c r="L18" s="10">
        <f t="shared" si="12"/>
        <v>0</v>
      </c>
      <c r="M18" s="14">
        <f t="shared" si="12"/>
        <v>563302</v>
      </c>
      <c r="N18" s="14">
        <f t="shared" si="12"/>
        <v>0</v>
      </c>
      <c r="O18" s="10">
        <f aca="true" t="shared" si="13" ref="O18:T18">O19+O20</f>
        <v>0</v>
      </c>
      <c r="P18" s="10">
        <f t="shared" si="13"/>
        <v>0</v>
      </c>
      <c r="Q18" s="10">
        <f t="shared" si="13"/>
        <v>0</v>
      </c>
      <c r="R18" s="10">
        <f t="shared" si="13"/>
        <v>0</v>
      </c>
      <c r="S18" s="14">
        <f t="shared" si="13"/>
        <v>563302</v>
      </c>
      <c r="T18" s="14">
        <f t="shared" si="13"/>
        <v>0</v>
      </c>
      <c r="U18" s="10">
        <f aca="true" t="shared" si="14" ref="U18:Z18">U19+U20</f>
        <v>0</v>
      </c>
      <c r="V18" s="10">
        <f t="shared" si="14"/>
        <v>0</v>
      </c>
      <c r="W18" s="10">
        <f t="shared" si="14"/>
        <v>0</v>
      </c>
      <c r="X18" s="10">
        <f t="shared" si="14"/>
        <v>0</v>
      </c>
      <c r="Y18" s="14">
        <f t="shared" si="14"/>
        <v>563302</v>
      </c>
      <c r="Z18" s="14">
        <f t="shared" si="14"/>
        <v>0</v>
      </c>
      <c r="AA18" s="10">
        <f aca="true" t="shared" si="15" ref="AA18:AF18">AA19+AA20</f>
        <v>0</v>
      </c>
      <c r="AB18" s="10">
        <f t="shared" si="15"/>
        <v>0</v>
      </c>
      <c r="AC18" s="10">
        <f t="shared" si="15"/>
        <v>0</v>
      </c>
      <c r="AD18" s="10">
        <f t="shared" si="15"/>
        <v>0</v>
      </c>
      <c r="AE18" s="14">
        <f t="shared" si="15"/>
        <v>563302</v>
      </c>
      <c r="AF18" s="14">
        <f t="shared" si="15"/>
        <v>0</v>
      </c>
      <c r="AG18" s="10">
        <f aca="true" t="shared" si="16" ref="AG18:AL18">AG19+AG20</f>
        <v>0</v>
      </c>
      <c r="AH18" s="10">
        <f t="shared" si="16"/>
        <v>0</v>
      </c>
      <c r="AI18" s="10">
        <f t="shared" si="16"/>
        <v>0</v>
      </c>
      <c r="AJ18" s="10">
        <f t="shared" si="16"/>
        <v>0</v>
      </c>
      <c r="AK18" s="14">
        <f t="shared" si="16"/>
        <v>563302</v>
      </c>
      <c r="AL18" s="14">
        <f t="shared" si="16"/>
        <v>0</v>
      </c>
    </row>
    <row r="19" spans="1:38" ht="16.5">
      <c r="A19" s="27" t="s">
        <v>13</v>
      </c>
      <c r="B19" s="13">
        <f t="shared" si="3"/>
        <v>913</v>
      </c>
      <c r="C19" s="13" t="s">
        <v>7</v>
      </c>
      <c r="D19" s="13" t="s">
        <v>17</v>
      </c>
      <c r="E19" s="13" t="s">
        <v>48</v>
      </c>
      <c r="F19" s="10">
        <v>610</v>
      </c>
      <c r="G19" s="10">
        <v>491511</v>
      </c>
      <c r="H19" s="10"/>
      <c r="I19" s="10"/>
      <c r="J19" s="10"/>
      <c r="K19" s="10"/>
      <c r="L19" s="10"/>
      <c r="M19" s="10">
        <f>G19+I19+J19+K19+L19</f>
        <v>491511</v>
      </c>
      <c r="N19" s="10">
        <f>H19+J19</f>
        <v>0</v>
      </c>
      <c r="O19" s="10"/>
      <c r="P19" s="10"/>
      <c r="Q19" s="10"/>
      <c r="R19" s="10"/>
      <c r="S19" s="10">
        <f>M19+O19+P19+Q19+R19</f>
        <v>491511</v>
      </c>
      <c r="T19" s="10">
        <f>N19+P19</f>
        <v>0</v>
      </c>
      <c r="U19" s="10"/>
      <c r="V19" s="10"/>
      <c r="W19" s="10"/>
      <c r="X19" s="10"/>
      <c r="Y19" s="10">
        <f>S19+U19+V19+W19+X19</f>
        <v>491511</v>
      </c>
      <c r="Z19" s="10">
        <f>T19+V19</f>
        <v>0</v>
      </c>
      <c r="AA19" s="10"/>
      <c r="AB19" s="10"/>
      <c r="AC19" s="10"/>
      <c r="AD19" s="10"/>
      <c r="AE19" s="10">
        <f>Y19+AA19+AB19+AC19+AD19</f>
        <v>491511</v>
      </c>
      <c r="AF19" s="10">
        <f>Z19+AB19</f>
        <v>0</v>
      </c>
      <c r="AG19" s="10"/>
      <c r="AH19" s="10"/>
      <c r="AI19" s="10"/>
      <c r="AJ19" s="10"/>
      <c r="AK19" s="10">
        <f>AE19+AG19+AH19+AI19+AJ19</f>
        <v>491511</v>
      </c>
      <c r="AL19" s="10">
        <f>AF19+AH19</f>
        <v>0</v>
      </c>
    </row>
    <row r="20" spans="1:38" ht="16.5">
      <c r="A20" s="27" t="s">
        <v>18</v>
      </c>
      <c r="B20" s="13">
        <f t="shared" si="3"/>
        <v>913</v>
      </c>
      <c r="C20" s="13" t="s">
        <v>7</v>
      </c>
      <c r="D20" s="13" t="s">
        <v>17</v>
      </c>
      <c r="E20" s="13" t="s">
        <v>48</v>
      </c>
      <c r="F20" s="10">
        <v>620</v>
      </c>
      <c r="G20" s="10">
        <v>71791</v>
      </c>
      <c r="H20" s="10"/>
      <c r="I20" s="10"/>
      <c r="J20" s="10"/>
      <c r="K20" s="10"/>
      <c r="L20" s="10"/>
      <c r="M20" s="10">
        <f>G20+I20+J20+K20+L20</f>
        <v>71791</v>
      </c>
      <c r="N20" s="10">
        <f>H20+J20</f>
        <v>0</v>
      </c>
      <c r="O20" s="10"/>
      <c r="P20" s="10"/>
      <c r="Q20" s="10"/>
      <c r="R20" s="10"/>
      <c r="S20" s="10">
        <f>M20+O20+P20+Q20+R20</f>
        <v>71791</v>
      </c>
      <c r="T20" s="10">
        <f>N20+P20</f>
        <v>0</v>
      </c>
      <c r="U20" s="10"/>
      <c r="V20" s="10"/>
      <c r="W20" s="10"/>
      <c r="X20" s="10"/>
      <c r="Y20" s="10">
        <f>S20+U20+V20+W20+X20</f>
        <v>71791</v>
      </c>
      <c r="Z20" s="10">
        <f>T20+V20</f>
        <v>0</v>
      </c>
      <c r="AA20" s="10"/>
      <c r="AB20" s="10"/>
      <c r="AC20" s="10"/>
      <c r="AD20" s="10"/>
      <c r="AE20" s="10">
        <f>Y20+AA20+AB20+AC20+AD20</f>
        <v>71791</v>
      </c>
      <c r="AF20" s="10">
        <f>Z20+AB20</f>
        <v>0</v>
      </c>
      <c r="AG20" s="10"/>
      <c r="AH20" s="10"/>
      <c r="AI20" s="10"/>
      <c r="AJ20" s="10"/>
      <c r="AK20" s="10">
        <f>AE20+AG20+AH20+AI20+AJ20</f>
        <v>71791</v>
      </c>
      <c r="AL20" s="10">
        <f>AF20+AH20</f>
        <v>0</v>
      </c>
    </row>
    <row r="21" spans="1:38" ht="16.5">
      <c r="A21" s="26" t="s">
        <v>14</v>
      </c>
      <c r="B21" s="13">
        <f>B18</f>
        <v>913</v>
      </c>
      <c r="C21" s="13" t="s">
        <v>7</v>
      </c>
      <c r="D21" s="13" t="s">
        <v>17</v>
      </c>
      <c r="E21" s="13" t="s">
        <v>37</v>
      </c>
      <c r="F21" s="13"/>
      <c r="G21" s="16">
        <f>G22</f>
        <v>80478</v>
      </c>
      <c r="H21" s="16">
        <f aca="true" t="shared" si="17" ref="H21:R22">H22</f>
        <v>0</v>
      </c>
      <c r="I21" s="10">
        <f t="shared" si="17"/>
        <v>0</v>
      </c>
      <c r="J21" s="10">
        <f t="shared" si="17"/>
        <v>0</v>
      </c>
      <c r="K21" s="10">
        <f t="shared" si="17"/>
        <v>0</v>
      </c>
      <c r="L21" s="10">
        <f t="shared" si="17"/>
        <v>0</v>
      </c>
      <c r="M21" s="16">
        <f t="shared" si="17"/>
        <v>80478</v>
      </c>
      <c r="N21" s="16">
        <f t="shared" si="17"/>
        <v>0</v>
      </c>
      <c r="O21" s="10">
        <f t="shared" si="17"/>
        <v>0</v>
      </c>
      <c r="P21" s="10">
        <f t="shared" si="17"/>
        <v>0</v>
      </c>
      <c r="Q21" s="10">
        <f t="shared" si="17"/>
        <v>0</v>
      </c>
      <c r="R21" s="10">
        <f t="shared" si="17"/>
        <v>0</v>
      </c>
      <c r="S21" s="16">
        <f>S22</f>
        <v>80478</v>
      </c>
      <c r="T21" s="16">
        <f>T22</f>
        <v>0</v>
      </c>
      <c r="U21" s="10">
        <f aca="true" t="shared" si="18" ref="U21:X22">U22</f>
        <v>0</v>
      </c>
      <c r="V21" s="10">
        <f t="shared" si="18"/>
        <v>0</v>
      </c>
      <c r="W21" s="10">
        <f t="shared" si="18"/>
        <v>0</v>
      </c>
      <c r="X21" s="10">
        <f t="shared" si="18"/>
        <v>0</v>
      </c>
      <c r="Y21" s="16">
        <f>Y22</f>
        <v>80478</v>
      </c>
      <c r="Z21" s="16">
        <f>Z22</f>
        <v>0</v>
      </c>
      <c r="AA21" s="10">
        <f aca="true" t="shared" si="19" ref="AA21:AD22">AA22</f>
        <v>0</v>
      </c>
      <c r="AB21" s="10">
        <f t="shared" si="19"/>
        <v>0</v>
      </c>
      <c r="AC21" s="10">
        <f t="shared" si="19"/>
        <v>0</v>
      </c>
      <c r="AD21" s="10">
        <f t="shared" si="19"/>
        <v>0</v>
      </c>
      <c r="AE21" s="16">
        <f>AE22</f>
        <v>80478</v>
      </c>
      <c r="AF21" s="16">
        <f>AF22</f>
        <v>0</v>
      </c>
      <c r="AG21" s="10">
        <f aca="true" t="shared" si="20" ref="AG21:AJ22">AG22</f>
        <v>129</v>
      </c>
      <c r="AH21" s="10">
        <f t="shared" si="20"/>
        <v>0</v>
      </c>
      <c r="AI21" s="10">
        <f t="shared" si="20"/>
        <v>0</v>
      </c>
      <c r="AJ21" s="10">
        <f t="shared" si="20"/>
        <v>0</v>
      </c>
      <c r="AK21" s="16">
        <f>AK22</f>
        <v>80607</v>
      </c>
      <c r="AL21" s="16">
        <f>AL22</f>
        <v>0</v>
      </c>
    </row>
    <row r="22" spans="1:38" ht="16.5">
      <c r="A22" s="26" t="s">
        <v>49</v>
      </c>
      <c r="B22" s="13">
        <f>B21</f>
        <v>913</v>
      </c>
      <c r="C22" s="13" t="s">
        <v>7</v>
      </c>
      <c r="D22" s="13" t="s">
        <v>17</v>
      </c>
      <c r="E22" s="13" t="s">
        <v>50</v>
      </c>
      <c r="F22" s="13"/>
      <c r="G22" s="16">
        <f>G23</f>
        <v>80478</v>
      </c>
      <c r="H22" s="16">
        <f t="shared" si="17"/>
        <v>0</v>
      </c>
      <c r="I22" s="10">
        <f t="shared" si="17"/>
        <v>0</v>
      </c>
      <c r="J22" s="10">
        <f t="shared" si="17"/>
        <v>0</v>
      </c>
      <c r="K22" s="10">
        <f t="shared" si="17"/>
        <v>0</v>
      </c>
      <c r="L22" s="10">
        <f t="shared" si="17"/>
        <v>0</v>
      </c>
      <c r="M22" s="16">
        <f t="shared" si="17"/>
        <v>80478</v>
      </c>
      <c r="N22" s="16">
        <f t="shared" si="17"/>
        <v>0</v>
      </c>
      <c r="O22" s="10">
        <f t="shared" si="17"/>
        <v>0</v>
      </c>
      <c r="P22" s="10">
        <f t="shared" si="17"/>
        <v>0</v>
      </c>
      <c r="Q22" s="10">
        <f t="shared" si="17"/>
        <v>0</v>
      </c>
      <c r="R22" s="10">
        <f t="shared" si="17"/>
        <v>0</v>
      </c>
      <c r="S22" s="16">
        <f>S23</f>
        <v>80478</v>
      </c>
      <c r="T22" s="16">
        <f>T23</f>
        <v>0</v>
      </c>
      <c r="U22" s="10">
        <f t="shared" si="18"/>
        <v>0</v>
      </c>
      <c r="V22" s="10">
        <f t="shared" si="18"/>
        <v>0</v>
      </c>
      <c r="W22" s="10">
        <f t="shared" si="18"/>
        <v>0</v>
      </c>
      <c r="X22" s="10">
        <f t="shared" si="18"/>
        <v>0</v>
      </c>
      <c r="Y22" s="16">
        <f>Y23</f>
        <v>80478</v>
      </c>
      <c r="Z22" s="16">
        <f>Z23</f>
        <v>0</v>
      </c>
      <c r="AA22" s="10">
        <f t="shared" si="19"/>
        <v>0</v>
      </c>
      <c r="AB22" s="10">
        <f t="shared" si="19"/>
        <v>0</v>
      </c>
      <c r="AC22" s="10">
        <f t="shared" si="19"/>
        <v>0</v>
      </c>
      <c r="AD22" s="10">
        <f t="shared" si="19"/>
        <v>0</v>
      </c>
      <c r="AE22" s="16">
        <f>AE23</f>
        <v>80478</v>
      </c>
      <c r="AF22" s="16">
        <f>AF23</f>
        <v>0</v>
      </c>
      <c r="AG22" s="10">
        <f t="shared" si="20"/>
        <v>129</v>
      </c>
      <c r="AH22" s="10">
        <f t="shared" si="20"/>
        <v>0</v>
      </c>
      <c r="AI22" s="10">
        <f t="shared" si="20"/>
        <v>0</v>
      </c>
      <c r="AJ22" s="10">
        <f t="shared" si="20"/>
        <v>0</v>
      </c>
      <c r="AK22" s="16">
        <f>AK23</f>
        <v>80607</v>
      </c>
      <c r="AL22" s="16">
        <f>AL23</f>
        <v>0</v>
      </c>
    </row>
    <row r="23" spans="1:38" ht="33">
      <c r="A23" s="26" t="s">
        <v>11</v>
      </c>
      <c r="B23" s="13">
        <f>B22</f>
        <v>913</v>
      </c>
      <c r="C23" s="13" t="s">
        <v>7</v>
      </c>
      <c r="D23" s="13" t="s">
        <v>17</v>
      </c>
      <c r="E23" s="13" t="s">
        <v>50</v>
      </c>
      <c r="F23" s="13" t="s">
        <v>12</v>
      </c>
      <c r="G23" s="14">
        <f>G24+G25</f>
        <v>80478</v>
      </c>
      <c r="H23" s="14">
        <f aca="true" t="shared" si="21" ref="H23:N23">H24+H25</f>
        <v>0</v>
      </c>
      <c r="I23" s="10">
        <f t="shared" si="21"/>
        <v>0</v>
      </c>
      <c r="J23" s="10">
        <f t="shared" si="21"/>
        <v>0</v>
      </c>
      <c r="K23" s="10">
        <f t="shared" si="21"/>
        <v>0</v>
      </c>
      <c r="L23" s="10">
        <f t="shared" si="21"/>
        <v>0</v>
      </c>
      <c r="M23" s="14">
        <f t="shared" si="21"/>
        <v>80478</v>
      </c>
      <c r="N23" s="14">
        <f t="shared" si="21"/>
        <v>0</v>
      </c>
      <c r="O23" s="10">
        <f aca="true" t="shared" si="22" ref="O23:T23">O24+O25</f>
        <v>0</v>
      </c>
      <c r="P23" s="10">
        <f t="shared" si="22"/>
        <v>0</v>
      </c>
      <c r="Q23" s="10">
        <f t="shared" si="22"/>
        <v>0</v>
      </c>
      <c r="R23" s="10">
        <f t="shared" si="22"/>
        <v>0</v>
      </c>
      <c r="S23" s="14">
        <f t="shared" si="22"/>
        <v>80478</v>
      </c>
      <c r="T23" s="14">
        <f t="shared" si="22"/>
        <v>0</v>
      </c>
      <c r="U23" s="10">
        <f aca="true" t="shared" si="23" ref="U23:Z23">U24+U25</f>
        <v>0</v>
      </c>
      <c r="V23" s="10">
        <f t="shared" si="23"/>
        <v>0</v>
      </c>
      <c r="W23" s="10">
        <f t="shared" si="23"/>
        <v>0</v>
      </c>
      <c r="X23" s="10">
        <f t="shared" si="23"/>
        <v>0</v>
      </c>
      <c r="Y23" s="14">
        <f t="shared" si="23"/>
        <v>80478</v>
      </c>
      <c r="Z23" s="14">
        <f t="shared" si="23"/>
        <v>0</v>
      </c>
      <c r="AA23" s="10">
        <f aca="true" t="shared" si="24" ref="AA23:AF23">AA24+AA25</f>
        <v>0</v>
      </c>
      <c r="AB23" s="10">
        <f t="shared" si="24"/>
        <v>0</v>
      </c>
      <c r="AC23" s="10">
        <f t="shared" si="24"/>
        <v>0</v>
      </c>
      <c r="AD23" s="10">
        <f t="shared" si="24"/>
        <v>0</v>
      </c>
      <c r="AE23" s="14">
        <f t="shared" si="24"/>
        <v>80478</v>
      </c>
      <c r="AF23" s="14">
        <f t="shared" si="24"/>
        <v>0</v>
      </c>
      <c r="AG23" s="10">
        <f aca="true" t="shared" si="25" ref="AG23:AL23">AG24+AG25</f>
        <v>129</v>
      </c>
      <c r="AH23" s="10">
        <f t="shared" si="25"/>
        <v>0</v>
      </c>
      <c r="AI23" s="10">
        <f t="shared" si="25"/>
        <v>0</v>
      </c>
      <c r="AJ23" s="10">
        <f t="shared" si="25"/>
        <v>0</v>
      </c>
      <c r="AK23" s="14">
        <f t="shared" si="25"/>
        <v>80607</v>
      </c>
      <c r="AL23" s="14">
        <f t="shared" si="25"/>
        <v>0</v>
      </c>
    </row>
    <row r="24" spans="1:38" ht="16.5">
      <c r="A24" s="27" t="s">
        <v>13</v>
      </c>
      <c r="B24" s="13">
        <f>B23</f>
        <v>913</v>
      </c>
      <c r="C24" s="13" t="s">
        <v>7</v>
      </c>
      <c r="D24" s="13" t="s">
        <v>17</v>
      </c>
      <c r="E24" s="13" t="s">
        <v>50</v>
      </c>
      <c r="F24" s="10">
        <v>610</v>
      </c>
      <c r="G24" s="10">
        <f>73238+3847</f>
        <v>77085</v>
      </c>
      <c r="H24" s="10"/>
      <c r="I24" s="10"/>
      <c r="J24" s="10"/>
      <c r="K24" s="10"/>
      <c r="L24" s="10"/>
      <c r="M24" s="10">
        <f>G24+I24+J24+K24+L24</f>
        <v>77085</v>
      </c>
      <c r="N24" s="10">
        <f>H24+J24</f>
        <v>0</v>
      </c>
      <c r="O24" s="10"/>
      <c r="P24" s="10"/>
      <c r="Q24" s="10"/>
      <c r="R24" s="10"/>
      <c r="S24" s="10">
        <f>M24+O24+P24+Q24+R24</f>
        <v>77085</v>
      </c>
      <c r="T24" s="10">
        <f>N24+P24</f>
        <v>0</v>
      </c>
      <c r="U24" s="10"/>
      <c r="V24" s="10"/>
      <c r="W24" s="10"/>
      <c r="X24" s="10"/>
      <c r="Y24" s="10">
        <f>S24+U24+V24+W24+X24</f>
        <v>77085</v>
      </c>
      <c r="Z24" s="10">
        <f>T24+V24</f>
        <v>0</v>
      </c>
      <c r="AA24" s="10"/>
      <c r="AB24" s="10"/>
      <c r="AC24" s="10"/>
      <c r="AD24" s="10"/>
      <c r="AE24" s="10">
        <f>Y24+AA24+AB24+AC24+AD24</f>
        <v>77085</v>
      </c>
      <c r="AF24" s="10">
        <f>Z24+AB24</f>
        <v>0</v>
      </c>
      <c r="AG24" s="10">
        <f>129+59</f>
        <v>188</v>
      </c>
      <c r="AH24" s="10"/>
      <c r="AI24" s="10"/>
      <c r="AJ24" s="10"/>
      <c r="AK24" s="10">
        <f>AE24+AG24+AH24+AI24+AJ24</f>
        <v>77273</v>
      </c>
      <c r="AL24" s="10">
        <f>AF24+AH24</f>
        <v>0</v>
      </c>
    </row>
    <row r="25" spans="1:38" ht="16.5">
      <c r="A25" s="27" t="s">
        <v>18</v>
      </c>
      <c r="B25" s="13">
        <f>B21</f>
        <v>913</v>
      </c>
      <c r="C25" s="13" t="s">
        <v>7</v>
      </c>
      <c r="D25" s="13" t="s">
        <v>17</v>
      </c>
      <c r="E25" s="13" t="s">
        <v>50</v>
      </c>
      <c r="F25" s="10">
        <v>620</v>
      </c>
      <c r="G25" s="10">
        <f>3163+230</f>
        <v>3393</v>
      </c>
      <c r="H25" s="10"/>
      <c r="I25" s="10"/>
      <c r="J25" s="10"/>
      <c r="K25" s="10"/>
      <c r="L25" s="10"/>
      <c r="M25" s="10">
        <f>G25+I25+J25+K25+L25</f>
        <v>3393</v>
      </c>
      <c r="N25" s="10">
        <f>H25+J25</f>
        <v>0</v>
      </c>
      <c r="O25" s="10"/>
      <c r="P25" s="10"/>
      <c r="Q25" s="10"/>
      <c r="R25" s="10"/>
      <c r="S25" s="10">
        <f>M25+O25+P25+Q25+R25</f>
        <v>3393</v>
      </c>
      <c r="T25" s="10">
        <f>N25+P25</f>
        <v>0</v>
      </c>
      <c r="U25" s="10"/>
      <c r="V25" s="10"/>
      <c r="W25" s="10"/>
      <c r="X25" s="10"/>
      <c r="Y25" s="10">
        <f>S25+U25+V25+W25+X25</f>
        <v>3393</v>
      </c>
      <c r="Z25" s="10">
        <f>T25+V25</f>
        <v>0</v>
      </c>
      <c r="AA25" s="10"/>
      <c r="AB25" s="10"/>
      <c r="AC25" s="10"/>
      <c r="AD25" s="10"/>
      <c r="AE25" s="10">
        <f>Y25+AA25+AB25+AC25+AD25</f>
        <v>3393</v>
      </c>
      <c r="AF25" s="10">
        <f>Z25+AB25</f>
        <v>0</v>
      </c>
      <c r="AG25" s="10">
        <v>-59</v>
      </c>
      <c r="AH25" s="10"/>
      <c r="AI25" s="10"/>
      <c r="AJ25" s="10"/>
      <c r="AK25" s="10">
        <f>AE25+AG25+AH25+AI25+AJ25</f>
        <v>3334</v>
      </c>
      <c r="AL25" s="10">
        <f>AF25+AH25</f>
        <v>0</v>
      </c>
    </row>
    <row r="26" spans="1:38" ht="16.5">
      <c r="A26" s="26" t="s">
        <v>33</v>
      </c>
      <c r="B26" s="13" t="s">
        <v>51</v>
      </c>
      <c r="C26" s="13" t="s">
        <v>7</v>
      </c>
      <c r="D26" s="13" t="s">
        <v>17</v>
      </c>
      <c r="E26" s="13" t="s">
        <v>52</v>
      </c>
      <c r="F26" s="13"/>
      <c r="G26" s="14">
        <f aca="true" t="shared" si="26" ref="G26:R28">G27</f>
        <v>217045</v>
      </c>
      <c r="H26" s="14">
        <f t="shared" si="26"/>
        <v>0</v>
      </c>
      <c r="I26" s="10">
        <f t="shared" si="26"/>
        <v>0</v>
      </c>
      <c r="J26" s="10">
        <f t="shared" si="26"/>
        <v>0</v>
      </c>
      <c r="K26" s="10">
        <f t="shared" si="26"/>
        <v>0</v>
      </c>
      <c r="L26" s="10">
        <f t="shared" si="26"/>
        <v>0</v>
      </c>
      <c r="M26" s="14">
        <f t="shared" si="26"/>
        <v>217045</v>
      </c>
      <c r="N26" s="14">
        <f t="shared" si="26"/>
        <v>0</v>
      </c>
      <c r="O26" s="10">
        <f t="shared" si="26"/>
        <v>0</v>
      </c>
      <c r="P26" s="10">
        <f t="shared" si="26"/>
        <v>0</v>
      </c>
      <c r="Q26" s="10">
        <f t="shared" si="26"/>
        <v>0</v>
      </c>
      <c r="R26" s="10">
        <f t="shared" si="26"/>
        <v>0</v>
      </c>
      <c r="S26" s="14">
        <f aca="true" t="shared" si="27" ref="S26:AH28">S27</f>
        <v>217045</v>
      </c>
      <c r="T26" s="14">
        <f t="shared" si="27"/>
        <v>0</v>
      </c>
      <c r="U26" s="10">
        <f t="shared" si="27"/>
        <v>0</v>
      </c>
      <c r="V26" s="10">
        <f t="shared" si="27"/>
        <v>0</v>
      </c>
      <c r="W26" s="10">
        <f t="shared" si="27"/>
        <v>0</v>
      </c>
      <c r="X26" s="10">
        <f t="shared" si="27"/>
        <v>0</v>
      </c>
      <c r="Y26" s="14">
        <f t="shared" si="27"/>
        <v>217045</v>
      </c>
      <c r="Z26" s="14">
        <f t="shared" si="27"/>
        <v>0</v>
      </c>
      <c r="AA26" s="10">
        <f t="shared" si="27"/>
        <v>0</v>
      </c>
      <c r="AB26" s="10">
        <f t="shared" si="27"/>
        <v>0</v>
      </c>
      <c r="AC26" s="10">
        <f t="shared" si="27"/>
        <v>0</v>
      </c>
      <c r="AD26" s="10">
        <f t="shared" si="27"/>
        <v>0</v>
      </c>
      <c r="AE26" s="14">
        <f t="shared" si="27"/>
        <v>217045</v>
      </c>
      <c r="AF26" s="14">
        <f t="shared" si="27"/>
        <v>0</v>
      </c>
      <c r="AG26" s="10">
        <f t="shared" si="27"/>
        <v>0</v>
      </c>
      <c r="AH26" s="10">
        <f t="shared" si="27"/>
        <v>0</v>
      </c>
      <c r="AI26" s="10">
        <f aca="true" t="shared" si="28" ref="AG26:AL28">AI27</f>
        <v>0</v>
      </c>
      <c r="AJ26" s="10">
        <f t="shared" si="28"/>
        <v>0</v>
      </c>
      <c r="AK26" s="14">
        <f t="shared" si="28"/>
        <v>217045</v>
      </c>
      <c r="AL26" s="14">
        <f t="shared" si="28"/>
        <v>0</v>
      </c>
    </row>
    <row r="27" spans="1:38" ht="33">
      <c r="A27" s="26" t="s">
        <v>53</v>
      </c>
      <c r="B27" s="13" t="s">
        <v>51</v>
      </c>
      <c r="C27" s="13" t="s">
        <v>7</v>
      </c>
      <c r="D27" s="13" t="s">
        <v>17</v>
      </c>
      <c r="E27" s="13" t="s">
        <v>54</v>
      </c>
      <c r="F27" s="13"/>
      <c r="G27" s="14">
        <f t="shared" si="26"/>
        <v>217045</v>
      </c>
      <c r="H27" s="14">
        <f t="shared" si="26"/>
        <v>0</v>
      </c>
      <c r="I27" s="10">
        <f t="shared" si="26"/>
        <v>0</v>
      </c>
      <c r="J27" s="10">
        <f t="shared" si="26"/>
        <v>0</v>
      </c>
      <c r="K27" s="10">
        <f t="shared" si="26"/>
        <v>0</v>
      </c>
      <c r="L27" s="10">
        <f t="shared" si="26"/>
        <v>0</v>
      </c>
      <c r="M27" s="14">
        <f t="shared" si="26"/>
        <v>217045</v>
      </c>
      <c r="N27" s="14">
        <f t="shared" si="26"/>
        <v>0</v>
      </c>
      <c r="O27" s="10">
        <f t="shared" si="26"/>
        <v>0</v>
      </c>
      <c r="P27" s="10">
        <f t="shared" si="26"/>
        <v>0</v>
      </c>
      <c r="Q27" s="10">
        <f t="shared" si="26"/>
        <v>0</v>
      </c>
      <c r="R27" s="10">
        <f t="shared" si="26"/>
        <v>0</v>
      </c>
      <c r="S27" s="14">
        <f t="shared" si="27"/>
        <v>217045</v>
      </c>
      <c r="T27" s="14">
        <f t="shared" si="27"/>
        <v>0</v>
      </c>
      <c r="U27" s="10">
        <f t="shared" si="27"/>
        <v>0</v>
      </c>
      <c r="V27" s="10">
        <f t="shared" si="27"/>
        <v>0</v>
      </c>
      <c r="W27" s="10">
        <f t="shared" si="27"/>
        <v>0</v>
      </c>
      <c r="X27" s="10">
        <f t="shared" si="27"/>
        <v>0</v>
      </c>
      <c r="Y27" s="14">
        <f t="shared" si="27"/>
        <v>217045</v>
      </c>
      <c r="Z27" s="14">
        <f t="shared" si="27"/>
        <v>0</v>
      </c>
      <c r="AA27" s="10">
        <f t="shared" si="27"/>
        <v>0</v>
      </c>
      <c r="AB27" s="10">
        <f t="shared" si="27"/>
        <v>0</v>
      </c>
      <c r="AC27" s="10">
        <f t="shared" si="27"/>
        <v>0</v>
      </c>
      <c r="AD27" s="10">
        <f t="shared" si="27"/>
        <v>0</v>
      </c>
      <c r="AE27" s="14">
        <f t="shared" si="27"/>
        <v>217045</v>
      </c>
      <c r="AF27" s="14">
        <f t="shared" si="27"/>
        <v>0</v>
      </c>
      <c r="AG27" s="10">
        <f t="shared" si="28"/>
        <v>0</v>
      </c>
      <c r="AH27" s="10">
        <f t="shared" si="28"/>
        <v>0</v>
      </c>
      <c r="AI27" s="10">
        <f t="shared" si="28"/>
        <v>0</v>
      </c>
      <c r="AJ27" s="10">
        <f t="shared" si="28"/>
        <v>0</v>
      </c>
      <c r="AK27" s="14">
        <f t="shared" si="28"/>
        <v>217045</v>
      </c>
      <c r="AL27" s="14">
        <f t="shared" si="28"/>
        <v>0</v>
      </c>
    </row>
    <row r="28" spans="1:38" ht="33">
      <c r="A28" s="26" t="s">
        <v>11</v>
      </c>
      <c r="B28" s="13" t="str">
        <f>B26</f>
        <v>913</v>
      </c>
      <c r="C28" s="13" t="s">
        <v>7</v>
      </c>
      <c r="D28" s="13" t="s">
        <v>17</v>
      </c>
      <c r="E28" s="13" t="s">
        <v>54</v>
      </c>
      <c r="F28" s="13" t="s">
        <v>12</v>
      </c>
      <c r="G28" s="14">
        <f t="shared" si="26"/>
        <v>217045</v>
      </c>
      <c r="H28" s="14">
        <f t="shared" si="26"/>
        <v>0</v>
      </c>
      <c r="I28" s="10">
        <f t="shared" si="26"/>
        <v>0</v>
      </c>
      <c r="J28" s="10">
        <f t="shared" si="26"/>
        <v>0</v>
      </c>
      <c r="K28" s="10">
        <f t="shared" si="26"/>
        <v>0</v>
      </c>
      <c r="L28" s="10">
        <f t="shared" si="26"/>
        <v>0</v>
      </c>
      <c r="M28" s="14">
        <f t="shared" si="26"/>
        <v>217045</v>
      </c>
      <c r="N28" s="14">
        <f t="shared" si="26"/>
        <v>0</v>
      </c>
      <c r="O28" s="10">
        <f t="shared" si="26"/>
        <v>0</v>
      </c>
      <c r="P28" s="10">
        <f t="shared" si="26"/>
        <v>0</v>
      </c>
      <c r="Q28" s="10">
        <f t="shared" si="26"/>
        <v>0</v>
      </c>
      <c r="R28" s="10">
        <f t="shared" si="26"/>
        <v>0</v>
      </c>
      <c r="S28" s="14">
        <f t="shared" si="27"/>
        <v>217045</v>
      </c>
      <c r="T28" s="14">
        <f t="shared" si="27"/>
        <v>0</v>
      </c>
      <c r="U28" s="10">
        <f t="shared" si="27"/>
        <v>0</v>
      </c>
      <c r="V28" s="10">
        <f t="shared" si="27"/>
        <v>0</v>
      </c>
      <c r="W28" s="10">
        <f t="shared" si="27"/>
        <v>0</v>
      </c>
      <c r="X28" s="10">
        <f t="shared" si="27"/>
        <v>0</v>
      </c>
      <c r="Y28" s="14">
        <f t="shared" si="27"/>
        <v>217045</v>
      </c>
      <c r="Z28" s="14">
        <f t="shared" si="27"/>
        <v>0</v>
      </c>
      <c r="AA28" s="10">
        <f t="shared" si="27"/>
        <v>0</v>
      </c>
      <c r="AB28" s="10">
        <f t="shared" si="27"/>
        <v>0</v>
      </c>
      <c r="AC28" s="10">
        <f t="shared" si="27"/>
        <v>0</v>
      </c>
      <c r="AD28" s="10">
        <f t="shared" si="27"/>
        <v>0</v>
      </c>
      <c r="AE28" s="14">
        <f t="shared" si="27"/>
        <v>217045</v>
      </c>
      <c r="AF28" s="14">
        <f t="shared" si="27"/>
        <v>0</v>
      </c>
      <c r="AG28" s="10">
        <f t="shared" si="28"/>
        <v>0</v>
      </c>
      <c r="AH28" s="10">
        <f t="shared" si="28"/>
        <v>0</v>
      </c>
      <c r="AI28" s="10">
        <f t="shared" si="28"/>
        <v>0</v>
      </c>
      <c r="AJ28" s="10">
        <f t="shared" si="28"/>
        <v>0</v>
      </c>
      <c r="AK28" s="14">
        <f t="shared" si="28"/>
        <v>217045</v>
      </c>
      <c r="AL28" s="14">
        <f t="shared" si="28"/>
        <v>0</v>
      </c>
    </row>
    <row r="29" spans="1:38" ht="36" customHeight="1">
      <c r="A29" s="26" t="s">
        <v>32</v>
      </c>
      <c r="B29" s="13" t="str">
        <f>B27</f>
        <v>913</v>
      </c>
      <c r="C29" s="13" t="s">
        <v>7</v>
      </c>
      <c r="D29" s="13" t="s">
        <v>17</v>
      </c>
      <c r="E29" s="13" t="s">
        <v>54</v>
      </c>
      <c r="F29" s="10">
        <v>630</v>
      </c>
      <c r="G29" s="10">
        <f>254295-37250</f>
        <v>217045</v>
      </c>
      <c r="H29" s="10"/>
      <c r="I29" s="10"/>
      <c r="J29" s="10"/>
      <c r="K29" s="10"/>
      <c r="L29" s="10"/>
      <c r="M29" s="10">
        <f>G29+I29+J29+K29+L29</f>
        <v>217045</v>
      </c>
      <c r="N29" s="10">
        <f>H29+J29</f>
        <v>0</v>
      </c>
      <c r="O29" s="10"/>
      <c r="P29" s="10"/>
      <c r="Q29" s="10"/>
      <c r="R29" s="10"/>
      <c r="S29" s="10">
        <f>M29+O29+P29+Q29+R29</f>
        <v>217045</v>
      </c>
      <c r="T29" s="10">
        <f>N29+P29</f>
        <v>0</v>
      </c>
      <c r="U29" s="10"/>
      <c r="V29" s="10"/>
      <c r="W29" s="10"/>
      <c r="X29" s="10"/>
      <c r="Y29" s="10">
        <f>S29+U29+V29+W29+X29</f>
        <v>217045</v>
      </c>
      <c r="Z29" s="10">
        <f>T29+V29</f>
        <v>0</v>
      </c>
      <c r="AA29" s="10"/>
      <c r="AB29" s="10"/>
      <c r="AC29" s="10"/>
      <c r="AD29" s="10"/>
      <c r="AE29" s="10">
        <f>Y29+AA29+AB29+AC29+AD29</f>
        <v>217045</v>
      </c>
      <c r="AF29" s="10">
        <f>Z29+AB29</f>
        <v>0</v>
      </c>
      <c r="AG29" s="10"/>
      <c r="AH29" s="10"/>
      <c r="AI29" s="31">
        <f>72250-72250</f>
        <v>0</v>
      </c>
      <c r="AJ29" s="10"/>
      <c r="AK29" s="10">
        <f>AE29+AG29+AH29+AI29+AJ29</f>
        <v>217045</v>
      </c>
      <c r="AL29" s="10">
        <f>AF29+AH29</f>
        <v>0</v>
      </c>
    </row>
    <row r="30" spans="1:38" ht="16.5">
      <c r="A30" s="26" t="s">
        <v>100</v>
      </c>
      <c r="B30" s="20" t="s">
        <v>51</v>
      </c>
      <c r="C30" s="13" t="s">
        <v>7</v>
      </c>
      <c r="D30" s="13" t="s">
        <v>17</v>
      </c>
      <c r="E30" s="13" t="s">
        <v>109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>
        <f aca="true" t="shared" si="29" ref="AB30:AL30">AB31+AB35</f>
        <v>1504487</v>
      </c>
      <c r="AC30" s="10">
        <f t="shared" si="29"/>
        <v>0</v>
      </c>
      <c r="AD30" s="10">
        <f t="shared" si="29"/>
        <v>0</v>
      </c>
      <c r="AE30" s="10">
        <f t="shared" si="29"/>
        <v>1504487</v>
      </c>
      <c r="AF30" s="10">
        <f t="shared" si="29"/>
        <v>1504487</v>
      </c>
      <c r="AG30" s="10">
        <f t="shared" si="29"/>
        <v>0</v>
      </c>
      <c r="AH30" s="10">
        <f t="shared" si="29"/>
        <v>0</v>
      </c>
      <c r="AI30" s="10">
        <f t="shared" si="29"/>
        <v>0</v>
      </c>
      <c r="AJ30" s="10">
        <f t="shared" si="29"/>
        <v>0</v>
      </c>
      <c r="AK30" s="10">
        <f t="shared" si="29"/>
        <v>1504487</v>
      </c>
      <c r="AL30" s="10">
        <f t="shared" si="29"/>
        <v>1504487</v>
      </c>
    </row>
    <row r="31" spans="1:38" ht="54.75" customHeight="1">
      <c r="A31" s="26" t="s">
        <v>105</v>
      </c>
      <c r="B31" s="20" t="s">
        <v>51</v>
      </c>
      <c r="C31" s="13" t="s">
        <v>7</v>
      </c>
      <c r="D31" s="13" t="s">
        <v>17</v>
      </c>
      <c r="E31" s="13" t="s">
        <v>106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>
        <f>AB32</f>
        <v>1322499</v>
      </c>
      <c r="AC31" s="10">
        <f>AC32</f>
        <v>0</v>
      </c>
      <c r="AD31" s="10">
        <f>AD32</f>
        <v>0</v>
      </c>
      <c r="AE31" s="10">
        <f>AE32</f>
        <v>1322499</v>
      </c>
      <c r="AF31" s="10">
        <f>AF32</f>
        <v>1322499</v>
      </c>
      <c r="AG31" s="10"/>
      <c r="AH31" s="10">
        <f>AH32</f>
        <v>0</v>
      </c>
      <c r="AI31" s="10">
        <f>AI32</f>
        <v>0</v>
      </c>
      <c r="AJ31" s="10">
        <f>AJ32</f>
        <v>0</v>
      </c>
      <c r="AK31" s="10">
        <f>AK32</f>
        <v>1322499</v>
      </c>
      <c r="AL31" s="10">
        <f>AL32</f>
        <v>1322499</v>
      </c>
    </row>
    <row r="32" spans="1:38" ht="33">
      <c r="A32" s="26" t="s">
        <v>11</v>
      </c>
      <c r="B32" s="20" t="s">
        <v>51</v>
      </c>
      <c r="C32" s="13" t="s">
        <v>7</v>
      </c>
      <c r="D32" s="13" t="s">
        <v>17</v>
      </c>
      <c r="E32" s="13" t="s">
        <v>106</v>
      </c>
      <c r="F32" s="10">
        <v>600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>
        <f>AB33+AB34</f>
        <v>1322499</v>
      </c>
      <c r="AC32" s="10">
        <f>AC33+AC34</f>
        <v>0</v>
      </c>
      <c r="AD32" s="10">
        <f>AD33+AD34</f>
        <v>0</v>
      </c>
      <c r="AE32" s="10">
        <f>AE33+AE34</f>
        <v>1322499</v>
      </c>
      <c r="AF32" s="10">
        <f>AF33+AF34</f>
        <v>1322499</v>
      </c>
      <c r="AG32" s="10"/>
      <c r="AH32" s="10">
        <f>AH33+AH34</f>
        <v>0</v>
      </c>
      <c r="AI32" s="10">
        <f>AI33+AI34</f>
        <v>0</v>
      </c>
      <c r="AJ32" s="10">
        <f>AJ33+AJ34</f>
        <v>0</v>
      </c>
      <c r="AK32" s="10">
        <f>AK33+AK34</f>
        <v>1322499</v>
      </c>
      <c r="AL32" s="10">
        <f>AL33+AL34</f>
        <v>1322499</v>
      </c>
    </row>
    <row r="33" spans="1:38" ht="16.5">
      <c r="A33" s="27" t="s">
        <v>13</v>
      </c>
      <c r="B33" s="20" t="s">
        <v>51</v>
      </c>
      <c r="C33" s="13" t="s">
        <v>7</v>
      </c>
      <c r="D33" s="13" t="s">
        <v>17</v>
      </c>
      <c r="E33" s="13" t="s">
        <v>106</v>
      </c>
      <c r="F33" s="10">
        <v>610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>
        <v>1219348</v>
      </c>
      <c r="AC33" s="10"/>
      <c r="AD33" s="10"/>
      <c r="AE33" s="10">
        <f>Y33+AB33</f>
        <v>1219348</v>
      </c>
      <c r="AF33" s="10">
        <f>Z33+AB33</f>
        <v>1219348</v>
      </c>
      <c r="AG33" s="10"/>
      <c r="AH33" s="10"/>
      <c r="AI33" s="10"/>
      <c r="AJ33" s="10"/>
      <c r="AK33" s="10">
        <f>AE33+AG33+AH33+AI33+AJ33</f>
        <v>1219348</v>
      </c>
      <c r="AL33" s="10">
        <f>AF33+AH33</f>
        <v>1219348</v>
      </c>
    </row>
    <row r="34" spans="1:38" ht="16.5">
      <c r="A34" s="27" t="s">
        <v>18</v>
      </c>
      <c r="B34" s="20" t="s">
        <v>51</v>
      </c>
      <c r="C34" s="13" t="s">
        <v>7</v>
      </c>
      <c r="D34" s="13" t="s">
        <v>17</v>
      </c>
      <c r="E34" s="13" t="s">
        <v>106</v>
      </c>
      <c r="F34" s="10">
        <v>620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>
        <v>103151</v>
      </c>
      <c r="AC34" s="10"/>
      <c r="AD34" s="10"/>
      <c r="AE34" s="10">
        <f>Y34+AB34</f>
        <v>103151</v>
      </c>
      <c r="AF34" s="10">
        <f>Z34+AB34</f>
        <v>103151</v>
      </c>
      <c r="AG34" s="10"/>
      <c r="AH34" s="10"/>
      <c r="AI34" s="10"/>
      <c r="AJ34" s="10"/>
      <c r="AK34" s="10">
        <f>AE34+AG34+AH34+AI34+AJ34</f>
        <v>103151</v>
      </c>
      <c r="AL34" s="10">
        <f>AF34+AH34</f>
        <v>103151</v>
      </c>
    </row>
    <row r="35" spans="1:38" ht="103.5" customHeight="1">
      <c r="A35" s="27" t="s">
        <v>107</v>
      </c>
      <c r="B35" s="20" t="s">
        <v>51</v>
      </c>
      <c r="C35" s="13" t="s">
        <v>7</v>
      </c>
      <c r="D35" s="13" t="s">
        <v>17</v>
      </c>
      <c r="E35" s="13" t="s">
        <v>108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>
        <f>AB36</f>
        <v>181988</v>
      </c>
      <c r="AC35" s="10">
        <f>AC36</f>
        <v>0</v>
      </c>
      <c r="AD35" s="10">
        <f>AD36</f>
        <v>0</v>
      </c>
      <c r="AE35" s="10">
        <f>AE36</f>
        <v>181988</v>
      </c>
      <c r="AF35" s="10">
        <f>AF36</f>
        <v>181988</v>
      </c>
      <c r="AG35" s="10"/>
      <c r="AH35" s="10">
        <f>AH36</f>
        <v>0</v>
      </c>
      <c r="AI35" s="10">
        <f>AI36</f>
        <v>0</v>
      </c>
      <c r="AJ35" s="10">
        <f>AJ36</f>
        <v>0</v>
      </c>
      <c r="AK35" s="10">
        <f>AK36</f>
        <v>181988</v>
      </c>
      <c r="AL35" s="10">
        <f>AL36</f>
        <v>181988</v>
      </c>
    </row>
    <row r="36" spans="1:38" ht="33">
      <c r="A36" s="26" t="s">
        <v>11</v>
      </c>
      <c r="B36" s="20" t="s">
        <v>51</v>
      </c>
      <c r="C36" s="13" t="s">
        <v>7</v>
      </c>
      <c r="D36" s="13" t="s">
        <v>17</v>
      </c>
      <c r="E36" s="13" t="s">
        <v>108</v>
      </c>
      <c r="F36" s="10">
        <v>600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>
        <f>AB37+AB38</f>
        <v>181988</v>
      </c>
      <c r="AC36" s="10">
        <f>AC37+AC38</f>
        <v>0</v>
      </c>
      <c r="AD36" s="10">
        <f>AD37+AD38</f>
        <v>0</v>
      </c>
      <c r="AE36" s="10">
        <f>AE37+AE38</f>
        <v>181988</v>
      </c>
      <c r="AF36" s="10">
        <f>AF37+AF38</f>
        <v>181988</v>
      </c>
      <c r="AG36" s="10"/>
      <c r="AH36" s="10">
        <f>AH37+AH38</f>
        <v>0</v>
      </c>
      <c r="AI36" s="10">
        <f>AI37+AI38</f>
        <v>0</v>
      </c>
      <c r="AJ36" s="10">
        <f>AJ37+AJ38</f>
        <v>0</v>
      </c>
      <c r="AK36" s="10">
        <f>AK37+AK38</f>
        <v>181988</v>
      </c>
      <c r="AL36" s="10">
        <f>AL37+AL38</f>
        <v>181988</v>
      </c>
    </row>
    <row r="37" spans="1:38" ht="16.5">
      <c r="A37" s="27" t="s">
        <v>13</v>
      </c>
      <c r="B37" s="20" t="s">
        <v>51</v>
      </c>
      <c r="C37" s="13" t="s">
        <v>7</v>
      </c>
      <c r="D37" s="13" t="s">
        <v>17</v>
      </c>
      <c r="E37" s="13" t="s">
        <v>108</v>
      </c>
      <c r="F37" s="10">
        <v>610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>
        <v>168745</v>
      </c>
      <c r="AC37" s="10"/>
      <c r="AD37" s="10"/>
      <c r="AE37" s="10">
        <f>AB37</f>
        <v>168745</v>
      </c>
      <c r="AF37" s="10">
        <f>AB37</f>
        <v>168745</v>
      </c>
      <c r="AG37" s="10"/>
      <c r="AH37" s="10"/>
      <c r="AI37" s="10"/>
      <c r="AJ37" s="10"/>
      <c r="AK37" s="10">
        <f>AE37+AG37+AH37+AI37+AJ37</f>
        <v>168745</v>
      </c>
      <c r="AL37" s="10">
        <f>AF37+AH37</f>
        <v>168745</v>
      </c>
    </row>
    <row r="38" spans="1:38" ht="16.5">
      <c r="A38" s="27" t="s">
        <v>18</v>
      </c>
      <c r="B38" s="20" t="s">
        <v>51</v>
      </c>
      <c r="C38" s="13" t="s">
        <v>7</v>
      </c>
      <c r="D38" s="13" t="s">
        <v>17</v>
      </c>
      <c r="E38" s="13" t="s">
        <v>108</v>
      </c>
      <c r="F38" s="10">
        <v>620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>
        <v>13243</v>
      </c>
      <c r="AC38" s="10"/>
      <c r="AD38" s="10"/>
      <c r="AE38" s="10">
        <f>AB38</f>
        <v>13243</v>
      </c>
      <c r="AF38" s="10">
        <f>AB38</f>
        <v>13243</v>
      </c>
      <c r="AG38" s="10"/>
      <c r="AH38" s="10"/>
      <c r="AI38" s="10"/>
      <c r="AJ38" s="10"/>
      <c r="AK38" s="10">
        <f>AE38+AG38+AH38+AI38+AJ38</f>
        <v>13243</v>
      </c>
      <c r="AL38" s="10">
        <f>AF38+AH38</f>
        <v>13243</v>
      </c>
    </row>
    <row r="39" spans="1:38" ht="49.5">
      <c r="A39" s="27" t="s">
        <v>125</v>
      </c>
      <c r="B39" s="20" t="s">
        <v>51</v>
      </c>
      <c r="C39" s="17" t="s">
        <v>7</v>
      </c>
      <c r="D39" s="13" t="s">
        <v>17</v>
      </c>
      <c r="E39" s="29" t="s">
        <v>126</v>
      </c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>
        <f>AG40</f>
        <v>0</v>
      </c>
      <c r="AH39" s="10">
        <f aca="true" t="shared" si="30" ref="AH39:AL40">AH40</f>
        <v>0</v>
      </c>
      <c r="AI39" s="10">
        <f t="shared" si="30"/>
        <v>1828</v>
      </c>
      <c r="AJ39" s="10">
        <f t="shared" si="30"/>
        <v>0</v>
      </c>
      <c r="AK39" s="10">
        <f t="shared" si="30"/>
        <v>1828</v>
      </c>
      <c r="AL39" s="10">
        <f t="shared" si="30"/>
        <v>0</v>
      </c>
    </row>
    <row r="40" spans="1:38" ht="33">
      <c r="A40" s="26" t="s">
        <v>11</v>
      </c>
      <c r="B40" s="20" t="s">
        <v>51</v>
      </c>
      <c r="C40" s="17" t="s">
        <v>7</v>
      </c>
      <c r="D40" s="13" t="s">
        <v>17</v>
      </c>
      <c r="E40" s="29" t="s">
        <v>126</v>
      </c>
      <c r="F40" s="13" t="s">
        <v>12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>
        <f>AG41</f>
        <v>0</v>
      </c>
      <c r="AH40" s="10">
        <f t="shared" si="30"/>
        <v>0</v>
      </c>
      <c r="AI40" s="10">
        <f t="shared" si="30"/>
        <v>1828</v>
      </c>
      <c r="AJ40" s="10">
        <f t="shared" si="30"/>
        <v>0</v>
      </c>
      <c r="AK40" s="10">
        <f t="shared" si="30"/>
        <v>1828</v>
      </c>
      <c r="AL40" s="10">
        <f t="shared" si="30"/>
        <v>0</v>
      </c>
    </row>
    <row r="41" spans="1:38" ht="16.5">
      <c r="A41" s="27" t="s">
        <v>13</v>
      </c>
      <c r="B41" s="20" t="s">
        <v>51</v>
      </c>
      <c r="C41" s="17" t="s">
        <v>7</v>
      </c>
      <c r="D41" s="13" t="s">
        <v>17</v>
      </c>
      <c r="E41" s="29" t="s">
        <v>126</v>
      </c>
      <c r="F41" s="13" t="s">
        <v>21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>
        <v>1828</v>
      </c>
      <c r="AJ41" s="10"/>
      <c r="AK41" s="10">
        <f>AE41+AG41+AH41+AI41+AJ41</f>
        <v>1828</v>
      </c>
      <c r="AL41" s="10">
        <f>AF41+AH41</f>
        <v>0</v>
      </c>
    </row>
    <row r="42" spans="1:38" ht="18.75">
      <c r="A42" s="25" t="s">
        <v>6</v>
      </c>
      <c r="B42" s="11" t="s">
        <v>51</v>
      </c>
      <c r="C42" s="11" t="s">
        <v>7</v>
      </c>
      <c r="D42" s="11" t="s">
        <v>8</v>
      </c>
      <c r="E42" s="11"/>
      <c r="F42" s="11"/>
      <c r="G42" s="12">
        <f>G43</f>
        <v>678232</v>
      </c>
      <c r="H42" s="12">
        <f aca="true" t="shared" si="31" ref="H42:R42">H43</f>
        <v>0</v>
      </c>
      <c r="I42" s="10">
        <f t="shared" si="31"/>
        <v>0</v>
      </c>
      <c r="J42" s="10">
        <f t="shared" si="31"/>
        <v>0</v>
      </c>
      <c r="K42" s="10">
        <f t="shared" si="31"/>
        <v>0</v>
      </c>
      <c r="L42" s="10">
        <f t="shared" si="31"/>
        <v>0</v>
      </c>
      <c r="M42" s="12">
        <f t="shared" si="31"/>
        <v>678232</v>
      </c>
      <c r="N42" s="12">
        <f t="shared" si="31"/>
        <v>0</v>
      </c>
      <c r="O42" s="10">
        <f t="shared" si="31"/>
        <v>0</v>
      </c>
      <c r="P42" s="10">
        <f t="shared" si="31"/>
        <v>0</v>
      </c>
      <c r="Q42" s="10">
        <f t="shared" si="31"/>
        <v>0</v>
      </c>
      <c r="R42" s="10">
        <f t="shared" si="31"/>
        <v>0</v>
      </c>
      <c r="S42" s="12">
        <f aca="true" t="shared" si="32" ref="S42:AL42">S43</f>
        <v>678232</v>
      </c>
      <c r="T42" s="12">
        <f t="shared" si="32"/>
        <v>0</v>
      </c>
      <c r="U42" s="10">
        <f t="shared" si="32"/>
        <v>0</v>
      </c>
      <c r="V42" s="10">
        <f t="shared" si="32"/>
        <v>0</v>
      </c>
      <c r="W42" s="10">
        <f t="shared" si="32"/>
        <v>0</v>
      </c>
      <c r="X42" s="10">
        <f t="shared" si="32"/>
        <v>0</v>
      </c>
      <c r="Y42" s="12">
        <f t="shared" si="32"/>
        <v>678232</v>
      </c>
      <c r="Z42" s="12">
        <f t="shared" si="32"/>
        <v>0</v>
      </c>
      <c r="AA42" s="10">
        <f t="shared" si="32"/>
        <v>0</v>
      </c>
      <c r="AB42" s="12">
        <f t="shared" si="32"/>
        <v>2157180</v>
      </c>
      <c r="AC42" s="10">
        <f t="shared" si="32"/>
        <v>0</v>
      </c>
      <c r="AD42" s="10">
        <f t="shared" si="32"/>
        <v>0</v>
      </c>
      <c r="AE42" s="12">
        <f t="shared" si="32"/>
        <v>2835412</v>
      </c>
      <c r="AF42" s="12">
        <f t="shared" si="32"/>
        <v>2157180</v>
      </c>
      <c r="AG42" s="10">
        <f t="shared" si="32"/>
        <v>-306</v>
      </c>
      <c r="AH42" s="15">
        <f t="shared" si="32"/>
        <v>0</v>
      </c>
      <c r="AI42" s="10">
        <f t="shared" si="32"/>
        <v>0</v>
      </c>
      <c r="AJ42" s="10">
        <f t="shared" si="32"/>
        <v>0</v>
      </c>
      <c r="AK42" s="12">
        <f t="shared" si="32"/>
        <v>2835106</v>
      </c>
      <c r="AL42" s="12">
        <f t="shared" si="32"/>
        <v>2157180</v>
      </c>
    </row>
    <row r="43" spans="1:38" ht="43.5" customHeight="1">
      <c r="A43" s="23" t="s">
        <v>91</v>
      </c>
      <c r="B43" s="13">
        <v>913</v>
      </c>
      <c r="C43" s="13" t="s">
        <v>7</v>
      </c>
      <c r="D43" s="13" t="s">
        <v>8</v>
      </c>
      <c r="E43" s="13" t="s">
        <v>36</v>
      </c>
      <c r="F43" s="13"/>
      <c r="G43" s="16">
        <f>G44+G48+G52</f>
        <v>678232</v>
      </c>
      <c r="H43" s="16">
        <f aca="true" t="shared" si="33" ref="H43:N43">H44+H48+H52</f>
        <v>0</v>
      </c>
      <c r="I43" s="10">
        <f t="shared" si="33"/>
        <v>0</v>
      </c>
      <c r="J43" s="10">
        <f t="shared" si="33"/>
        <v>0</v>
      </c>
      <c r="K43" s="10">
        <f t="shared" si="33"/>
        <v>0</v>
      </c>
      <c r="L43" s="10">
        <f t="shared" si="33"/>
        <v>0</v>
      </c>
      <c r="M43" s="16">
        <f t="shared" si="33"/>
        <v>678232</v>
      </c>
      <c r="N43" s="16">
        <f t="shared" si="33"/>
        <v>0</v>
      </c>
      <c r="O43" s="10">
        <f aca="true" t="shared" si="34" ref="O43:T43">O44+O48+O52</f>
        <v>0</v>
      </c>
      <c r="P43" s="10">
        <f t="shared" si="34"/>
        <v>0</v>
      </c>
      <c r="Q43" s="10">
        <f t="shared" si="34"/>
        <v>0</v>
      </c>
      <c r="R43" s="10">
        <f t="shared" si="34"/>
        <v>0</v>
      </c>
      <c r="S43" s="16">
        <f t="shared" si="34"/>
        <v>678232</v>
      </c>
      <c r="T43" s="16">
        <f t="shared" si="34"/>
        <v>0</v>
      </c>
      <c r="U43" s="10">
        <f aca="true" t="shared" si="35" ref="U43:Z43">U44+U48+U52</f>
        <v>0</v>
      </c>
      <c r="V43" s="10">
        <f t="shared" si="35"/>
        <v>0</v>
      </c>
      <c r="W43" s="10">
        <f t="shared" si="35"/>
        <v>0</v>
      </c>
      <c r="X43" s="10">
        <f t="shared" si="35"/>
        <v>0</v>
      </c>
      <c r="Y43" s="16">
        <f t="shared" si="35"/>
        <v>678232</v>
      </c>
      <c r="Z43" s="16">
        <f t="shared" si="35"/>
        <v>0</v>
      </c>
      <c r="AA43" s="10">
        <f>AA44+AA48+AA52</f>
        <v>0</v>
      </c>
      <c r="AB43" s="10">
        <f>AB44+AB48+AB52+AB56</f>
        <v>2157180</v>
      </c>
      <c r="AC43" s="10">
        <f>AC44+AC48+AC52+AC56</f>
        <v>0</v>
      </c>
      <c r="AD43" s="10">
        <f>AD44+AD48+AD52+AD56</f>
        <v>0</v>
      </c>
      <c r="AE43" s="10">
        <f>AE44+AE48+AE52+AE56</f>
        <v>2835412</v>
      </c>
      <c r="AF43" s="10">
        <f>AF44+AF48+AF52+AF56</f>
        <v>2157180</v>
      </c>
      <c r="AG43" s="10">
        <f>AG44+AG48+AG52</f>
        <v>-306</v>
      </c>
      <c r="AH43" s="10">
        <f>AH44+AH48+AH52+AH56</f>
        <v>0</v>
      </c>
      <c r="AI43" s="10">
        <f>AI44+AI48+AI52+AI56</f>
        <v>0</v>
      </c>
      <c r="AJ43" s="10">
        <f>AJ44+AJ48+AJ52+AJ56</f>
        <v>0</v>
      </c>
      <c r="AK43" s="10">
        <f>AK44+AK48+AK52+AK56</f>
        <v>2835106</v>
      </c>
      <c r="AL43" s="10">
        <f>AL44+AL48+AL52+AL56</f>
        <v>2157180</v>
      </c>
    </row>
    <row r="44" spans="1:38" ht="33">
      <c r="A44" s="26" t="s">
        <v>9</v>
      </c>
      <c r="B44" s="13">
        <f>B43</f>
        <v>913</v>
      </c>
      <c r="C44" s="13" t="s">
        <v>7</v>
      </c>
      <c r="D44" s="13" t="s">
        <v>8</v>
      </c>
      <c r="E44" s="13" t="s">
        <v>46</v>
      </c>
      <c r="F44" s="13"/>
      <c r="G44" s="16">
        <f aca="true" t="shared" si="36" ref="G44:R46">G45</f>
        <v>628094</v>
      </c>
      <c r="H44" s="16">
        <f t="shared" si="36"/>
        <v>0</v>
      </c>
      <c r="I44" s="10">
        <f t="shared" si="36"/>
        <v>0</v>
      </c>
      <c r="J44" s="10">
        <f t="shared" si="36"/>
        <v>0</v>
      </c>
      <c r="K44" s="10">
        <f t="shared" si="36"/>
        <v>0</v>
      </c>
      <c r="L44" s="10">
        <f t="shared" si="36"/>
        <v>0</v>
      </c>
      <c r="M44" s="16">
        <f t="shared" si="36"/>
        <v>628094</v>
      </c>
      <c r="N44" s="16">
        <f t="shared" si="36"/>
        <v>0</v>
      </c>
      <c r="O44" s="10">
        <f t="shared" si="36"/>
        <v>0</v>
      </c>
      <c r="P44" s="10">
        <f t="shared" si="36"/>
        <v>0</v>
      </c>
      <c r="Q44" s="10">
        <f t="shared" si="36"/>
        <v>0</v>
      </c>
      <c r="R44" s="10">
        <f t="shared" si="36"/>
        <v>0</v>
      </c>
      <c r="S44" s="16">
        <f aca="true" t="shared" si="37" ref="S44:AH46">S45</f>
        <v>628094</v>
      </c>
      <c r="T44" s="16">
        <f t="shared" si="37"/>
        <v>0</v>
      </c>
      <c r="U44" s="10">
        <f t="shared" si="37"/>
        <v>0</v>
      </c>
      <c r="V44" s="10">
        <f t="shared" si="37"/>
        <v>0</v>
      </c>
      <c r="W44" s="10">
        <f t="shared" si="37"/>
        <v>0</v>
      </c>
      <c r="X44" s="10">
        <f t="shared" si="37"/>
        <v>0</v>
      </c>
      <c r="Y44" s="16">
        <f t="shared" si="37"/>
        <v>628094</v>
      </c>
      <c r="Z44" s="16">
        <f t="shared" si="37"/>
        <v>0</v>
      </c>
      <c r="AA44" s="10">
        <f t="shared" si="37"/>
        <v>0</v>
      </c>
      <c r="AB44" s="10">
        <f t="shared" si="37"/>
        <v>0</v>
      </c>
      <c r="AC44" s="10">
        <f t="shared" si="37"/>
        <v>0</v>
      </c>
      <c r="AD44" s="10">
        <f t="shared" si="37"/>
        <v>0</v>
      </c>
      <c r="AE44" s="16">
        <f t="shared" si="37"/>
        <v>628094</v>
      </c>
      <c r="AF44" s="16">
        <f t="shared" si="37"/>
        <v>0</v>
      </c>
      <c r="AG44" s="10">
        <f t="shared" si="37"/>
        <v>0</v>
      </c>
      <c r="AH44" s="10">
        <f t="shared" si="37"/>
        <v>0</v>
      </c>
      <c r="AI44" s="10">
        <f aca="true" t="shared" si="38" ref="AG44:AL46">AI45</f>
        <v>0</v>
      </c>
      <c r="AJ44" s="10">
        <f t="shared" si="38"/>
        <v>0</v>
      </c>
      <c r="AK44" s="16">
        <f t="shared" si="38"/>
        <v>628094</v>
      </c>
      <c r="AL44" s="16">
        <f t="shared" si="38"/>
        <v>0</v>
      </c>
    </row>
    <row r="45" spans="1:38" ht="16.5">
      <c r="A45" s="26" t="s">
        <v>55</v>
      </c>
      <c r="B45" s="13">
        <f>B44</f>
        <v>913</v>
      </c>
      <c r="C45" s="13" t="s">
        <v>7</v>
      </c>
      <c r="D45" s="13" t="s">
        <v>8</v>
      </c>
      <c r="E45" s="13" t="s">
        <v>56</v>
      </c>
      <c r="F45" s="13"/>
      <c r="G45" s="16">
        <f t="shared" si="36"/>
        <v>628094</v>
      </c>
      <c r="H45" s="16">
        <f t="shared" si="36"/>
        <v>0</v>
      </c>
      <c r="I45" s="10">
        <f t="shared" si="36"/>
        <v>0</v>
      </c>
      <c r="J45" s="10">
        <f t="shared" si="36"/>
        <v>0</v>
      </c>
      <c r="K45" s="10">
        <f t="shared" si="36"/>
        <v>0</v>
      </c>
      <c r="L45" s="10">
        <f t="shared" si="36"/>
        <v>0</v>
      </c>
      <c r="M45" s="16">
        <f t="shared" si="36"/>
        <v>628094</v>
      </c>
      <c r="N45" s="16">
        <f t="shared" si="36"/>
        <v>0</v>
      </c>
      <c r="O45" s="10">
        <f t="shared" si="36"/>
        <v>0</v>
      </c>
      <c r="P45" s="10">
        <f t="shared" si="36"/>
        <v>0</v>
      </c>
      <c r="Q45" s="10">
        <f t="shared" si="36"/>
        <v>0</v>
      </c>
      <c r="R45" s="10">
        <f t="shared" si="36"/>
        <v>0</v>
      </c>
      <c r="S45" s="16">
        <f t="shared" si="37"/>
        <v>628094</v>
      </c>
      <c r="T45" s="16">
        <f t="shared" si="37"/>
        <v>0</v>
      </c>
      <c r="U45" s="10">
        <f t="shared" si="37"/>
        <v>0</v>
      </c>
      <c r="V45" s="10">
        <f t="shared" si="37"/>
        <v>0</v>
      </c>
      <c r="W45" s="10">
        <f t="shared" si="37"/>
        <v>0</v>
      </c>
      <c r="X45" s="10">
        <f t="shared" si="37"/>
        <v>0</v>
      </c>
      <c r="Y45" s="16">
        <f t="shared" si="37"/>
        <v>628094</v>
      </c>
      <c r="Z45" s="16">
        <f t="shared" si="37"/>
        <v>0</v>
      </c>
      <c r="AA45" s="10">
        <f t="shared" si="37"/>
        <v>0</v>
      </c>
      <c r="AB45" s="10">
        <f t="shared" si="37"/>
        <v>0</v>
      </c>
      <c r="AC45" s="10">
        <f t="shared" si="37"/>
        <v>0</v>
      </c>
      <c r="AD45" s="10">
        <f t="shared" si="37"/>
        <v>0</v>
      </c>
      <c r="AE45" s="16">
        <f t="shared" si="37"/>
        <v>628094</v>
      </c>
      <c r="AF45" s="16">
        <f t="shared" si="37"/>
        <v>0</v>
      </c>
      <c r="AG45" s="10">
        <f t="shared" si="38"/>
        <v>0</v>
      </c>
      <c r="AH45" s="10">
        <f t="shared" si="38"/>
        <v>0</v>
      </c>
      <c r="AI45" s="10">
        <f t="shared" si="38"/>
        <v>0</v>
      </c>
      <c r="AJ45" s="10">
        <f t="shared" si="38"/>
        <v>0</v>
      </c>
      <c r="AK45" s="16">
        <f t="shared" si="38"/>
        <v>628094</v>
      </c>
      <c r="AL45" s="16">
        <f t="shared" si="38"/>
        <v>0</v>
      </c>
    </row>
    <row r="46" spans="1:38" ht="33">
      <c r="A46" s="26" t="s">
        <v>11</v>
      </c>
      <c r="B46" s="13">
        <f>B45</f>
        <v>913</v>
      </c>
      <c r="C46" s="13" t="s">
        <v>7</v>
      </c>
      <c r="D46" s="13" t="s">
        <v>8</v>
      </c>
      <c r="E46" s="13" t="s">
        <v>56</v>
      </c>
      <c r="F46" s="13" t="s">
        <v>12</v>
      </c>
      <c r="G46" s="14">
        <f t="shared" si="36"/>
        <v>628094</v>
      </c>
      <c r="H46" s="14">
        <f t="shared" si="36"/>
        <v>0</v>
      </c>
      <c r="I46" s="10">
        <f t="shared" si="36"/>
        <v>0</v>
      </c>
      <c r="J46" s="10">
        <f t="shared" si="36"/>
        <v>0</v>
      </c>
      <c r="K46" s="10">
        <f t="shared" si="36"/>
        <v>0</v>
      </c>
      <c r="L46" s="10">
        <f t="shared" si="36"/>
        <v>0</v>
      </c>
      <c r="M46" s="14">
        <f t="shared" si="36"/>
        <v>628094</v>
      </c>
      <c r="N46" s="14">
        <f t="shared" si="36"/>
        <v>0</v>
      </c>
      <c r="O46" s="10">
        <f t="shared" si="36"/>
        <v>0</v>
      </c>
      <c r="P46" s="10">
        <f t="shared" si="36"/>
        <v>0</v>
      </c>
      <c r="Q46" s="10">
        <f t="shared" si="36"/>
        <v>0</v>
      </c>
      <c r="R46" s="10">
        <f t="shared" si="36"/>
        <v>0</v>
      </c>
      <c r="S46" s="14">
        <f t="shared" si="37"/>
        <v>628094</v>
      </c>
      <c r="T46" s="14">
        <f t="shared" si="37"/>
        <v>0</v>
      </c>
      <c r="U46" s="10">
        <f t="shared" si="37"/>
        <v>0</v>
      </c>
      <c r="V46" s="10">
        <f t="shared" si="37"/>
        <v>0</v>
      </c>
      <c r="W46" s="10">
        <f t="shared" si="37"/>
        <v>0</v>
      </c>
      <c r="X46" s="10">
        <f t="shared" si="37"/>
        <v>0</v>
      </c>
      <c r="Y46" s="14">
        <f t="shared" si="37"/>
        <v>628094</v>
      </c>
      <c r="Z46" s="14">
        <f t="shared" si="37"/>
        <v>0</v>
      </c>
      <c r="AA46" s="10">
        <f t="shared" si="37"/>
        <v>0</v>
      </c>
      <c r="AB46" s="10">
        <f t="shared" si="37"/>
        <v>0</v>
      </c>
      <c r="AC46" s="10">
        <f t="shared" si="37"/>
        <v>0</v>
      </c>
      <c r="AD46" s="10">
        <f t="shared" si="37"/>
        <v>0</v>
      </c>
      <c r="AE46" s="14">
        <f t="shared" si="37"/>
        <v>628094</v>
      </c>
      <c r="AF46" s="14">
        <f t="shared" si="37"/>
        <v>0</v>
      </c>
      <c r="AG46" s="10">
        <f t="shared" si="38"/>
        <v>0</v>
      </c>
      <c r="AH46" s="10">
        <f t="shared" si="38"/>
        <v>0</v>
      </c>
      <c r="AI46" s="10">
        <f t="shared" si="38"/>
        <v>0</v>
      </c>
      <c r="AJ46" s="10">
        <f t="shared" si="38"/>
        <v>0</v>
      </c>
      <c r="AK46" s="14">
        <f t="shared" si="38"/>
        <v>628094</v>
      </c>
      <c r="AL46" s="14">
        <f t="shared" si="38"/>
        <v>0</v>
      </c>
    </row>
    <row r="47" spans="1:38" ht="16.5">
      <c r="A47" s="27" t="s">
        <v>13</v>
      </c>
      <c r="B47" s="13">
        <f>B46</f>
        <v>913</v>
      </c>
      <c r="C47" s="13" t="s">
        <v>7</v>
      </c>
      <c r="D47" s="13" t="s">
        <v>8</v>
      </c>
      <c r="E47" s="13" t="s">
        <v>56</v>
      </c>
      <c r="F47" s="10">
        <v>610</v>
      </c>
      <c r="G47" s="10">
        <v>628094</v>
      </c>
      <c r="H47" s="10"/>
      <c r="I47" s="10"/>
      <c r="J47" s="10"/>
      <c r="K47" s="10"/>
      <c r="L47" s="10"/>
      <c r="M47" s="10">
        <f>G47+I47+J47+K47+L47</f>
        <v>628094</v>
      </c>
      <c r="N47" s="10">
        <f>H47+J47</f>
        <v>0</v>
      </c>
      <c r="O47" s="10"/>
      <c r="P47" s="10"/>
      <c r="Q47" s="10"/>
      <c r="R47" s="10"/>
      <c r="S47" s="10">
        <f>M47+O47+P47+Q47+R47</f>
        <v>628094</v>
      </c>
      <c r="T47" s="10">
        <f>N47+P47</f>
        <v>0</v>
      </c>
      <c r="U47" s="10"/>
      <c r="V47" s="10"/>
      <c r="W47" s="10"/>
      <c r="X47" s="10"/>
      <c r="Y47" s="10">
        <f>S47+U47+V47+W47+X47</f>
        <v>628094</v>
      </c>
      <c r="Z47" s="10">
        <f>T47+V47</f>
        <v>0</v>
      </c>
      <c r="AA47" s="10"/>
      <c r="AB47" s="10"/>
      <c r="AC47" s="10"/>
      <c r="AD47" s="10"/>
      <c r="AE47" s="10">
        <f>Y47+AA47+AB47+AC47+AD47</f>
        <v>628094</v>
      </c>
      <c r="AF47" s="10">
        <f>Z47+AB47</f>
        <v>0</v>
      </c>
      <c r="AG47" s="10"/>
      <c r="AH47" s="10"/>
      <c r="AI47" s="10"/>
      <c r="AJ47" s="10"/>
      <c r="AK47" s="10">
        <f>AE47+AG47+AH47+AI47+AJ47</f>
        <v>628094</v>
      </c>
      <c r="AL47" s="10">
        <f>AF47+AH47</f>
        <v>0</v>
      </c>
    </row>
    <row r="48" spans="1:38" ht="16.5">
      <c r="A48" s="26" t="s">
        <v>14</v>
      </c>
      <c r="B48" s="13">
        <v>913</v>
      </c>
      <c r="C48" s="13" t="s">
        <v>7</v>
      </c>
      <c r="D48" s="13" t="s">
        <v>8</v>
      </c>
      <c r="E48" s="13" t="s">
        <v>37</v>
      </c>
      <c r="F48" s="13"/>
      <c r="G48" s="16">
        <f aca="true" t="shared" si="39" ref="G48:R50">G49</f>
        <v>26342</v>
      </c>
      <c r="H48" s="16">
        <f t="shared" si="39"/>
        <v>0</v>
      </c>
      <c r="I48" s="10">
        <f t="shared" si="39"/>
        <v>0</v>
      </c>
      <c r="J48" s="10">
        <f t="shared" si="39"/>
        <v>0</v>
      </c>
      <c r="K48" s="10">
        <f t="shared" si="39"/>
        <v>0</v>
      </c>
      <c r="L48" s="10">
        <f t="shared" si="39"/>
        <v>0</v>
      </c>
      <c r="M48" s="16">
        <f t="shared" si="39"/>
        <v>26342</v>
      </c>
      <c r="N48" s="16">
        <f t="shared" si="39"/>
        <v>0</v>
      </c>
      <c r="O48" s="10">
        <f t="shared" si="39"/>
        <v>0</v>
      </c>
      <c r="P48" s="10">
        <f t="shared" si="39"/>
        <v>0</v>
      </c>
      <c r="Q48" s="10">
        <f t="shared" si="39"/>
        <v>0</v>
      </c>
      <c r="R48" s="10">
        <f t="shared" si="39"/>
        <v>0</v>
      </c>
      <c r="S48" s="16">
        <f aca="true" t="shared" si="40" ref="S48:AH50">S49</f>
        <v>26342</v>
      </c>
      <c r="T48" s="16">
        <f t="shared" si="40"/>
        <v>0</v>
      </c>
      <c r="U48" s="10">
        <f t="shared" si="40"/>
        <v>0</v>
      </c>
      <c r="V48" s="10">
        <f t="shared" si="40"/>
        <v>0</v>
      </c>
      <c r="W48" s="10">
        <f t="shared" si="40"/>
        <v>0</v>
      </c>
      <c r="X48" s="10">
        <f t="shared" si="40"/>
        <v>0</v>
      </c>
      <c r="Y48" s="16">
        <f t="shared" si="40"/>
        <v>26342</v>
      </c>
      <c r="Z48" s="16">
        <f t="shared" si="40"/>
        <v>0</v>
      </c>
      <c r="AA48" s="10">
        <f t="shared" si="40"/>
        <v>0</v>
      </c>
      <c r="AB48" s="10">
        <f t="shared" si="40"/>
        <v>0</v>
      </c>
      <c r="AC48" s="10">
        <f t="shared" si="40"/>
        <v>0</v>
      </c>
      <c r="AD48" s="10">
        <f t="shared" si="40"/>
        <v>0</v>
      </c>
      <c r="AE48" s="16">
        <f t="shared" si="40"/>
        <v>26342</v>
      </c>
      <c r="AF48" s="16">
        <f t="shared" si="40"/>
        <v>0</v>
      </c>
      <c r="AG48" s="10">
        <f t="shared" si="40"/>
        <v>-306</v>
      </c>
      <c r="AH48" s="10">
        <f t="shared" si="40"/>
        <v>0</v>
      </c>
      <c r="AI48" s="10">
        <f aca="true" t="shared" si="41" ref="AG48:AL50">AI49</f>
        <v>0</v>
      </c>
      <c r="AJ48" s="10">
        <f t="shared" si="41"/>
        <v>0</v>
      </c>
      <c r="AK48" s="16">
        <f t="shared" si="41"/>
        <v>26036</v>
      </c>
      <c r="AL48" s="16">
        <f t="shared" si="41"/>
        <v>0</v>
      </c>
    </row>
    <row r="49" spans="1:38" ht="16.5">
      <c r="A49" s="26" t="s">
        <v>58</v>
      </c>
      <c r="B49" s="13">
        <v>913</v>
      </c>
      <c r="C49" s="13" t="s">
        <v>7</v>
      </c>
      <c r="D49" s="13" t="s">
        <v>8</v>
      </c>
      <c r="E49" s="13" t="s">
        <v>59</v>
      </c>
      <c r="F49" s="13"/>
      <c r="G49" s="16">
        <f t="shared" si="39"/>
        <v>26342</v>
      </c>
      <c r="H49" s="16">
        <f t="shared" si="39"/>
        <v>0</v>
      </c>
      <c r="I49" s="10">
        <f t="shared" si="39"/>
        <v>0</v>
      </c>
      <c r="J49" s="10">
        <f t="shared" si="39"/>
        <v>0</v>
      </c>
      <c r="K49" s="10">
        <f t="shared" si="39"/>
        <v>0</v>
      </c>
      <c r="L49" s="10">
        <f t="shared" si="39"/>
        <v>0</v>
      </c>
      <c r="M49" s="16">
        <f t="shared" si="39"/>
        <v>26342</v>
      </c>
      <c r="N49" s="16">
        <f t="shared" si="39"/>
        <v>0</v>
      </c>
      <c r="O49" s="10">
        <f t="shared" si="39"/>
        <v>0</v>
      </c>
      <c r="P49" s="10">
        <f t="shared" si="39"/>
        <v>0</v>
      </c>
      <c r="Q49" s="10">
        <f t="shared" si="39"/>
        <v>0</v>
      </c>
      <c r="R49" s="10">
        <f t="shared" si="39"/>
        <v>0</v>
      </c>
      <c r="S49" s="16">
        <f t="shared" si="40"/>
        <v>26342</v>
      </c>
      <c r="T49" s="16">
        <f t="shared" si="40"/>
        <v>0</v>
      </c>
      <c r="U49" s="10">
        <f t="shared" si="40"/>
        <v>0</v>
      </c>
      <c r="V49" s="10">
        <f t="shared" si="40"/>
        <v>0</v>
      </c>
      <c r="W49" s="10">
        <f t="shared" si="40"/>
        <v>0</v>
      </c>
      <c r="X49" s="10">
        <f t="shared" si="40"/>
        <v>0</v>
      </c>
      <c r="Y49" s="16">
        <f t="shared" si="40"/>
        <v>26342</v>
      </c>
      <c r="Z49" s="16">
        <f t="shared" si="40"/>
        <v>0</v>
      </c>
      <c r="AA49" s="10">
        <f t="shared" si="40"/>
        <v>0</v>
      </c>
      <c r="AB49" s="10">
        <f t="shared" si="40"/>
        <v>0</v>
      </c>
      <c r="AC49" s="10">
        <f t="shared" si="40"/>
        <v>0</v>
      </c>
      <c r="AD49" s="10">
        <f t="shared" si="40"/>
        <v>0</v>
      </c>
      <c r="AE49" s="16">
        <f t="shared" si="40"/>
        <v>26342</v>
      </c>
      <c r="AF49" s="16">
        <f t="shared" si="40"/>
        <v>0</v>
      </c>
      <c r="AG49" s="10">
        <f t="shared" si="41"/>
        <v>-306</v>
      </c>
      <c r="AH49" s="10">
        <f t="shared" si="41"/>
        <v>0</v>
      </c>
      <c r="AI49" s="10">
        <f t="shared" si="41"/>
        <v>0</v>
      </c>
      <c r="AJ49" s="10">
        <f t="shared" si="41"/>
        <v>0</v>
      </c>
      <c r="AK49" s="16">
        <f t="shared" si="41"/>
        <v>26036</v>
      </c>
      <c r="AL49" s="16">
        <f t="shared" si="41"/>
        <v>0</v>
      </c>
    </row>
    <row r="50" spans="1:38" ht="33">
      <c r="A50" s="26" t="s">
        <v>11</v>
      </c>
      <c r="B50" s="13">
        <v>913</v>
      </c>
      <c r="C50" s="13" t="s">
        <v>7</v>
      </c>
      <c r="D50" s="13" t="s">
        <v>8</v>
      </c>
      <c r="E50" s="13" t="s">
        <v>59</v>
      </c>
      <c r="F50" s="13" t="s">
        <v>12</v>
      </c>
      <c r="G50" s="14">
        <f t="shared" si="39"/>
        <v>26342</v>
      </c>
      <c r="H50" s="14">
        <f t="shared" si="39"/>
        <v>0</v>
      </c>
      <c r="I50" s="10">
        <f t="shared" si="39"/>
        <v>0</v>
      </c>
      <c r="J50" s="10">
        <f t="shared" si="39"/>
        <v>0</v>
      </c>
      <c r="K50" s="10">
        <f t="shared" si="39"/>
        <v>0</v>
      </c>
      <c r="L50" s="10">
        <f t="shared" si="39"/>
        <v>0</v>
      </c>
      <c r="M50" s="14">
        <f t="shared" si="39"/>
        <v>26342</v>
      </c>
      <c r="N50" s="14">
        <f t="shared" si="39"/>
        <v>0</v>
      </c>
      <c r="O50" s="10">
        <f t="shared" si="39"/>
        <v>0</v>
      </c>
      <c r="P50" s="10">
        <f t="shared" si="39"/>
        <v>0</v>
      </c>
      <c r="Q50" s="10">
        <f t="shared" si="39"/>
        <v>0</v>
      </c>
      <c r="R50" s="10">
        <f t="shared" si="39"/>
        <v>0</v>
      </c>
      <c r="S50" s="14">
        <f t="shared" si="40"/>
        <v>26342</v>
      </c>
      <c r="T50" s="14">
        <f t="shared" si="40"/>
        <v>0</v>
      </c>
      <c r="U50" s="10">
        <f t="shared" si="40"/>
        <v>0</v>
      </c>
      <c r="V50" s="10">
        <f t="shared" si="40"/>
        <v>0</v>
      </c>
      <c r="W50" s="10">
        <f t="shared" si="40"/>
        <v>0</v>
      </c>
      <c r="X50" s="10">
        <f t="shared" si="40"/>
        <v>0</v>
      </c>
      <c r="Y50" s="14">
        <f t="shared" si="40"/>
        <v>26342</v>
      </c>
      <c r="Z50" s="14">
        <f t="shared" si="40"/>
        <v>0</v>
      </c>
      <c r="AA50" s="10">
        <f t="shared" si="40"/>
        <v>0</v>
      </c>
      <c r="AB50" s="10">
        <f t="shared" si="40"/>
        <v>0</v>
      </c>
      <c r="AC50" s="10">
        <f t="shared" si="40"/>
        <v>0</v>
      </c>
      <c r="AD50" s="10">
        <f t="shared" si="40"/>
        <v>0</v>
      </c>
      <c r="AE50" s="14">
        <f t="shared" si="40"/>
        <v>26342</v>
      </c>
      <c r="AF50" s="14">
        <f t="shared" si="40"/>
        <v>0</v>
      </c>
      <c r="AG50" s="10">
        <f t="shared" si="41"/>
        <v>-306</v>
      </c>
      <c r="AH50" s="10">
        <f t="shared" si="41"/>
        <v>0</v>
      </c>
      <c r="AI50" s="10">
        <f t="shared" si="41"/>
        <v>0</v>
      </c>
      <c r="AJ50" s="10">
        <f t="shared" si="41"/>
        <v>0</v>
      </c>
      <c r="AK50" s="14">
        <f t="shared" si="41"/>
        <v>26036</v>
      </c>
      <c r="AL50" s="14">
        <f t="shared" si="41"/>
        <v>0</v>
      </c>
    </row>
    <row r="51" spans="1:38" ht="16.5">
      <c r="A51" s="27" t="s">
        <v>13</v>
      </c>
      <c r="B51" s="13">
        <v>913</v>
      </c>
      <c r="C51" s="13" t="s">
        <v>7</v>
      </c>
      <c r="D51" s="13" t="s">
        <v>8</v>
      </c>
      <c r="E51" s="13" t="s">
        <v>59</v>
      </c>
      <c r="F51" s="10">
        <v>610</v>
      </c>
      <c r="G51" s="10">
        <f>21220+1322+3800</f>
        <v>26342</v>
      </c>
      <c r="H51" s="10"/>
      <c r="I51" s="10"/>
      <c r="J51" s="10"/>
      <c r="K51" s="10"/>
      <c r="L51" s="10"/>
      <c r="M51" s="10">
        <f>G51+I51+J51+K51+L51</f>
        <v>26342</v>
      </c>
      <c r="N51" s="10">
        <f>H51+J51</f>
        <v>0</v>
      </c>
      <c r="O51" s="10"/>
      <c r="P51" s="10"/>
      <c r="Q51" s="10"/>
      <c r="R51" s="10"/>
      <c r="S51" s="10">
        <f>M51+O51+P51+Q51+R51</f>
        <v>26342</v>
      </c>
      <c r="T51" s="10">
        <f>N51+P51</f>
        <v>0</v>
      </c>
      <c r="U51" s="10"/>
      <c r="V51" s="10"/>
      <c r="W51" s="10"/>
      <c r="X51" s="10"/>
      <c r="Y51" s="10">
        <f>S51+U51+V51+W51+X51</f>
        <v>26342</v>
      </c>
      <c r="Z51" s="10">
        <f>T51+V51</f>
        <v>0</v>
      </c>
      <c r="AA51" s="10"/>
      <c r="AB51" s="10"/>
      <c r="AC51" s="10"/>
      <c r="AD51" s="10"/>
      <c r="AE51" s="10">
        <f>Y51+AA51+AB51+AC51+AD51</f>
        <v>26342</v>
      </c>
      <c r="AF51" s="10">
        <f>Z51+AB51</f>
        <v>0</v>
      </c>
      <c r="AG51" s="10">
        <v>-306</v>
      </c>
      <c r="AH51" s="10"/>
      <c r="AI51" s="10"/>
      <c r="AJ51" s="10"/>
      <c r="AK51" s="10">
        <f>AE51+AG51+AH51+AI51+AJ51</f>
        <v>26036</v>
      </c>
      <c r="AL51" s="10">
        <f>AF51+AH51</f>
        <v>0</v>
      </c>
    </row>
    <row r="52" spans="1:38" ht="49.5">
      <c r="A52" s="26" t="s">
        <v>61</v>
      </c>
      <c r="B52" s="13">
        <v>913</v>
      </c>
      <c r="C52" s="13" t="s">
        <v>7</v>
      </c>
      <c r="D52" s="13" t="s">
        <v>8</v>
      </c>
      <c r="E52" s="13" t="s">
        <v>62</v>
      </c>
      <c r="F52" s="13"/>
      <c r="G52" s="14">
        <f aca="true" t="shared" si="42" ref="G52:R54">G53</f>
        <v>23796</v>
      </c>
      <c r="H52" s="14">
        <f t="shared" si="42"/>
        <v>0</v>
      </c>
      <c r="I52" s="10">
        <f t="shared" si="42"/>
        <v>0</v>
      </c>
      <c r="J52" s="10">
        <f t="shared" si="42"/>
        <v>0</v>
      </c>
      <c r="K52" s="10">
        <f t="shared" si="42"/>
        <v>0</v>
      </c>
      <c r="L52" s="10">
        <f t="shared" si="42"/>
        <v>0</v>
      </c>
      <c r="M52" s="14">
        <f t="shared" si="42"/>
        <v>23796</v>
      </c>
      <c r="N52" s="14">
        <f t="shared" si="42"/>
        <v>0</v>
      </c>
      <c r="O52" s="10">
        <f t="shared" si="42"/>
        <v>0</v>
      </c>
      <c r="P52" s="10">
        <f t="shared" si="42"/>
        <v>0</v>
      </c>
      <c r="Q52" s="10">
        <f t="shared" si="42"/>
        <v>0</v>
      </c>
      <c r="R52" s="10">
        <f t="shared" si="42"/>
        <v>0</v>
      </c>
      <c r="S52" s="14">
        <f aca="true" t="shared" si="43" ref="S52:AH54">S53</f>
        <v>23796</v>
      </c>
      <c r="T52" s="14">
        <f t="shared" si="43"/>
        <v>0</v>
      </c>
      <c r="U52" s="10">
        <f t="shared" si="43"/>
        <v>0</v>
      </c>
      <c r="V52" s="10">
        <f t="shared" si="43"/>
        <v>0</v>
      </c>
      <c r="W52" s="10">
        <f t="shared" si="43"/>
        <v>0</v>
      </c>
      <c r="X52" s="10">
        <f t="shared" si="43"/>
        <v>0</v>
      </c>
      <c r="Y52" s="14">
        <f t="shared" si="43"/>
        <v>23796</v>
      </c>
      <c r="Z52" s="14">
        <f t="shared" si="43"/>
        <v>0</v>
      </c>
      <c r="AA52" s="10">
        <f t="shared" si="43"/>
        <v>0</v>
      </c>
      <c r="AB52" s="10">
        <f t="shared" si="43"/>
        <v>0</v>
      </c>
      <c r="AC52" s="10">
        <f t="shared" si="43"/>
        <v>0</v>
      </c>
      <c r="AD52" s="10">
        <f t="shared" si="43"/>
        <v>0</v>
      </c>
      <c r="AE52" s="14">
        <f t="shared" si="43"/>
        <v>23796</v>
      </c>
      <c r="AF52" s="14">
        <f t="shared" si="43"/>
        <v>0</v>
      </c>
      <c r="AG52" s="10">
        <f t="shared" si="43"/>
        <v>0</v>
      </c>
      <c r="AH52" s="10">
        <f t="shared" si="43"/>
        <v>0</v>
      </c>
      <c r="AI52" s="10">
        <f aca="true" t="shared" si="44" ref="AG52:AL54">AI53</f>
        <v>0</v>
      </c>
      <c r="AJ52" s="10">
        <f t="shared" si="44"/>
        <v>0</v>
      </c>
      <c r="AK52" s="14">
        <f t="shared" si="44"/>
        <v>23796</v>
      </c>
      <c r="AL52" s="14">
        <f t="shared" si="44"/>
        <v>0</v>
      </c>
    </row>
    <row r="53" spans="1:38" ht="24" customHeight="1">
      <c r="A53" s="27" t="s">
        <v>63</v>
      </c>
      <c r="B53" s="13">
        <v>913</v>
      </c>
      <c r="C53" s="13" t="s">
        <v>7</v>
      </c>
      <c r="D53" s="13" t="s">
        <v>8</v>
      </c>
      <c r="E53" s="13" t="s">
        <v>64</v>
      </c>
      <c r="F53" s="13"/>
      <c r="G53" s="14">
        <f t="shared" si="42"/>
        <v>23796</v>
      </c>
      <c r="H53" s="14">
        <f t="shared" si="42"/>
        <v>0</v>
      </c>
      <c r="I53" s="10">
        <f t="shared" si="42"/>
        <v>0</v>
      </c>
      <c r="J53" s="10">
        <f t="shared" si="42"/>
        <v>0</v>
      </c>
      <c r="K53" s="10">
        <f t="shared" si="42"/>
        <v>0</v>
      </c>
      <c r="L53" s="10">
        <f t="shared" si="42"/>
        <v>0</v>
      </c>
      <c r="M53" s="14">
        <f t="shared" si="42"/>
        <v>23796</v>
      </c>
      <c r="N53" s="14">
        <f t="shared" si="42"/>
        <v>0</v>
      </c>
      <c r="O53" s="10">
        <f t="shared" si="42"/>
        <v>0</v>
      </c>
      <c r="P53" s="10">
        <f t="shared" si="42"/>
        <v>0</v>
      </c>
      <c r="Q53" s="10">
        <f t="shared" si="42"/>
        <v>0</v>
      </c>
      <c r="R53" s="10">
        <f t="shared" si="42"/>
        <v>0</v>
      </c>
      <c r="S53" s="14">
        <f t="shared" si="43"/>
        <v>23796</v>
      </c>
      <c r="T53" s="14">
        <f t="shared" si="43"/>
        <v>0</v>
      </c>
      <c r="U53" s="10">
        <f t="shared" si="43"/>
        <v>0</v>
      </c>
      <c r="V53" s="10">
        <f t="shared" si="43"/>
        <v>0</v>
      </c>
      <c r="W53" s="10">
        <f t="shared" si="43"/>
        <v>0</v>
      </c>
      <c r="X53" s="10">
        <f t="shared" si="43"/>
        <v>0</v>
      </c>
      <c r="Y53" s="14">
        <f t="shared" si="43"/>
        <v>23796</v>
      </c>
      <c r="Z53" s="14">
        <f t="shared" si="43"/>
        <v>0</v>
      </c>
      <c r="AA53" s="10">
        <f t="shared" si="43"/>
        <v>0</v>
      </c>
      <c r="AB53" s="10">
        <f t="shared" si="43"/>
        <v>0</v>
      </c>
      <c r="AC53" s="10">
        <f t="shared" si="43"/>
        <v>0</v>
      </c>
      <c r="AD53" s="10">
        <f t="shared" si="43"/>
        <v>0</v>
      </c>
      <c r="AE53" s="14">
        <f t="shared" si="43"/>
        <v>23796</v>
      </c>
      <c r="AF53" s="14">
        <f t="shared" si="43"/>
        <v>0</v>
      </c>
      <c r="AG53" s="10">
        <f t="shared" si="44"/>
        <v>0</v>
      </c>
      <c r="AH53" s="10">
        <f t="shared" si="44"/>
        <v>0</v>
      </c>
      <c r="AI53" s="10">
        <f t="shared" si="44"/>
        <v>0</v>
      </c>
      <c r="AJ53" s="10">
        <f t="shared" si="44"/>
        <v>0</v>
      </c>
      <c r="AK53" s="14">
        <f t="shared" si="44"/>
        <v>23796</v>
      </c>
      <c r="AL53" s="14">
        <f t="shared" si="44"/>
        <v>0</v>
      </c>
    </row>
    <row r="54" spans="1:38" ht="16.5">
      <c r="A54" s="26" t="s">
        <v>25</v>
      </c>
      <c r="B54" s="13">
        <v>913</v>
      </c>
      <c r="C54" s="13" t="s">
        <v>7</v>
      </c>
      <c r="D54" s="13" t="s">
        <v>8</v>
      </c>
      <c r="E54" s="13" t="s">
        <v>64</v>
      </c>
      <c r="F54" s="13" t="s">
        <v>26</v>
      </c>
      <c r="G54" s="14">
        <f t="shared" si="42"/>
        <v>23796</v>
      </c>
      <c r="H54" s="14">
        <f t="shared" si="42"/>
        <v>0</v>
      </c>
      <c r="I54" s="10">
        <f t="shared" si="42"/>
        <v>0</v>
      </c>
      <c r="J54" s="10">
        <f t="shared" si="42"/>
        <v>0</v>
      </c>
      <c r="K54" s="10">
        <f t="shared" si="42"/>
        <v>0</v>
      </c>
      <c r="L54" s="10">
        <f t="shared" si="42"/>
        <v>0</v>
      </c>
      <c r="M54" s="14">
        <f t="shared" si="42"/>
        <v>23796</v>
      </c>
      <c r="N54" s="14">
        <f t="shared" si="42"/>
        <v>0</v>
      </c>
      <c r="O54" s="10">
        <f t="shared" si="42"/>
        <v>0</v>
      </c>
      <c r="P54" s="10">
        <f t="shared" si="42"/>
        <v>0</v>
      </c>
      <c r="Q54" s="10">
        <f t="shared" si="42"/>
        <v>0</v>
      </c>
      <c r="R54" s="10">
        <f t="shared" si="42"/>
        <v>0</v>
      </c>
      <c r="S54" s="14">
        <f t="shared" si="43"/>
        <v>23796</v>
      </c>
      <c r="T54" s="14">
        <f t="shared" si="43"/>
        <v>0</v>
      </c>
      <c r="U54" s="10">
        <f t="shared" si="43"/>
        <v>0</v>
      </c>
      <c r="V54" s="10">
        <f t="shared" si="43"/>
        <v>0</v>
      </c>
      <c r="W54" s="10">
        <f t="shared" si="43"/>
        <v>0</v>
      </c>
      <c r="X54" s="10">
        <f t="shared" si="43"/>
        <v>0</v>
      </c>
      <c r="Y54" s="14">
        <f t="shared" si="43"/>
        <v>23796</v>
      </c>
      <c r="Z54" s="14">
        <f t="shared" si="43"/>
        <v>0</v>
      </c>
      <c r="AA54" s="10">
        <f t="shared" si="43"/>
        <v>0</v>
      </c>
      <c r="AB54" s="10">
        <f t="shared" si="43"/>
        <v>0</v>
      </c>
      <c r="AC54" s="10">
        <f t="shared" si="43"/>
        <v>0</v>
      </c>
      <c r="AD54" s="10">
        <f t="shared" si="43"/>
        <v>0</v>
      </c>
      <c r="AE54" s="14">
        <f t="shared" si="43"/>
        <v>23796</v>
      </c>
      <c r="AF54" s="14">
        <f t="shared" si="43"/>
        <v>0</v>
      </c>
      <c r="AG54" s="10">
        <f t="shared" si="44"/>
        <v>0</v>
      </c>
      <c r="AH54" s="10">
        <f t="shared" si="44"/>
        <v>0</v>
      </c>
      <c r="AI54" s="10">
        <f t="shared" si="44"/>
        <v>0</v>
      </c>
      <c r="AJ54" s="10">
        <f t="shared" si="44"/>
        <v>0</v>
      </c>
      <c r="AK54" s="14">
        <f t="shared" si="44"/>
        <v>23796</v>
      </c>
      <c r="AL54" s="14">
        <f t="shared" si="44"/>
        <v>0</v>
      </c>
    </row>
    <row r="55" spans="1:38" ht="57.75" customHeight="1">
      <c r="A55" s="26" t="s">
        <v>84</v>
      </c>
      <c r="B55" s="13">
        <f>B53</f>
        <v>913</v>
      </c>
      <c r="C55" s="13" t="s">
        <v>7</v>
      </c>
      <c r="D55" s="13" t="s">
        <v>8</v>
      </c>
      <c r="E55" s="13" t="s">
        <v>64</v>
      </c>
      <c r="F55" s="10">
        <v>810</v>
      </c>
      <c r="G55" s="10">
        <v>23796</v>
      </c>
      <c r="H55" s="10"/>
      <c r="I55" s="10"/>
      <c r="J55" s="10"/>
      <c r="K55" s="10"/>
      <c r="L55" s="10"/>
      <c r="M55" s="10">
        <f>G55+I55+J55+K55+L55</f>
        <v>23796</v>
      </c>
      <c r="N55" s="10">
        <f>H55+J55</f>
        <v>0</v>
      </c>
      <c r="O55" s="10"/>
      <c r="P55" s="10"/>
      <c r="Q55" s="10"/>
      <c r="R55" s="10"/>
      <c r="S55" s="10">
        <f>M55+O55+P55+Q55+R55</f>
        <v>23796</v>
      </c>
      <c r="T55" s="10">
        <f>N55+P55</f>
        <v>0</v>
      </c>
      <c r="U55" s="10"/>
      <c r="V55" s="10"/>
      <c r="W55" s="10"/>
      <c r="X55" s="10"/>
      <c r="Y55" s="10">
        <f>S55+U55+V55+W55+X55</f>
        <v>23796</v>
      </c>
      <c r="Z55" s="10">
        <f>T55+V55</f>
        <v>0</v>
      </c>
      <c r="AA55" s="10"/>
      <c r="AB55" s="10"/>
      <c r="AC55" s="10"/>
      <c r="AD55" s="10"/>
      <c r="AE55" s="10">
        <f>Y55+AA55+AB55+AC55+AD55</f>
        <v>23796</v>
      </c>
      <c r="AF55" s="10">
        <f>Z55+AB55</f>
        <v>0</v>
      </c>
      <c r="AG55" s="10"/>
      <c r="AH55" s="10"/>
      <c r="AI55" s="10"/>
      <c r="AJ55" s="10"/>
      <c r="AK55" s="10">
        <f>AE55+AG55+AH55+AI55+AJ55</f>
        <v>23796</v>
      </c>
      <c r="AL55" s="10">
        <f>AF55+AH55</f>
        <v>0</v>
      </c>
    </row>
    <row r="56" spans="1:38" ht="16.5">
      <c r="A56" s="26" t="s">
        <v>100</v>
      </c>
      <c r="B56" s="20">
        <v>913</v>
      </c>
      <c r="C56" s="13" t="s">
        <v>7</v>
      </c>
      <c r="D56" s="13" t="s">
        <v>8</v>
      </c>
      <c r="E56" s="13" t="s">
        <v>109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>
        <f>AB57+AB60+AB64+AB67</f>
        <v>2157180</v>
      </c>
      <c r="AC56" s="10">
        <f>AC57+AC60+AC64+AC67</f>
        <v>0</v>
      </c>
      <c r="AD56" s="10">
        <f>AD57+AD60+AD64+AD67</f>
        <v>0</v>
      </c>
      <c r="AE56" s="10">
        <f>AE57+AE60+AE64+AE67</f>
        <v>2157180</v>
      </c>
      <c r="AF56" s="10">
        <f>AF57+AF60+AF64+AF67</f>
        <v>2157180</v>
      </c>
      <c r="AG56" s="10"/>
      <c r="AH56" s="10">
        <f>AH57+AH60+AH64+AH67</f>
        <v>0</v>
      </c>
      <c r="AI56" s="10">
        <f>AI57+AI60+AI64+AI67</f>
        <v>0</v>
      </c>
      <c r="AJ56" s="10">
        <f>AJ57+AJ60+AJ64+AJ67</f>
        <v>0</v>
      </c>
      <c r="AK56" s="10">
        <f>AK57+AK60+AK64+AK67</f>
        <v>2157180</v>
      </c>
      <c r="AL56" s="10">
        <f>AL57+AL60+AL64+AL67</f>
        <v>2157180</v>
      </c>
    </row>
    <row r="57" spans="1:38" ht="66">
      <c r="A57" s="27" t="s">
        <v>110</v>
      </c>
      <c r="B57" s="20">
        <v>913</v>
      </c>
      <c r="C57" s="13" t="s">
        <v>7</v>
      </c>
      <c r="D57" s="13" t="s">
        <v>8</v>
      </c>
      <c r="E57" s="13" t="s">
        <v>111</v>
      </c>
      <c r="F57" s="1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>
        <f>AB58</f>
        <v>19505</v>
      </c>
      <c r="AC57" s="10">
        <f aca="true" t="shared" si="45" ref="AC57:AF58">AC58</f>
        <v>0</v>
      </c>
      <c r="AD57" s="10">
        <f t="shared" si="45"/>
        <v>0</v>
      </c>
      <c r="AE57" s="10">
        <f t="shared" si="45"/>
        <v>19505</v>
      </c>
      <c r="AF57" s="10">
        <f t="shared" si="45"/>
        <v>19505</v>
      </c>
      <c r="AG57" s="10"/>
      <c r="AH57" s="10">
        <f>AH58</f>
        <v>0</v>
      </c>
      <c r="AI57" s="10">
        <f aca="true" t="shared" si="46" ref="AI57:AL58">AI58</f>
        <v>0</v>
      </c>
      <c r="AJ57" s="10">
        <f t="shared" si="46"/>
        <v>0</v>
      </c>
      <c r="AK57" s="10">
        <f t="shared" si="46"/>
        <v>19505</v>
      </c>
      <c r="AL57" s="10">
        <f t="shared" si="46"/>
        <v>19505</v>
      </c>
    </row>
    <row r="58" spans="1:38" ht="33">
      <c r="A58" s="26" t="s">
        <v>11</v>
      </c>
      <c r="B58" s="20">
        <v>913</v>
      </c>
      <c r="C58" s="13" t="s">
        <v>7</v>
      </c>
      <c r="D58" s="13" t="s">
        <v>8</v>
      </c>
      <c r="E58" s="13" t="s">
        <v>111</v>
      </c>
      <c r="F58" s="13" t="s">
        <v>12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>
        <f>AB59</f>
        <v>19505</v>
      </c>
      <c r="AC58" s="10">
        <f t="shared" si="45"/>
        <v>0</v>
      </c>
      <c r="AD58" s="10">
        <f t="shared" si="45"/>
        <v>0</v>
      </c>
      <c r="AE58" s="10">
        <f t="shared" si="45"/>
        <v>19505</v>
      </c>
      <c r="AF58" s="10">
        <f t="shared" si="45"/>
        <v>19505</v>
      </c>
      <c r="AG58" s="10"/>
      <c r="AH58" s="10">
        <f>AH59</f>
        <v>0</v>
      </c>
      <c r="AI58" s="10">
        <f t="shared" si="46"/>
        <v>0</v>
      </c>
      <c r="AJ58" s="10">
        <f t="shared" si="46"/>
        <v>0</v>
      </c>
      <c r="AK58" s="10">
        <f t="shared" si="46"/>
        <v>19505</v>
      </c>
      <c r="AL58" s="10">
        <f t="shared" si="46"/>
        <v>19505</v>
      </c>
    </row>
    <row r="59" spans="1:38" ht="16.5">
      <c r="A59" s="27" t="s">
        <v>13</v>
      </c>
      <c r="B59" s="20">
        <v>913</v>
      </c>
      <c r="C59" s="13" t="s">
        <v>7</v>
      </c>
      <c r="D59" s="13" t="s">
        <v>8</v>
      </c>
      <c r="E59" s="13" t="s">
        <v>111</v>
      </c>
      <c r="F59" s="13" t="s">
        <v>21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>
        <v>19505</v>
      </c>
      <c r="AC59" s="10"/>
      <c r="AD59" s="10"/>
      <c r="AE59" s="10">
        <f>Y59+AB59</f>
        <v>19505</v>
      </c>
      <c r="AF59" s="10">
        <f>Z59+AB59</f>
        <v>19505</v>
      </c>
      <c r="AG59" s="10"/>
      <c r="AH59" s="10"/>
      <c r="AI59" s="10"/>
      <c r="AJ59" s="10"/>
      <c r="AK59" s="10">
        <f>AE59+AG59+AH59+AI59+AJ59</f>
        <v>19505</v>
      </c>
      <c r="AL59" s="10">
        <f>AF59+AH59</f>
        <v>19505</v>
      </c>
    </row>
    <row r="60" spans="1:38" ht="82.5">
      <c r="A60" s="30" t="s">
        <v>112</v>
      </c>
      <c r="B60" s="20">
        <v>913</v>
      </c>
      <c r="C60" s="13" t="s">
        <v>7</v>
      </c>
      <c r="D60" s="13" t="s">
        <v>8</v>
      </c>
      <c r="E60" s="13" t="s">
        <v>113</v>
      </c>
      <c r="F60" s="1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>
        <f>AB61</f>
        <v>22186</v>
      </c>
      <c r="AC60" s="10">
        <f>AC61</f>
        <v>0</v>
      </c>
      <c r="AD60" s="10">
        <f>AD61</f>
        <v>0</v>
      </c>
      <c r="AE60" s="10">
        <f>AE61</f>
        <v>22186</v>
      </c>
      <c r="AF60" s="10">
        <f>AF61</f>
        <v>22186</v>
      </c>
      <c r="AG60" s="10"/>
      <c r="AH60" s="10">
        <f>AH61</f>
        <v>0</v>
      </c>
      <c r="AI60" s="10">
        <f>AI61</f>
        <v>0</v>
      </c>
      <c r="AJ60" s="10">
        <f>AJ61</f>
        <v>0</v>
      </c>
      <c r="AK60" s="10">
        <f>AK61</f>
        <v>22186</v>
      </c>
      <c r="AL60" s="10">
        <f>AL61</f>
        <v>22186</v>
      </c>
    </row>
    <row r="61" spans="1:38" ht="33">
      <c r="A61" s="26" t="s">
        <v>11</v>
      </c>
      <c r="B61" s="20">
        <v>913</v>
      </c>
      <c r="C61" s="13" t="s">
        <v>7</v>
      </c>
      <c r="D61" s="13" t="s">
        <v>8</v>
      </c>
      <c r="E61" s="13" t="s">
        <v>113</v>
      </c>
      <c r="F61" s="13" t="s">
        <v>12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>
        <f>AB62+AB63</f>
        <v>22186</v>
      </c>
      <c r="AC61" s="10">
        <f>AC62+AC63</f>
        <v>0</v>
      </c>
      <c r="AD61" s="10">
        <f>AD62+AD63</f>
        <v>0</v>
      </c>
      <c r="AE61" s="10">
        <f>AE62+AE63</f>
        <v>22186</v>
      </c>
      <c r="AF61" s="10">
        <f>AF62+AF63</f>
        <v>22186</v>
      </c>
      <c r="AG61" s="10"/>
      <c r="AH61" s="10">
        <f>AH62+AH63</f>
        <v>0</v>
      </c>
      <c r="AI61" s="10">
        <f>AI62+AI63</f>
        <v>0</v>
      </c>
      <c r="AJ61" s="10">
        <f>AJ62+AJ63</f>
        <v>0</v>
      </c>
      <c r="AK61" s="10">
        <f>AK62+AK63</f>
        <v>22186</v>
      </c>
      <c r="AL61" s="10">
        <f>AL62+AL63</f>
        <v>22186</v>
      </c>
    </row>
    <row r="62" spans="1:38" ht="16.5">
      <c r="A62" s="27" t="s">
        <v>13</v>
      </c>
      <c r="B62" s="20">
        <v>913</v>
      </c>
      <c r="C62" s="13" t="s">
        <v>7</v>
      </c>
      <c r="D62" s="13" t="s">
        <v>8</v>
      </c>
      <c r="E62" s="13" t="s">
        <v>113</v>
      </c>
      <c r="F62" s="13" t="s">
        <v>21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>
        <v>21600</v>
      </c>
      <c r="AC62" s="10"/>
      <c r="AD62" s="10"/>
      <c r="AE62" s="10">
        <f>AB62</f>
        <v>21600</v>
      </c>
      <c r="AF62" s="10">
        <f>AB62</f>
        <v>21600</v>
      </c>
      <c r="AG62" s="10"/>
      <c r="AH62" s="10"/>
      <c r="AI62" s="10"/>
      <c r="AJ62" s="10"/>
      <c r="AK62" s="10">
        <f>AE62+AG62+AH62+AI62+AJ62</f>
        <v>21600</v>
      </c>
      <c r="AL62" s="10">
        <f>AF62+AH62</f>
        <v>21600</v>
      </c>
    </row>
    <row r="63" spans="1:38" ht="16.5">
      <c r="A63" s="27" t="s">
        <v>18</v>
      </c>
      <c r="B63" s="20">
        <v>913</v>
      </c>
      <c r="C63" s="13" t="s">
        <v>7</v>
      </c>
      <c r="D63" s="13" t="s">
        <v>8</v>
      </c>
      <c r="E63" s="13" t="s">
        <v>113</v>
      </c>
      <c r="F63" s="13" t="s">
        <v>22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>
        <v>586</v>
      </c>
      <c r="AC63" s="10"/>
      <c r="AD63" s="10"/>
      <c r="AE63" s="10">
        <f>Y63+AB63</f>
        <v>586</v>
      </c>
      <c r="AF63" s="10">
        <f>Z63+AB63</f>
        <v>586</v>
      </c>
      <c r="AG63" s="10"/>
      <c r="AH63" s="10"/>
      <c r="AI63" s="10"/>
      <c r="AJ63" s="10"/>
      <c r="AK63" s="10">
        <f>AE63+AG63+AH63+AI63+AJ63</f>
        <v>586</v>
      </c>
      <c r="AL63" s="10">
        <f>AF63+AH63</f>
        <v>586</v>
      </c>
    </row>
    <row r="64" spans="1:38" ht="66">
      <c r="A64" s="27" t="s">
        <v>114</v>
      </c>
      <c r="B64" s="20">
        <v>913</v>
      </c>
      <c r="C64" s="13" t="s">
        <v>7</v>
      </c>
      <c r="D64" s="13" t="s">
        <v>8</v>
      </c>
      <c r="E64" s="13" t="s">
        <v>115</v>
      </c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>
        <f>AB65</f>
        <v>66063</v>
      </c>
      <c r="AC64" s="10">
        <f aca="true" t="shared" si="47" ref="AC64:AF65">AC65</f>
        <v>0</v>
      </c>
      <c r="AD64" s="10">
        <f t="shared" si="47"/>
        <v>0</v>
      </c>
      <c r="AE64" s="10">
        <f t="shared" si="47"/>
        <v>66063</v>
      </c>
      <c r="AF64" s="10">
        <f t="shared" si="47"/>
        <v>66063</v>
      </c>
      <c r="AG64" s="10"/>
      <c r="AH64" s="10">
        <f>AH65</f>
        <v>0</v>
      </c>
      <c r="AI64" s="10">
        <f aca="true" t="shared" si="48" ref="AI64:AL65">AI65</f>
        <v>0</v>
      </c>
      <c r="AJ64" s="10">
        <f t="shared" si="48"/>
        <v>0</v>
      </c>
      <c r="AK64" s="10">
        <f t="shared" si="48"/>
        <v>66063</v>
      </c>
      <c r="AL64" s="10">
        <f t="shared" si="48"/>
        <v>66063</v>
      </c>
    </row>
    <row r="65" spans="1:38" ht="33">
      <c r="A65" s="26" t="s">
        <v>11</v>
      </c>
      <c r="B65" s="20">
        <v>913</v>
      </c>
      <c r="C65" s="13" t="s">
        <v>7</v>
      </c>
      <c r="D65" s="13" t="s">
        <v>8</v>
      </c>
      <c r="E65" s="13" t="s">
        <v>115</v>
      </c>
      <c r="F65" s="13" t="s">
        <v>12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>
        <f>AB66</f>
        <v>66063</v>
      </c>
      <c r="AC65" s="10">
        <f t="shared" si="47"/>
        <v>0</v>
      </c>
      <c r="AD65" s="10">
        <f t="shared" si="47"/>
        <v>0</v>
      </c>
      <c r="AE65" s="10">
        <f t="shared" si="47"/>
        <v>66063</v>
      </c>
      <c r="AF65" s="10">
        <f t="shared" si="47"/>
        <v>66063</v>
      </c>
      <c r="AG65" s="10"/>
      <c r="AH65" s="10">
        <f>AH66</f>
        <v>0</v>
      </c>
      <c r="AI65" s="10">
        <f t="shared" si="48"/>
        <v>0</v>
      </c>
      <c r="AJ65" s="10">
        <f t="shared" si="48"/>
        <v>0</v>
      </c>
      <c r="AK65" s="10">
        <f t="shared" si="48"/>
        <v>66063</v>
      </c>
      <c r="AL65" s="10">
        <f t="shared" si="48"/>
        <v>66063</v>
      </c>
    </row>
    <row r="66" spans="1:38" ht="16.5">
      <c r="A66" s="27" t="s">
        <v>13</v>
      </c>
      <c r="B66" s="20">
        <v>913</v>
      </c>
      <c r="C66" s="13" t="s">
        <v>7</v>
      </c>
      <c r="D66" s="13" t="s">
        <v>8</v>
      </c>
      <c r="E66" s="13" t="s">
        <v>115</v>
      </c>
      <c r="F66" s="13" t="s">
        <v>21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>
        <v>66063</v>
      </c>
      <c r="AC66" s="10"/>
      <c r="AD66" s="10"/>
      <c r="AE66" s="10">
        <f>AB66</f>
        <v>66063</v>
      </c>
      <c r="AF66" s="10">
        <f>AB66</f>
        <v>66063</v>
      </c>
      <c r="AG66" s="10"/>
      <c r="AH66" s="10"/>
      <c r="AI66" s="10"/>
      <c r="AJ66" s="10"/>
      <c r="AK66" s="10">
        <f>AE66+AG66+AH66+AI66+AJ66</f>
        <v>66063</v>
      </c>
      <c r="AL66" s="10">
        <f>AF66+AH66</f>
        <v>66063</v>
      </c>
    </row>
    <row r="67" spans="1:38" ht="66">
      <c r="A67" s="27" t="s">
        <v>116</v>
      </c>
      <c r="B67" s="20">
        <v>913</v>
      </c>
      <c r="C67" s="13" t="s">
        <v>7</v>
      </c>
      <c r="D67" s="13" t="s">
        <v>8</v>
      </c>
      <c r="E67" s="13" t="s">
        <v>117</v>
      </c>
      <c r="F67" s="1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>
        <f>AB68</f>
        <v>2049426</v>
      </c>
      <c r="AC67" s="10">
        <f aca="true" t="shared" si="49" ref="AC67:AF68">AC68</f>
        <v>0</v>
      </c>
      <c r="AD67" s="10">
        <f t="shared" si="49"/>
        <v>0</v>
      </c>
      <c r="AE67" s="10">
        <f t="shared" si="49"/>
        <v>2049426</v>
      </c>
      <c r="AF67" s="10">
        <f t="shared" si="49"/>
        <v>2049426</v>
      </c>
      <c r="AG67" s="10"/>
      <c r="AH67" s="10">
        <f>AH68</f>
        <v>0</v>
      </c>
      <c r="AI67" s="10">
        <f aca="true" t="shared" si="50" ref="AI67:AL68">AI68</f>
        <v>0</v>
      </c>
      <c r="AJ67" s="10">
        <f t="shared" si="50"/>
        <v>0</v>
      </c>
      <c r="AK67" s="10">
        <f t="shared" si="50"/>
        <v>2049426</v>
      </c>
      <c r="AL67" s="10">
        <f t="shared" si="50"/>
        <v>2049426</v>
      </c>
    </row>
    <row r="68" spans="1:38" ht="33">
      <c r="A68" s="26" t="s">
        <v>11</v>
      </c>
      <c r="B68" s="20">
        <v>913</v>
      </c>
      <c r="C68" s="13" t="s">
        <v>7</v>
      </c>
      <c r="D68" s="13" t="s">
        <v>8</v>
      </c>
      <c r="E68" s="13" t="s">
        <v>117</v>
      </c>
      <c r="F68" s="13" t="s">
        <v>12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>
        <f>AB69</f>
        <v>2049426</v>
      </c>
      <c r="AC68" s="10">
        <f t="shared" si="49"/>
        <v>0</v>
      </c>
      <c r="AD68" s="10">
        <f t="shared" si="49"/>
        <v>0</v>
      </c>
      <c r="AE68" s="10">
        <f t="shared" si="49"/>
        <v>2049426</v>
      </c>
      <c r="AF68" s="10">
        <f t="shared" si="49"/>
        <v>2049426</v>
      </c>
      <c r="AG68" s="10"/>
      <c r="AH68" s="10">
        <f>AH69</f>
        <v>0</v>
      </c>
      <c r="AI68" s="10">
        <f t="shared" si="50"/>
        <v>0</v>
      </c>
      <c r="AJ68" s="10">
        <f t="shared" si="50"/>
        <v>0</v>
      </c>
      <c r="AK68" s="10">
        <f t="shared" si="50"/>
        <v>2049426</v>
      </c>
      <c r="AL68" s="10">
        <f t="shared" si="50"/>
        <v>2049426</v>
      </c>
    </row>
    <row r="69" spans="1:38" ht="16.5">
      <c r="A69" s="27" t="s">
        <v>13</v>
      </c>
      <c r="B69" s="20">
        <v>913</v>
      </c>
      <c r="C69" s="13" t="s">
        <v>7</v>
      </c>
      <c r="D69" s="13" t="s">
        <v>8</v>
      </c>
      <c r="E69" s="13" t="s">
        <v>117</v>
      </c>
      <c r="F69" s="13" t="s">
        <v>21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>
        <v>2049426</v>
      </c>
      <c r="AC69" s="10"/>
      <c r="AD69" s="10"/>
      <c r="AE69" s="10">
        <f>AB69</f>
        <v>2049426</v>
      </c>
      <c r="AF69" s="10">
        <f>AB69</f>
        <v>2049426</v>
      </c>
      <c r="AG69" s="10"/>
      <c r="AH69" s="10"/>
      <c r="AI69" s="10"/>
      <c r="AJ69" s="10"/>
      <c r="AK69" s="10">
        <f>AE69+AG69+AH69+AI69+AJ69</f>
        <v>2049426</v>
      </c>
      <c r="AL69" s="10">
        <f>AF69+AH69</f>
        <v>2049426</v>
      </c>
    </row>
    <row r="70" spans="1:38" ht="18.75">
      <c r="A70" s="28" t="s">
        <v>88</v>
      </c>
      <c r="B70" s="11" t="s">
        <v>51</v>
      </c>
      <c r="C70" s="11" t="s">
        <v>7</v>
      </c>
      <c r="D70" s="11" t="s">
        <v>27</v>
      </c>
      <c r="E70" s="11"/>
      <c r="F70" s="22"/>
      <c r="G70" s="12">
        <f>G71</f>
        <v>243643</v>
      </c>
      <c r="H70" s="12">
        <f aca="true" t="shared" si="51" ref="H70:R70">H71</f>
        <v>102795</v>
      </c>
      <c r="I70" s="10">
        <f t="shared" si="51"/>
        <v>0</v>
      </c>
      <c r="J70" s="10">
        <f t="shared" si="51"/>
        <v>0</v>
      </c>
      <c r="K70" s="10">
        <f t="shared" si="51"/>
        <v>0</v>
      </c>
      <c r="L70" s="10">
        <f t="shared" si="51"/>
        <v>0</v>
      </c>
      <c r="M70" s="12">
        <f t="shared" si="51"/>
        <v>243643</v>
      </c>
      <c r="N70" s="12">
        <f t="shared" si="51"/>
        <v>102795</v>
      </c>
      <c r="O70" s="10">
        <f t="shared" si="51"/>
        <v>0</v>
      </c>
      <c r="P70" s="10">
        <f t="shared" si="51"/>
        <v>0</v>
      </c>
      <c r="Q70" s="10">
        <f t="shared" si="51"/>
        <v>0</v>
      </c>
      <c r="R70" s="10">
        <f t="shared" si="51"/>
        <v>0</v>
      </c>
      <c r="S70" s="12">
        <f aca="true" t="shared" si="52" ref="S70:AL70">S71</f>
        <v>243643</v>
      </c>
      <c r="T70" s="12">
        <f t="shared" si="52"/>
        <v>102795</v>
      </c>
      <c r="U70" s="10">
        <f t="shared" si="52"/>
        <v>0</v>
      </c>
      <c r="V70" s="10">
        <f t="shared" si="52"/>
        <v>0</v>
      </c>
      <c r="W70" s="10">
        <f t="shared" si="52"/>
        <v>0</v>
      </c>
      <c r="X70" s="10">
        <f t="shared" si="52"/>
        <v>0</v>
      </c>
      <c r="Y70" s="12">
        <f t="shared" si="52"/>
        <v>243643</v>
      </c>
      <c r="Z70" s="12">
        <f t="shared" si="52"/>
        <v>102795</v>
      </c>
      <c r="AA70" s="19">
        <f t="shared" si="52"/>
        <v>571</v>
      </c>
      <c r="AB70" s="19">
        <f t="shared" si="52"/>
        <v>63847</v>
      </c>
      <c r="AC70" s="19">
        <f t="shared" si="52"/>
        <v>0</v>
      </c>
      <c r="AD70" s="19">
        <f t="shared" si="52"/>
        <v>0</v>
      </c>
      <c r="AE70" s="12">
        <f t="shared" si="52"/>
        <v>308061</v>
      </c>
      <c r="AF70" s="12">
        <f t="shared" si="52"/>
        <v>166642</v>
      </c>
      <c r="AG70" s="19">
        <f t="shared" si="52"/>
        <v>22</v>
      </c>
      <c r="AH70" s="19">
        <f t="shared" si="52"/>
        <v>0</v>
      </c>
      <c r="AI70" s="19">
        <f t="shared" si="52"/>
        <v>457</v>
      </c>
      <c r="AJ70" s="19">
        <f t="shared" si="52"/>
        <v>0</v>
      </c>
      <c r="AK70" s="12">
        <f t="shared" si="52"/>
        <v>308540</v>
      </c>
      <c r="AL70" s="12">
        <f t="shared" si="52"/>
        <v>166642</v>
      </c>
    </row>
    <row r="71" spans="1:38" ht="42" customHeight="1">
      <c r="A71" s="23" t="s">
        <v>91</v>
      </c>
      <c r="B71" s="13">
        <v>913</v>
      </c>
      <c r="C71" s="13" t="s">
        <v>7</v>
      </c>
      <c r="D71" s="13" t="s">
        <v>27</v>
      </c>
      <c r="E71" s="13" t="s">
        <v>36</v>
      </c>
      <c r="F71" s="13"/>
      <c r="G71" s="14">
        <f>G72+G76+G80</f>
        <v>243643</v>
      </c>
      <c r="H71" s="14">
        <f aca="true" t="shared" si="53" ref="H71:N71">H72+H76+H80</f>
        <v>102795</v>
      </c>
      <c r="I71" s="10">
        <f t="shared" si="53"/>
        <v>0</v>
      </c>
      <c r="J71" s="10">
        <f t="shared" si="53"/>
        <v>0</v>
      </c>
      <c r="K71" s="10">
        <f t="shared" si="53"/>
        <v>0</v>
      </c>
      <c r="L71" s="10">
        <f t="shared" si="53"/>
        <v>0</v>
      </c>
      <c r="M71" s="14">
        <f t="shared" si="53"/>
        <v>243643</v>
      </c>
      <c r="N71" s="14">
        <f t="shared" si="53"/>
        <v>102795</v>
      </c>
      <c r="O71" s="10">
        <f aca="true" t="shared" si="54" ref="O71:T71">O72+O76+O80</f>
        <v>0</v>
      </c>
      <c r="P71" s="10">
        <f t="shared" si="54"/>
        <v>0</v>
      </c>
      <c r="Q71" s="10">
        <f t="shared" si="54"/>
        <v>0</v>
      </c>
      <c r="R71" s="10">
        <f t="shared" si="54"/>
        <v>0</v>
      </c>
      <c r="S71" s="14">
        <f t="shared" si="54"/>
        <v>243643</v>
      </c>
      <c r="T71" s="14">
        <f t="shared" si="54"/>
        <v>102795</v>
      </c>
      <c r="U71" s="10">
        <f aca="true" t="shared" si="55" ref="U71:Z71">U72+U76+U80</f>
        <v>0</v>
      </c>
      <c r="V71" s="10">
        <f t="shared" si="55"/>
        <v>0</v>
      </c>
      <c r="W71" s="10">
        <f t="shared" si="55"/>
        <v>0</v>
      </c>
      <c r="X71" s="10">
        <f t="shared" si="55"/>
        <v>0</v>
      </c>
      <c r="Y71" s="14">
        <f t="shared" si="55"/>
        <v>243643</v>
      </c>
      <c r="Z71" s="14">
        <f t="shared" si="55"/>
        <v>102795</v>
      </c>
      <c r="AA71" s="10">
        <f aca="true" t="shared" si="56" ref="AA71:AF71">AA72+AA76+AA80+AA84</f>
        <v>571</v>
      </c>
      <c r="AB71" s="10">
        <f t="shared" si="56"/>
        <v>63847</v>
      </c>
      <c r="AC71" s="10">
        <f t="shared" si="56"/>
        <v>0</v>
      </c>
      <c r="AD71" s="10">
        <f t="shared" si="56"/>
        <v>0</v>
      </c>
      <c r="AE71" s="10">
        <f t="shared" si="56"/>
        <v>308061</v>
      </c>
      <c r="AF71" s="10">
        <f t="shared" si="56"/>
        <v>166642</v>
      </c>
      <c r="AG71" s="10">
        <f aca="true" t="shared" si="57" ref="AG71:AL71">AG72+AG76+AG80+AG84+AG88</f>
        <v>22</v>
      </c>
      <c r="AH71" s="10">
        <f t="shared" si="57"/>
        <v>0</v>
      </c>
      <c r="AI71" s="10">
        <f t="shared" si="57"/>
        <v>457</v>
      </c>
      <c r="AJ71" s="10">
        <f t="shared" si="57"/>
        <v>0</v>
      </c>
      <c r="AK71" s="10">
        <f t="shared" si="57"/>
        <v>308540</v>
      </c>
      <c r="AL71" s="10">
        <f t="shared" si="57"/>
        <v>166642</v>
      </c>
    </row>
    <row r="72" spans="1:38" ht="33">
      <c r="A72" s="27" t="s">
        <v>9</v>
      </c>
      <c r="B72" s="13">
        <f>B71</f>
        <v>913</v>
      </c>
      <c r="C72" s="13" t="s">
        <v>7</v>
      </c>
      <c r="D72" s="13" t="s">
        <v>27</v>
      </c>
      <c r="E72" s="13" t="s">
        <v>46</v>
      </c>
      <c r="F72" s="13"/>
      <c r="G72" s="14">
        <f aca="true" t="shared" si="58" ref="G72:R74">G73</f>
        <v>138696</v>
      </c>
      <c r="H72" s="14">
        <f t="shared" si="58"/>
        <v>0</v>
      </c>
      <c r="I72" s="10">
        <f t="shared" si="58"/>
        <v>0</v>
      </c>
      <c r="J72" s="10">
        <f t="shared" si="58"/>
        <v>0</v>
      </c>
      <c r="K72" s="10">
        <f t="shared" si="58"/>
        <v>0</v>
      </c>
      <c r="L72" s="10">
        <f t="shared" si="58"/>
        <v>0</v>
      </c>
      <c r="M72" s="14">
        <f t="shared" si="58"/>
        <v>138696</v>
      </c>
      <c r="N72" s="14">
        <f t="shared" si="58"/>
        <v>0</v>
      </c>
      <c r="O72" s="10">
        <f t="shared" si="58"/>
        <v>0</v>
      </c>
      <c r="P72" s="10">
        <f t="shared" si="58"/>
        <v>0</v>
      </c>
      <c r="Q72" s="10">
        <f t="shared" si="58"/>
        <v>0</v>
      </c>
      <c r="R72" s="10">
        <f t="shared" si="58"/>
        <v>0</v>
      </c>
      <c r="S72" s="14">
        <f aca="true" t="shared" si="59" ref="S72:AH74">S73</f>
        <v>138696</v>
      </c>
      <c r="T72" s="14">
        <f t="shared" si="59"/>
        <v>0</v>
      </c>
      <c r="U72" s="10">
        <f t="shared" si="59"/>
        <v>0</v>
      </c>
      <c r="V72" s="10">
        <f t="shared" si="59"/>
        <v>0</v>
      </c>
      <c r="W72" s="10">
        <f t="shared" si="59"/>
        <v>0</v>
      </c>
      <c r="X72" s="10">
        <f t="shared" si="59"/>
        <v>0</v>
      </c>
      <c r="Y72" s="14">
        <f t="shared" si="59"/>
        <v>138696</v>
      </c>
      <c r="Z72" s="14">
        <f t="shared" si="59"/>
        <v>0</v>
      </c>
      <c r="AA72" s="10">
        <f t="shared" si="59"/>
        <v>571</v>
      </c>
      <c r="AB72" s="10">
        <f t="shared" si="59"/>
        <v>0</v>
      </c>
      <c r="AC72" s="10">
        <f t="shared" si="59"/>
        <v>0</v>
      </c>
      <c r="AD72" s="10">
        <f t="shared" si="59"/>
        <v>0</v>
      </c>
      <c r="AE72" s="14">
        <f t="shared" si="59"/>
        <v>139267</v>
      </c>
      <c r="AF72" s="14">
        <f t="shared" si="59"/>
        <v>0</v>
      </c>
      <c r="AG72" s="10">
        <f t="shared" si="59"/>
        <v>0</v>
      </c>
      <c r="AH72" s="10">
        <f t="shared" si="59"/>
        <v>0</v>
      </c>
      <c r="AI72" s="10">
        <f aca="true" t="shared" si="60" ref="AG72:AL74">AI73</f>
        <v>0</v>
      </c>
      <c r="AJ72" s="10">
        <f t="shared" si="60"/>
        <v>0</v>
      </c>
      <c r="AK72" s="14">
        <f t="shared" si="60"/>
        <v>139267</v>
      </c>
      <c r="AL72" s="14">
        <f t="shared" si="60"/>
        <v>0</v>
      </c>
    </row>
    <row r="73" spans="1:38" ht="16.5">
      <c r="A73" s="26" t="s">
        <v>10</v>
      </c>
      <c r="B73" s="13">
        <f>B71</f>
        <v>913</v>
      </c>
      <c r="C73" s="13" t="s">
        <v>7</v>
      </c>
      <c r="D73" s="13" t="s">
        <v>27</v>
      </c>
      <c r="E73" s="13" t="s">
        <v>57</v>
      </c>
      <c r="F73" s="13"/>
      <c r="G73" s="14">
        <f t="shared" si="58"/>
        <v>138696</v>
      </c>
      <c r="H73" s="14">
        <f t="shared" si="58"/>
        <v>0</v>
      </c>
      <c r="I73" s="10">
        <f t="shared" si="58"/>
        <v>0</v>
      </c>
      <c r="J73" s="10">
        <f t="shared" si="58"/>
        <v>0</v>
      </c>
      <c r="K73" s="10">
        <f t="shared" si="58"/>
        <v>0</v>
      </c>
      <c r="L73" s="10">
        <f t="shared" si="58"/>
        <v>0</v>
      </c>
      <c r="M73" s="14">
        <f t="shared" si="58"/>
        <v>138696</v>
      </c>
      <c r="N73" s="14">
        <f t="shared" si="58"/>
        <v>0</v>
      </c>
      <c r="O73" s="10">
        <f t="shared" si="58"/>
        <v>0</v>
      </c>
      <c r="P73" s="10">
        <f t="shared" si="58"/>
        <v>0</v>
      </c>
      <c r="Q73" s="10">
        <f t="shared" si="58"/>
        <v>0</v>
      </c>
      <c r="R73" s="10">
        <f t="shared" si="58"/>
        <v>0</v>
      </c>
      <c r="S73" s="14">
        <f t="shared" si="59"/>
        <v>138696</v>
      </c>
      <c r="T73" s="14">
        <f t="shared" si="59"/>
        <v>0</v>
      </c>
      <c r="U73" s="10">
        <f t="shared" si="59"/>
        <v>0</v>
      </c>
      <c r="V73" s="10">
        <f t="shared" si="59"/>
        <v>0</v>
      </c>
      <c r="W73" s="10">
        <f t="shared" si="59"/>
        <v>0</v>
      </c>
      <c r="X73" s="10">
        <f t="shared" si="59"/>
        <v>0</v>
      </c>
      <c r="Y73" s="14">
        <f t="shared" si="59"/>
        <v>138696</v>
      </c>
      <c r="Z73" s="14">
        <f t="shared" si="59"/>
        <v>0</v>
      </c>
      <c r="AA73" s="10">
        <f t="shared" si="59"/>
        <v>571</v>
      </c>
      <c r="AB73" s="10">
        <f t="shared" si="59"/>
        <v>0</v>
      </c>
      <c r="AC73" s="10">
        <f t="shared" si="59"/>
        <v>0</v>
      </c>
      <c r="AD73" s="10">
        <f t="shared" si="59"/>
        <v>0</v>
      </c>
      <c r="AE73" s="14">
        <f t="shared" si="59"/>
        <v>139267</v>
      </c>
      <c r="AF73" s="14">
        <f t="shared" si="59"/>
        <v>0</v>
      </c>
      <c r="AG73" s="10">
        <f t="shared" si="60"/>
        <v>0</v>
      </c>
      <c r="AH73" s="10">
        <f t="shared" si="60"/>
        <v>0</v>
      </c>
      <c r="AI73" s="10">
        <f t="shared" si="60"/>
        <v>0</v>
      </c>
      <c r="AJ73" s="10">
        <f t="shared" si="60"/>
        <v>0</v>
      </c>
      <c r="AK73" s="14">
        <f t="shared" si="60"/>
        <v>139267</v>
      </c>
      <c r="AL73" s="14">
        <f t="shared" si="60"/>
        <v>0</v>
      </c>
    </row>
    <row r="74" spans="1:38" ht="33">
      <c r="A74" s="26" t="s">
        <v>11</v>
      </c>
      <c r="B74" s="13">
        <f>B73</f>
        <v>913</v>
      </c>
      <c r="C74" s="13" t="s">
        <v>7</v>
      </c>
      <c r="D74" s="13" t="s">
        <v>27</v>
      </c>
      <c r="E74" s="13" t="s">
        <v>57</v>
      </c>
      <c r="F74" s="13" t="s">
        <v>12</v>
      </c>
      <c r="G74" s="14">
        <f t="shared" si="58"/>
        <v>138696</v>
      </c>
      <c r="H74" s="14">
        <f t="shared" si="58"/>
        <v>0</v>
      </c>
      <c r="I74" s="10">
        <f t="shared" si="58"/>
        <v>0</v>
      </c>
      <c r="J74" s="10">
        <f t="shared" si="58"/>
        <v>0</v>
      </c>
      <c r="K74" s="10">
        <f t="shared" si="58"/>
        <v>0</v>
      </c>
      <c r="L74" s="10">
        <f t="shared" si="58"/>
        <v>0</v>
      </c>
      <c r="M74" s="14">
        <f t="shared" si="58"/>
        <v>138696</v>
      </c>
      <c r="N74" s="14">
        <f t="shared" si="58"/>
        <v>0</v>
      </c>
      <c r="O74" s="10">
        <f t="shared" si="58"/>
        <v>0</v>
      </c>
      <c r="P74" s="10">
        <f t="shared" si="58"/>
        <v>0</v>
      </c>
      <c r="Q74" s="10">
        <f t="shared" si="58"/>
        <v>0</v>
      </c>
      <c r="R74" s="10">
        <f t="shared" si="58"/>
        <v>0</v>
      </c>
      <c r="S74" s="14">
        <f t="shared" si="59"/>
        <v>138696</v>
      </c>
      <c r="T74" s="14">
        <f t="shared" si="59"/>
        <v>0</v>
      </c>
      <c r="U74" s="10">
        <f t="shared" si="59"/>
        <v>0</v>
      </c>
      <c r="V74" s="10">
        <f t="shared" si="59"/>
        <v>0</v>
      </c>
      <c r="W74" s="10">
        <f t="shared" si="59"/>
        <v>0</v>
      </c>
      <c r="X74" s="10">
        <f t="shared" si="59"/>
        <v>0</v>
      </c>
      <c r="Y74" s="14">
        <f t="shared" si="59"/>
        <v>138696</v>
      </c>
      <c r="Z74" s="14">
        <f t="shared" si="59"/>
        <v>0</v>
      </c>
      <c r="AA74" s="10">
        <f t="shared" si="59"/>
        <v>571</v>
      </c>
      <c r="AB74" s="10">
        <f t="shared" si="59"/>
        <v>0</v>
      </c>
      <c r="AC74" s="10">
        <f t="shared" si="59"/>
        <v>0</v>
      </c>
      <c r="AD74" s="10">
        <f t="shared" si="59"/>
        <v>0</v>
      </c>
      <c r="AE74" s="14">
        <f t="shared" si="59"/>
        <v>139267</v>
      </c>
      <c r="AF74" s="14">
        <f t="shared" si="59"/>
        <v>0</v>
      </c>
      <c r="AG74" s="10">
        <f t="shared" si="60"/>
        <v>0</v>
      </c>
      <c r="AH74" s="10">
        <f t="shared" si="60"/>
        <v>0</v>
      </c>
      <c r="AI74" s="10">
        <f t="shared" si="60"/>
        <v>0</v>
      </c>
      <c r="AJ74" s="10">
        <f t="shared" si="60"/>
        <v>0</v>
      </c>
      <c r="AK74" s="14">
        <f t="shared" si="60"/>
        <v>139267</v>
      </c>
      <c r="AL74" s="14">
        <f t="shared" si="60"/>
        <v>0</v>
      </c>
    </row>
    <row r="75" spans="1:38" ht="16.5">
      <c r="A75" s="27" t="s">
        <v>13</v>
      </c>
      <c r="B75" s="13">
        <f>B74</f>
        <v>913</v>
      </c>
      <c r="C75" s="13" t="s">
        <v>7</v>
      </c>
      <c r="D75" s="13" t="s">
        <v>27</v>
      </c>
      <c r="E75" s="13" t="s">
        <v>57</v>
      </c>
      <c r="F75" s="10">
        <v>610</v>
      </c>
      <c r="G75" s="14">
        <f>241491-102795</f>
        <v>138696</v>
      </c>
      <c r="H75" s="14"/>
      <c r="I75" s="10"/>
      <c r="J75" s="10"/>
      <c r="K75" s="10"/>
      <c r="L75" s="10"/>
      <c r="M75" s="10">
        <f>G75+I75+J75+K75+L75</f>
        <v>138696</v>
      </c>
      <c r="N75" s="10">
        <f>H75+J75</f>
        <v>0</v>
      </c>
      <c r="O75" s="10"/>
      <c r="P75" s="10"/>
      <c r="Q75" s="10"/>
      <c r="R75" s="10"/>
      <c r="S75" s="10">
        <f>M75+O75+P75+Q75+R75</f>
        <v>138696</v>
      </c>
      <c r="T75" s="10">
        <f>N75+P75</f>
        <v>0</v>
      </c>
      <c r="U75" s="10"/>
      <c r="V75" s="10"/>
      <c r="W75" s="10"/>
      <c r="X75" s="10"/>
      <c r="Y75" s="10">
        <f>S75+U75+V75+W75+X75</f>
        <v>138696</v>
      </c>
      <c r="Z75" s="10">
        <f>T75+V75</f>
        <v>0</v>
      </c>
      <c r="AA75" s="10">
        <v>571</v>
      </c>
      <c r="AB75" s="10"/>
      <c r="AC75" s="10"/>
      <c r="AD75" s="10"/>
      <c r="AE75" s="10">
        <f>Y75+AA75+AB75+AC75+AD75</f>
        <v>139267</v>
      </c>
      <c r="AF75" s="10">
        <f>Z75+AB75</f>
        <v>0</v>
      </c>
      <c r="AG75" s="10"/>
      <c r="AH75" s="10"/>
      <c r="AI75" s="10"/>
      <c r="AJ75" s="10"/>
      <c r="AK75" s="10">
        <f>AE75+AG75+AH75+AI75+AJ75</f>
        <v>139267</v>
      </c>
      <c r="AL75" s="10">
        <f>AF75+AH75</f>
        <v>0</v>
      </c>
    </row>
    <row r="76" spans="1:38" ht="16.5">
      <c r="A76" s="26" t="s">
        <v>14</v>
      </c>
      <c r="B76" s="13">
        <v>913</v>
      </c>
      <c r="C76" s="13" t="s">
        <v>7</v>
      </c>
      <c r="D76" s="13" t="s">
        <v>27</v>
      </c>
      <c r="E76" s="13" t="s">
        <v>37</v>
      </c>
      <c r="F76" s="13"/>
      <c r="G76" s="14">
        <f>G77</f>
        <v>2152</v>
      </c>
      <c r="H76" s="14">
        <f aca="true" t="shared" si="61" ref="H76:R78">H77</f>
        <v>0</v>
      </c>
      <c r="I76" s="10">
        <f t="shared" si="61"/>
        <v>0</v>
      </c>
      <c r="J76" s="10">
        <f t="shared" si="61"/>
        <v>0</v>
      </c>
      <c r="K76" s="10">
        <f t="shared" si="61"/>
        <v>0</v>
      </c>
      <c r="L76" s="10">
        <f t="shared" si="61"/>
        <v>0</v>
      </c>
      <c r="M76" s="14">
        <f t="shared" si="61"/>
        <v>2152</v>
      </c>
      <c r="N76" s="14">
        <f t="shared" si="61"/>
        <v>0</v>
      </c>
      <c r="O76" s="10">
        <f t="shared" si="61"/>
        <v>0</v>
      </c>
      <c r="P76" s="10">
        <f t="shared" si="61"/>
        <v>0</v>
      </c>
      <c r="Q76" s="10">
        <f t="shared" si="61"/>
        <v>0</v>
      </c>
      <c r="R76" s="10">
        <f t="shared" si="61"/>
        <v>0</v>
      </c>
      <c r="S76" s="14">
        <f aca="true" t="shared" si="62" ref="S76:AH78">S77</f>
        <v>2152</v>
      </c>
      <c r="T76" s="14">
        <f t="shared" si="62"/>
        <v>0</v>
      </c>
      <c r="U76" s="10">
        <f t="shared" si="62"/>
        <v>0</v>
      </c>
      <c r="V76" s="10">
        <f t="shared" si="62"/>
        <v>0</v>
      </c>
      <c r="W76" s="10">
        <f t="shared" si="62"/>
        <v>0</v>
      </c>
      <c r="X76" s="10">
        <f t="shared" si="62"/>
        <v>0</v>
      </c>
      <c r="Y76" s="14">
        <f t="shared" si="62"/>
        <v>2152</v>
      </c>
      <c r="Z76" s="14">
        <f t="shared" si="62"/>
        <v>0</v>
      </c>
      <c r="AA76" s="10">
        <f t="shared" si="62"/>
        <v>0</v>
      </c>
      <c r="AB76" s="10">
        <f t="shared" si="62"/>
        <v>0</v>
      </c>
      <c r="AC76" s="10">
        <f t="shared" si="62"/>
        <v>0</v>
      </c>
      <c r="AD76" s="10">
        <f t="shared" si="62"/>
        <v>0</v>
      </c>
      <c r="AE76" s="14">
        <f t="shared" si="62"/>
        <v>2152</v>
      </c>
      <c r="AF76" s="14">
        <f t="shared" si="62"/>
        <v>0</v>
      </c>
      <c r="AG76" s="10">
        <f t="shared" si="62"/>
        <v>22</v>
      </c>
      <c r="AH76" s="10">
        <f t="shared" si="62"/>
        <v>0</v>
      </c>
      <c r="AI76" s="10">
        <f aca="true" t="shared" si="63" ref="AG76:AL78">AI77</f>
        <v>0</v>
      </c>
      <c r="AJ76" s="10">
        <f t="shared" si="63"/>
        <v>0</v>
      </c>
      <c r="AK76" s="14">
        <f t="shared" si="63"/>
        <v>2174</v>
      </c>
      <c r="AL76" s="14">
        <f t="shared" si="63"/>
        <v>0</v>
      </c>
    </row>
    <row r="77" spans="1:38" ht="16.5">
      <c r="A77" s="26" t="s">
        <v>15</v>
      </c>
      <c r="B77" s="13">
        <v>913</v>
      </c>
      <c r="C77" s="13" t="s">
        <v>7</v>
      </c>
      <c r="D77" s="13" t="s">
        <v>27</v>
      </c>
      <c r="E77" s="13" t="s">
        <v>60</v>
      </c>
      <c r="F77" s="13"/>
      <c r="G77" s="14">
        <f>G78</f>
        <v>2152</v>
      </c>
      <c r="H77" s="14">
        <f t="shared" si="61"/>
        <v>0</v>
      </c>
      <c r="I77" s="10">
        <f t="shared" si="61"/>
        <v>0</v>
      </c>
      <c r="J77" s="10">
        <f t="shared" si="61"/>
        <v>0</v>
      </c>
      <c r="K77" s="10">
        <f t="shared" si="61"/>
        <v>0</v>
      </c>
      <c r="L77" s="10">
        <f t="shared" si="61"/>
        <v>0</v>
      </c>
      <c r="M77" s="14">
        <f t="shared" si="61"/>
        <v>2152</v>
      </c>
      <c r="N77" s="14">
        <f t="shared" si="61"/>
        <v>0</v>
      </c>
      <c r="O77" s="10">
        <f t="shared" si="61"/>
        <v>0</v>
      </c>
      <c r="P77" s="10">
        <f t="shared" si="61"/>
        <v>0</v>
      </c>
      <c r="Q77" s="10">
        <f t="shared" si="61"/>
        <v>0</v>
      </c>
      <c r="R77" s="10">
        <f t="shared" si="61"/>
        <v>0</v>
      </c>
      <c r="S77" s="14">
        <f t="shared" si="62"/>
        <v>2152</v>
      </c>
      <c r="T77" s="14">
        <f t="shared" si="62"/>
        <v>0</v>
      </c>
      <c r="U77" s="10">
        <f t="shared" si="62"/>
        <v>0</v>
      </c>
      <c r="V77" s="10">
        <f t="shared" si="62"/>
        <v>0</v>
      </c>
      <c r="W77" s="10">
        <f t="shared" si="62"/>
        <v>0</v>
      </c>
      <c r="X77" s="10">
        <f t="shared" si="62"/>
        <v>0</v>
      </c>
      <c r="Y77" s="14">
        <f t="shared" si="62"/>
        <v>2152</v>
      </c>
      <c r="Z77" s="14">
        <f t="shared" si="62"/>
        <v>0</v>
      </c>
      <c r="AA77" s="10">
        <f t="shared" si="62"/>
        <v>0</v>
      </c>
      <c r="AB77" s="10">
        <f t="shared" si="62"/>
        <v>0</v>
      </c>
      <c r="AC77" s="10">
        <f t="shared" si="62"/>
        <v>0</v>
      </c>
      <c r="AD77" s="10">
        <f t="shared" si="62"/>
        <v>0</v>
      </c>
      <c r="AE77" s="14">
        <f t="shared" si="62"/>
        <v>2152</v>
      </c>
      <c r="AF77" s="14">
        <f t="shared" si="62"/>
        <v>0</v>
      </c>
      <c r="AG77" s="10">
        <f t="shared" si="63"/>
        <v>22</v>
      </c>
      <c r="AH77" s="10">
        <f t="shared" si="63"/>
        <v>0</v>
      </c>
      <c r="AI77" s="10">
        <f t="shared" si="63"/>
        <v>0</v>
      </c>
      <c r="AJ77" s="10">
        <f t="shared" si="63"/>
        <v>0</v>
      </c>
      <c r="AK77" s="14">
        <f t="shared" si="63"/>
        <v>2174</v>
      </c>
      <c r="AL77" s="14">
        <f t="shared" si="63"/>
        <v>0</v>
      </c>
    </row>
    <row r="78" spans="1:38" ht="33">
      <c r="A78" s="26" t="s">
        <v>11</v>
      </c>
      <c r="B78" s="13">
        <v>913</v>
      </c>
      <c r="C78" s="13" t="s">
        <v>7</v>
      </c>
      <c r="D78" s="13" t="s">
        <v>27</v>
      </c>
      <c r="E78" s="13" t="s">
        <v>60</v>
      </c>
      <c r="F78" s="13" t="s">
        <v>12</v>
      </c>
      <c r="G78" s="14">
        <f>G79</f>
        <v>2152</v>
      </c>
      <c r="H78" s="14">
        <f t="shared" si="61"/>
        <v>0</v>
      </c>
      <c r="I78" s="10">
        <f t="shared" si="61"/>
        <v>0</v>
      </c>
      <c r="J78" s="10">
        <f t="shared" si="61"/>
        <v>0</v>
      </c>
      <c r="K78" s="10">
        <f t="shared" si="61"/>
        <v>0</v>
      </c>
      <c r="L78" s="10">
        <f t="shared" si="61"/>
        <v>0</v>
      </c>
      <c r="M78" s="14">
        <f t="shared" si="61"/>
        <v>2152</v>
      </c>
      <c r="N78" s="14">
        <f t="shared" si="61"/>
        <v>0</v>
      </c>
      <c r="O78" s="10">
        <f t="shared" si="61"/>
        <v>0</v>
      </c>
      <c r="P78" s="10">
        <f t="shared" si="61"/>
        <v>0</v>
      </c>
      <c r="Q78" s="10">
        <f t="shared" si="61"/>
        <v>0</v>
      </c>
      <c r="R78" s="10">
        <f t="shared" si="61"/>
        <v>0</v>
      </c>
      <c r="S78" s="14">
        <f t="shared" si="62"/>
        <v>2152</v>
      </c>
      <c r="T78" s="14">
        <f t="shared" si="62"/>
        <v>0</v>
      </c>
      <c r="U78" s="10">
        <f t="shared" si="62"/>
        <v>0</v>
      </c>
      <c r="V78" s="10">
        <f t="shared" si="62"/>
        <v>0</v>
      </c>
      <c r="W78" s="10">
        <f t="shared" si="62"/>
        <v>0</v>
      </c>
      <c r="X78" s="10">
        <f t="shared" si="62"/>
        <v>0</v>
      </c>
      <c r="Y78" s="14">
        <f t="shared" si="62"/>
        <v>2152</v>
      </c>
      <c r="Z78" s="14">
        <f t="shared" si="62"/>
        <v>0</v>
      </c>
      <c r="AA78" s="10">
        <f t="shared" si="62"/>
        <v>0</v>
      </c>
      <c r="AB78" s="10">
        <f t="shared" si="62"/>
        <v>0</v>
      </c>
      <c r="AC78" s="10">
        <f t="shared" si="62"/>
        <v>0</v>
      </c>
      <c r="AD78" s="10">
        <f t="shared" si="62"/>
        <v>0</v>
      </c>
      <c r="AE78" s="14">
        <f t="shared" si="62"/>
        <v>2152</v>
      </c>
      <c r="AF78" s="14">
        <f t="shared" si="62"/>
        <v>0</v>
      </c>
      <c r="AG78" s="10">
        <f t="shared" si="63"/>
        <v>22</v>
      </c>
      <c r="AH78" s="10">
        <f t="shared" si="63"/>
        <v>0</v>
      </c>
      <c r="AI78" s="10">
        <f t="shared" si="63"/>
        <v>0</v>
      </c>
      <c r="AJ78" s="10">
        <f t="shared" si="63"/>
        <v>0</v>
      </c>
      <c r="AK78" s="14">
        <f t="shared" si="63"/>
        <v>2174</v>
      </c>
      <c r="AL78" s="14">
        <f t="shared" si="63"/>
        <v>0</v>
      </c>
    </row>
    <row r="79" spans="1:38" ht="16.5">
      <c r="A79" s="27" t="s">
        <v>13</v>
      </c>
      <c r="B79" s="13">
        <v>913</v>
      </c>
      <c r="C79" s="13" t="s">
        <v>7</v>
      </c>
      <c r="D79" s="13" t="s">
        <v>27</v>
      </c>
      <c r="E79" s="13" t="s">
        <v>60</v>
      </c>
      <c r="F79" s="10">
        <v>610</v>
      </c>
      <c r="G79" s="14">
        <f>1528+624</f>
        <v>2152</v>
      </c>
      <c r="H79" s="14"/>
      <c r="I79" s="10"/>
      <c r="J79" s="10"/>
      <c r="K79" s="10"/>
      <c r="L79" s="10"/>
      <c r="M79" s="10">
        <f>G79+I79+J79+K79+L79</f>
        <v>2152</v>
      </c>
      <c r="N79" s="10">
        <f>H79+J79</f>
        <v>0</v>
      </c>
      <c r="O79" s="10"/>
      <c r="P79" s="10"/>
      <c r="Q79" s="10"/>
      <c r="R79" s="10"/>
      <c r="S79" s="10">
        <f>M79+O79+P79+Q79+R79</f>
        <v>2152</v>
      </c>
      <c r="T79" s="10">
        <f>N79+P79</f>
        <v>0</v>
      </c>
      <c r="U79" s="10"/>
      <c r="V79" s="10"/>
      <c r="W79" s="10"/>
      <c r="X79" s="10"/>
      <c r="Y79" s="10">
        <f>S79+U79+V79+W79+X79</f>
        <v>2152</v>
      </c>
      <c r="Z79" s="10">
        <f>T79+V79</f>
        <v>0</v>
      </c>
      <c r="AA79" s="10"/>
      <c r="AB79" s="10"/>
      <c r="AC79" s="10"/>
      <c r="AD79" s="10"/>
      <c r="AE79" s="10">
        <f>Y79+AA79+AB79+AC79+AD79</f>
        <v>2152</v>
      </c>
      <c r="AF79" s="10">
        <f>Z79+AB79</f>
        <v>0</v>
      </c>
      <c r="AG79" s="10">
        <v>22</v>
      </c>
      <c r="AH79" s="10"/>
      <c r="AI79" s="10"/>
      <c r="AJ79" s="10"/>
      <c r="AK79" s="10">
        <f>AE79+AG79+AH79+AI79+AJ79</f>
        <v>2174</v>
      </c>
      <c r="AL79" s="10">
        <f>AF79+AH79</f>
        <v>0</v>
      </c>
    </row>
    <row r="80" spans="1:38" ht="33">
      <c r="A80" s="26" t="s">
        <v>78</v>
      </c>
      <c r="B80" s="13">
        <v>913</v>
      </c>
      <c r="C80" s="13" t="s">
        <v>7</v>
      </c>
      <c r="D80" s="13" t="s">
        <v>27</v>
      </c>
      <c r="E80" s="13" t="s">
        <v>80</v>
      </c>
      <c r="F80" s="13"/>
      <c r="G80" s="14">
        <f aca="true" t="shared" si="64" ref="G80:R82">G81</f>
        <v>102795</v>
      </c>
      <c r="H80" s="14">
        <f t="shared" si="64"/>
        <v>102795</v>
      </c>
      <c r="I80" s="10">
        <f t="shared" si="64"/>
        <v>0</v>
      </c>
      <c r="J80" s="10">
        <f t="shared" si="64"/>
        <v>0</v>
      </c>
      <c r="K80" s="10">
        <f t="shared" si="64"/>
        <v>0</v>
      </c>
      <c r="L80" s="10">
        <f t="shared" si="64"/>
        <v>0</v>
      </c>
      <c r="M80" s="14">
        <f t="shared" si="64"/>
        <v>102795</v>
      </c>
      <c r="N80" s="14">
        <f t="shared" si="64"/>
        <v>102795</v>
      </c>
      <c r="O80" s="10">
        <f t="shared" si="64"/>
        <v>0</v>
      </c>
      <c r="P80" s="10">
        <f t="shared" si="64"/>
        <v>0</v>
      </c>
      <c r="Q80" s="10">
        <f t="shared" si="64"/>
        <v>0</v>
      </c>
      <c r="R80" s="10">
        <f t="shared" si="64"/>
        <v>0</v>
      </c>
      <c r="S80" s="14">
        <f aca="true" t="shared" si="65" ref="S80:AH82">S81</f>
        <v>102795</v>
      </c>
      <c r="T80" s="14">
        <f t="shared" si="65"/>
        <v>102795</v>
      </c>
      <c r="U80" s="10">
        <f t="shared" si="65"/>
        <v>0</v>
      </c>
      <c r="V80" s="10">
        <f t="shared" si="65"/>
        <v>0</v>
      </c>
      <c r="W80" s="10">
        <f t="shared" si="65"/>
        <v>0</v>
      </c>
      <c r="X80" s="10">
        <f t="shared" si="65"/>
        <v>0</v>
      </c>
      <c r="Y80" s="14">
        <f t="shared" si="65"/>
        <v>102795</v>
      </c>
      <c r="Z80" s="14">
        <f t="shared" si="65"/>
        <v>102795</v>
      </c>
      <c r="AA80" s="10">
        <f t="shared" si="65"/>
        <v>0</v>
      </c>
      <c r="AB80" s="10">
        <f t="shared" si="65"/>
        <v>0</v>
      </c>
      <c r="AC80" s="10">
        <f t="shared" si="65"/>
        <v>0</v>
      </c>
      <c r="AD80" s="10">
        <f t="shared" si="65"/>
        <v>0</v>
      </c>
      <c r="AE80" s="14">
        <f t="shared" si="65"/>
        <v>102795</v>
      </c>
      <c r="AF80" s="14">
        <f t="shared" si="65"/>
        <v>102795</v>
      </c>
      <c r="AG80" s="10">
        <f t="shared" si="65"/>
        <v>0</v>
      </c>
      <c r="AH80" s="10">
        <f t="shared" si="65"/>
        <v>0</v>
      </c>
      <c r="AI80" s="10">
        <f aca="true" t="shared" si="66" ref="AG80:AL82">AI81</f>
        <v>0</v>
      </c>
      <c r="AJ80" s="10">
        <f t="shared" si="66"/>
        <v>0</v>
      </c>
      <c r="AK80" s="14">
        <f t="shared" si="66"/>
        <v>102795</v>
      </c>
      <c r="AL80" s="14">
        <f t="shared" si="66"/>
        <v>102795</v>
      </c>
    </row>
    <row r="81" spans="1:38" ht="33">
      <c r="A81" s="27" t="s">
        <v>79</v>
      </c>
      <c r="B81" s="13">
        <v>913</v>
      </c>
      <c r="C81" s="13" t="s">
        <v>7</v>
      </c>
      <c r="D81" s="13" t="s">
        <v>27</v>
      </c>
      <c r="E81" s="13" t="s">
        <v>85</v>
      </c>
      <c r="F81" s="13"/>
      <c r="G81" s="14">
        <f t="shared" si="64"/>
        <v>102795</v>
      </c>
      <c r="H81" s="14">
        <f t="shared" si="64"/>
        <v>102795</v>
      </c>
      <c r="I81" s="10">
        <f t="shared" si="64"/>
        <v>0</v>
      </c>
      <c r="J81" s="10">
        <f t="shared" si="64"/>
        <v>0</v>
      </c>
      <c r="K81" s="10">
        <f t="shared" si="64"/>
        <v>0</v>
      </c>
      <c r="L81" s="10">
        <f t="shared" si="64"/>
        <v>0</v>
      </c>
      <c r="M81" s="14">
        <f t="shared" si="64"/>
        <v>102795</v>
      </c>
      <c r="N81" s="14">
        <f t="shared" si="64"/>
        <v>102795</v>
      </c>
      <c r="O81" s="10">
        <f t="shared" si="64"/>
        <v>0</v>
      </c>
      <c r="P81" s="10">
        <f t="shared" si="64"/>
        <v>0</v>
      </c>
      <c r="Q81" s="10">
        <f t="shared" si="64"/>
        <v>0</v>
      </c>
      <c r="R81" s="10">
        <f t="shared" si="64"/>
        <v>0</v>
      </c>
      <c r="S81" s="14">
        <f t="shared" si="65"/>
        <v>102795</v>
      </c>
      <c r="T81" s="14">
        <f t="shared" si="65"/>
        <v>102795</v>
      </c>
      <c r="U81" s="10">
        <f t="shared" si="65"/>
        <v>0</v>
      </c>
      <c r="V81" s="10">
        <f t="shared" si="65"/>
        <v>0</v>
      </c>
      <c r="W81" s="10">
        <f t="shared" si="65"/>
        <v>0</v>
      </c>
      <c r="X81" s="10">
        <f t="shared" si="65"/>
        <v>0</v>
      </c>
      <c r="Y81" s="14">
        <f t="shared" si="65"/>
        <v>102795</v>
      </c>
      <c r="Z81" s="14">
        <f t="shared" si="65"/>
        <v>102795</v>
      </c>
      <c r="AA81" s="10">
        <f t="shared" si="65"/>
        <v>0</v>
      </c>
      <c r="AB81" s="10">
        <f t="shared" si="65"/>
        <v>0</v>
      </c>
      <c r="AC81" s="10">
        <f t="shared" si="65"/>
        <v>0</v>
      </c>
      <c r="AD81" s="10">
        <f t="shared" si="65"/>
        <v>0</v>
      </c>
      <c r="AE81" s="14">
        <f t="shared" si="65"/>
        <v>102795</v>
      </c>
      <c r="AF81" s="14">
        <f t="shared" si="65"/>
        <v>102795</v>
      </c>
      <c r="AG81" s="10">
        <f t="shared" si="66"/>
        <v>0</v>
      </c>
      <c r="AH81" s="10">
        <f t="shared" si="66"/>
        <v>0</v>
      </c>
      <c r="AI81" s="10">
        <f t="shared" si="66"/>
        <v>0</v>
      </c>
      <c r="AJ81" s="10">
        <f t="shared" si="66"/>
        <v>0</v>
      </c>
      <c r="AK81" s="14">
        <f t="shared" si="66"/>
        <v>102795</v>
      </c>
      <c r="AL81" s="14">
        <f t="shared" si="66"/>
        <v>102795</v>
      </c>
    </row>
    <row r="82" spans="1:38" ht="33">
      <c r="A82" s="26" t="s">
        <v>11</v>
      </c>
      <c r="B82" s="13">
        <v>913</v>
      </c>
      <c r="C82" s="13" t="s">
        <v>7</v>
      </c>
      <c r="D82" s="13" t="s">
        <v>27</v>
      </c>
      <c r="E82" s="13" t="s">
        <v>85</v>
      </c>
      <c r="F82" s="13" t="s">
        <v>12</v>
      </c>
      <c r="G82" s="14">
        <f t="shared" si="64"/>
        <v>102795</v>
      </c>
      <c r="H82" s="14">
        <f t="shared" si="64"/>
        <v>102795</v>
      </c>
      <c r="I82" s="10">
        <f t="shared" si="64"/>
        <v>0</v>
      </c>
      <c r="J82" s="10">
        <f t="shared" si="64"/>
        <v>0</v>
      </c>
      <c r="K82" s="10">
        <f t="shared" si="64"/>
        <v>0</v>
      </c>
      <c r="L82" s="10">
        <f t="shared" si="64"/>
        <v>0</v>
      </c>
      <c r="M82" s="14">
        <f t="shared" si="64"/>
        <v>102795</v>
      </c>
      <c r="N82" s="14">
        <f t="shared" si="64"/>
        <v>102795</v>
      </c>
      <c r="O82" s="10">
        <f t="shared" si="64"/>
        <v>0</v>
      </c>
      <c r="P82" s="10">
        <f t="shared" si="64"/>
        <v>0</v>
      </c>
      <c r="Q82" s="10">
        <f t="shared" si="64"/>
        <v>0</v>
      </c>
      <c r="R82" s="10">
        <f t="shared" si="64"/>
        <v>0</v>
      </c>
      <c r="S82" s="14">
        <f t="shared" si="65"/>
        <v>102795</v>
      </c>
      <c r="T82" s="14">
        <f t="shared" si="65"/>
        <v>102795</v>
      </c>
      <c r="U82" s="10">
        <f t="shared" si="65"/>
        <v>0</v>
      </c>
      <c r="V82" s="10">
        <f t="shared" si="65"/>
        <v>0</v>
      </c>
      <c r="W82" s="10">
        <f t="shared" si="65"/>
        <v>0</v>
      </c>
      <c r="X82" s="10">
        <f t="shared" si="65"/>
        <v>0</v>
      </c>
      <c r="Y82" s="14">
        <f t="shared" si="65"/>
        <v>102795</v>
      </c>
      <c r="Z82" s="14">
        <f t="shared" si="65"/>
        <v>102795</v>
      </c>
      <c r="AA82" s="10">
        <f t="shared" si="65"/>
        <v>0</v>
      </c>
      <c r="AB82" s="10">
        <f t="shared" si="65"/>
        <v>0</v>
      </c>
      <c r="AC82" s="10">
        <f t="shared" si="65"/>
        <v>0</v>
      </c>
      <c r="AD82" s="10">
        <f t="shared" si="65"/>
        <v>0</v>
      </c>
      <c r="AE82" s="14">
        <f t="shared" si="65"/>
        <v>102795</v>
      </c>
      <c r="AF82" s="14">
        <f t="shared" si="65"/>
        <v>102795</v>
      </c>
      <c r="AG82" s="10">
        <f t="shared" si="66"/>
        <v>0</v>
      </c>
      <c r="AH82" s="10">
        <f t="shared" si="66"/>
        <v>0</v>
      </c>
      <c r="AI82" s="10">
        <f t="shared" si="66"/>
        <v>0</v>
      </c>
      <c r="AJ82" s="10">
        <f t="shared" si="66"/>
        <v>0</v>
      </c>
      <c r="AK82" s="14">
        <f t="shared" si="66"/>
        <v>102795</v>
      </c>
      <c r="AL82" s="14">
        <f t="shared" si="66"/>
        <v>102795</v>
      </c>
    </row>
    <row r="83" spans="1:38" ht="16.5">
      <c r="A83" s="27" t="s">
        <v>13</v>
      </c>
      <c r="B83" s="13">
        <v>913</v>
      </c>
      <c r="C83" s="13" t="s">
        <v>7</v>
      </c>
      <c r="D83" s="13" t="s">
        <v>27</v>
      </c>
      <c r="E83" s="13" t="s">
        <v>85</v>
      </c>
      <c r="F83" s="13" t="s">
        <v>21</v>
      </c>
      <c r="G83" s="10">
        <v>102795</v>
      </c>
      <c r="H83" s="10">
        <v>102795</v>
      </c>
      <c r="I83" s="10"/>
      <c r="J83" s="10"/>
      <c r="K83" s="10"/>
      <c r="L83" s="10"/>
      <c r="M83" s="10">
        <f>G83+I83+J83+K83+L83</f>
        <v>102795</v>
      </c>
      <c r="N83" s="10">
        <f>H83+J83</f>
        <v>102795</v>
      </c>
      <c r="O83" s="10"/>
      <c r="P83" s="10"/>
      <c r="Q83" s="10"/>
      <c r="R83" s="10"/>
      <c r="S83" s="10">
        <f>M83+O83+P83+Q83+R83</f>
        <v>102795</v>
      </c>
      <c r="T83" s="10">
        <f>N83+P83</f>
        <v>102795</v>
      </c>
      <c r="U83" s="10"/>
      <c r="V83" s="10"/>
      <c r="W83" s="10"/>
      <c r="X83" s="10"/>
      <c r="Y83" s="10">
        <f>S83+U83+V83+W83+X83</f>
        <v>102795</v>
      </c>
      <c r="Z83" s="10">
        <f>T83+V83</f>
        <v>102795</v>
      </c>
      <c r="AA83" s="10"/>
      <c r="AB83" s="10"/>
      <c r="AC83" s="10"/>
      <c r="AD83" s="10"/>
      <c r="AE83" s="10">
        <f>Y83+AA83+AB83+AC83+AD83</f>
        <v>102795</v>
      </c>
      <c r="AF83" s="10">
        <f>Z83+AB83</f>
        <v>102795</v>
      </c>
      <c r="AG83" s="10"/>
      <c r="AH83" s="10"/>
      <c r="AI83" s="10"/>
      <c r="AJ83" s="10"/>
      <c r="AK83" s="10">
        <f>AE83+AG83+AH83+AI83+AJ83</f>
        <v>102795</v>
      </c>
      <c r="AL83" s="10">
        <f>AF83+AH83</f>
        <v>102795</v>
      </c>
    </row>
    <row r="84" spans="1:38" ht="16.5">
      <c r="A84" s="27" t="s">
        <v>100</v>
      </c>
      <c r="B84" s="20">
        <v>913</v>
      </c>
      <c r="C84" s="13" t="s">
        <v>7</v>
      </c>
      <c r="D84" s="13" t="s">
        <v>27</v>
      </c>
      <c r="E84" s="13" t="s">
        <v>109</v>
      </c>
      <c r="F84" s="13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>
        <f>AB85</f>
        <v>63847</v>
      </c>
      <c r="AC84" s="10">
        <f aca="true" t="shared" si="67" ref="AC84:AF85">AC85</f>
        <v>0</v>
      </c>
      <c r="AD84" s="10">
        <f t="shared" si="67"/>
        <v>0</v>
      </c>
      <c r="AE84" s="10">
        <f t="shared" si="67"/>
        <v>63847</v>
      </c>
      <c r="AF84" s="10">
        <f t="shared" si="67"/>
        <v>63847</v>
      </c>
      <c r="AG84" s="10"/>
      <c r="AH84" s="10">
        <f>AH85</f>
        <v>0</v>
      </c>
      <c r="AI84" s="10">
        <f aca="true" t="shared" si="68" ref="AI84:AL85">AI85</f>
        <v>0</v>
      </c>
      <c r="AJ84" s="10">
        <f t="shared" si="68"/>
        <v>0</v>
      </c>
      <c r="AK84" s="10">
        <f t="shared" si="68"/>
        <v>63847</v>
      </c>
      <c r="AL84" s="10">
        <f t="shared" si="68"/>
        <v>63847</v>
      </c>
    </row>
    <row r="85" spans="1:38" ht="49.5">
      <c r="A85" s="27" t="s">
        <v>118</v>
      </c>
      <c r="B85" s="20">
        <v>913</v>
      </c>
      <c r="C85" s="13" t="s">
        <v>7</v>
      </c>
      <c r="D85" s="13" t="s">
        <v>27</v>
      </c>
      <c r="E85" s="13" t="s">
        <v>119</v>
      </c>
      <c r="F85" s="13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>
        <f>AB86</f>
        <v>63847</v>
      </c>
      <c r="AC85" s="10">
        <f t="shared" si="67"/>
        <v>0</v>
      </c>
      <c r="AD85" s="10">
        <f t="shared" si="67"/>
        <v>0</v>
      </c>
      <c r="AE85" s="10">
        <f t="shared" si="67"/>
        <v>63847</v>
      </c>
      <c r="AF85" s="10">
        <f t="shared" si="67"/>
        <v>63847</v>
      </c>
      <c r="AG85" s="10"/>
      <c r="AH85" s="10">
        <f>AH86</f>
        <v>0</v>
      </c>
      <c r="AI85" s="10">
        <f t="shared" si="68"/>
        <v>0</v>
      </c>
      <c r="AJ85" s="10">
        <f t="shared" si="68"/>
        <v>0</v>
      </c>
      <c r="AK85" s="10">
        <f t="shared" si="68"/>
        <v>63847</v>
      </c>
      <c r="AL85" s="10">
        <f t="shared" si="68"/>
        <v>63847</v>
      </c>
    </row>
    <row r="86" spans="1:38" ht="33">
      <c r="A86" s="26" t="s">
        <v>11</v>
      </c>
      <c r="B86" s="20">
        <v>913</v>
      </c>
      <c r="C86" s="13" t="s">
        <v>7</v>
      </c>
      <c r="D86" s="13" t="s">
        <v>27</v>
      </c>
      <c r="E86" s="13" t="s">
        <v>119</v>
      </c>
      <c r="F86" s="13" t="s">
        <v>12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>
        <f>AB87</f>
        <v>63847</v>
      </c>
      <c r="AC86" s="10"/>
      <c r="AD86" s="10"/>
      <c r="AE86" s="10">
        <f>Y86+AA86+AB86+AC86+AD86</f>
        <v>63847</v>
      </c>
      <c r="AF86" s="10">
        <f>Z86+AB86</f>
        <v>63847</v>
      </c>
      <c r="AG86" s="10"/>
      <c r="AH86" s="10">
        <f>AH87</f>
        <v>0</v>
      </c>
      <c r="AI86" s="10"/>
      <c r="AJ86" s="10"/>
      <c r="AK86" s="10">
        <f>AK87</f>
        <v>63847</v>
      </c>
      <c r="AL86" s="10">
        <f>AL87</f>
        <v>63847</v>
      </c>
    </row>
    <row r="87" spans="1:38" ht="16.5">
      <c r="A87" s="27" t="s">
        <v>13</v>
      </c>
      <c r="B87" s="20">
        <v>913</v>
      </c>
      <c r="C87" s="13" t="s">
        <v>7</v>
      </c>
      <c r="D87" s="13" t="s">
        <v>27</v>
      </c>
      <c r="E87" s="13" t="s">
        <v>119</v>
      </c>
      <c r="F87" s="13" t="s">
        <v>21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>
        <v>63847</v>
      </c>
      <c r="AC87" s="10"/>
      <c r="AD87" s="10"/>
      <c r="AE87" s="10">
        <f>Y87+AA87+AB87+AC87+AD87</f>
        <v>63847</v>
      </c>
      <c r="AF87" s="10">
        <f>Z87+AB87</f>
        <v>63847</v>
      </c>
      <c r="AG87" s="10"/>
      <c r="AH87" s="10"/>
      <c r="AI87" s="10"/>
      <c r="AJ87" s="10"/>
      <c r="AK87" s="10">
        <f>AE87+AG87+AH87+AI87+AJ87</f>
        <v>63847</v>
      </c>
      <c r="AL87" s="10">
        <f>AF87+AH87</f>
        <v>63847</v>
      </c>
    </row>
    <row r="88" spans="1:38" ht="49.5">
      <c r="A88" s="27" t="s">
        <v>125</v>
      </c>
      <c r="B88" s="20">
        <v>913</v>
      </c>
      <c r="C88" s="17" t="s">
        <v>7</v>
      </c>
      <c r="D88" s="13" t="s">
        <v>27</v>
      </c>
      <c r="E88" s="29" t="s">
        <v>126</v>
      </c>
      <c r="F88" s="13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>
        <f>AG89</f>
        <v>0</v>
      </c>
      <c r="AH88" s="10">
        <f aca="true" t="shared" si="69" ref="AH88:AL89">AH89</f>
        <v>0</v>
      </c>
      <c r="AI88" s="10">
        <f t="shared" si="69"/>
        <v>457</v>
      </c>
      <c r="AJ88" s="10">
        <f t="shared" si="69"/>
        <v>0</v>
      </c>
      <c r="AK88" s="10">
        <f t="shared" si="69"/>
        <v>457</v>
      </c>
      <c r="AL88" s="10">
        <f t="shared" si="69"/>
        <v>0</v>
      </c>
    </row>
    <row r="89" spans="1:38" ht="33">
      <c r="A89" s="26" t="s">
        <v>11</v>
      </c>
      <c r="B89" s="20">
        <v>913</v>
      </c>
      <c r="C89" s="17" t="s">
        <v>7</v>
      </c>
      <c r="D89" s="13" t="s">
        <v>27</v>
      </c>
      <c r="E89" s="29" t="s">
        <v>126</v>
      </c>
      <c r="F89" s="13" t="s">
        <v>12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>
        <f>AG90</f>
        <v>0</v>
      </c>
      <c r="AH89" s="10">
        <f t="shared" si="69"/>
        <v>0</v>
      </c>
      <c r="AI89" s="10">
        <f t="shared" si="69"/>
        <v>457</v>
      </c>
      <c r="AJ89" s="10">
        <f t="shared" si="69"/>
        <v>0</v>
      </c>
      <c r="AK89" s="10">
        <f t="shared" si="69"/>
        <v>457</v>
      </c>
      <c r="AL89" s="10">
        <f t="shared" si="69"/>
        <v>0</v>
      </c>
    </row>
    <row r="90" spans="1:38" ht="16.5">
      <c r="A90" s="27" t="s">
        <v>13</v>
      </c>
      <c r="B90" s="20">
        <v>913</v>
      </c>
      <c r="C90" s="17" t="s">
        <v>7</v>
      </c>
      <c r="D90" s="13" t="s">
        <v>27</v>
      </c>
      <c r="E90" s="29" t="s">
        <v>126</v>
      </c>
      <c r="F90" s="13" t="s">
        <v>21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>
        <v>457</v>
      </c>
      <c r="AJ90" s="10"/>
      <c r="AK90" s="10">
        <f>AE90+AG90+AH90+AI90+AJ90</f>
        <v>457</v>
      </c>
      <c r="AL90" s="10">
        <f>AF90+AH90</f>
        <v>0</v>
      </c>
    </row>
    <row r="91" spans="1:38" ht="18.75">
      <c r="A91" s="25" t="s">
        <v>89</v>
      </c>
      <c r="B91" s="11">
        <v>913</v>
      </c>
      <c r="C91" s="11" t="s">
        <v>7</v>
      </c>
      <c r="D91" s="11" t="s">
        <v>7</v>
      </c>
      <c r="E91" s="11"/>
      <c r="F91" s="11"/>
      <c r="G91" s="12">
        <f>G101+G92</f>
        <v>39479</v>
      </c>
      <c r="H91" s="12">
        <f aca="true" t="shared" si="70" ref="H91:N91">H101+H92</f>
        <v>0</v>
      </c>
      <c r="I91" s="10">
        <f t="shared" si="70"/>
        <v>0</v>
      </c>
      <c r="J91" s="10">
        <f t="shared" si="70"/>
        <v>0</v>
      </c>
      <c r="K91" s="10">
        <f t="shared" si="70"/>
        <v>0</v>
      </c>
      <c r="L91" s="10">
        <f t="shared" si="70"/>
        <v>0</v>
      </c>
      <c r="M91" s="12">
        <f t="shared" si="70"/>
        <v>39479</v>
      </c>
      <c r="N91" s="12">
        <f t="shared" si="70"/>
        <v>0</v>
      </c>
      <c r="O91" s="10">
        <f aca="true" t="shared" si="71" ref="O91:T91">O101+O92</f>
        <v>0</v>
      </c>
      <c r="P91" s="10">
        <f t="shared" si="71"/>
        <v>0</v>
      </c>
      <c r="Q91" s="10">
        <f t="shared" si="71"/>
        <v>0</v>
      </c>
      <c r="R91" s="10">
        <f t="shared" si="71"/>
        <v>0</v>
      </c>
      <c r="S91" s="12">
        <f t="shared" si="71"/>
        <v>39479</v>
      </c>
      <c r="T91" s="12">
        <f t="shared" si="71"/>
        <v>0</v>
      </c>
      <c r="U91" s="10">
        <f aca="true" t="shared" si="72" ref="U91:Z91">U101+U92</f>
        <v>0</v>
      </c>
      <c r="V91" s="10">
        <f t="shared" si="72"/>
        <v>0</v>
      </c>
      <c r="W91" s="10">
        <f t="shared" si="72"/>
        <v>0</v>
      </c>
      <c r="X91" s="10">
        <f t="shared" si="72"/>
        <v>0</v>
      </c>
      <c r="Y91" s="12">
        <f t="shared" si="72"/>
        <v>39479</v>
      </c>
      <c r="Z91" s="12">
        <f t="shared" si="72"/>
        <v>0</v>
      </c>
      <c r="AA91" s="10">
        <f aca="true" t="shared" si="73" ref="AA91:AF91">AA101+AA92</f>
        <v>0</v>
      </c>
      <c r="AB91" s="10">
        <f t="shared" si="73"/>
        <v>0</v>
      </c>
      <c r="AC91" s="10">
        <f t="shared" si="73"/>
        <v>0</v>
      </c>
      <c r="AD91" s="10">
        <f t="shared" si="73"/>
        <v>0</v>
      </c>
      <c r="AE91" s="12">
        <f t="shared" si="73"/>
        <v>39479</v>
      </c>
      <c r="AF91" s="12">
        <f t="shared" si="73"/>
        <v>0</v>
      </c>
      <c r="AG91" s="10">
        <f aca="true" t="shared" si="74" ref="AG91:AL91">AG101+AG92</f>
        <v>0</v>
      </c>
      <c r="AH91" s="10">
        <f t="shared" si="74"/>
        <v>0</v>
      </c>
      <c r="AI91" s="10">
        <f t="shared" si="74"/>
        <v>0</v>
      </c>
      <c r="AJ91" s="10">
        <f t="shared" si="74"/>
        <v>0</v>
      </c>
      <c r="AK91" s="12">
        <f t="shared" si="74"/>
        <v>39479</v>
      </c>
      <c r="AL91" s="12">
        <f t="shared" si="74"/>
        <v>0</v>
      </c>
    </row>
    <row r="92" spans="1:38" ht="49.5">
      <c r="A92" s="26" t="s">
        <v>38</v>
      </c>
      <c r="B92" s="13">
        <v>913</v>
      </c>
      <c r="C92" s="13" t="s">
        <v>7</v>
      </c>
      <c r="D92" s="13" t="s">
        <v>7</v>
      </c>
      <c r="E92" s="13" t="s">
        <v>39</v>
      </c>
      <c r="F92" s="13"/>
      <c r="G92" s="16">
        <f>G93+G97</f>
        <v>30294</v>
      </c>
      <c r="H92" s="16">
        <f aca="true" t="shared" si="75" ref="H92:N92">H93+H97</f>
        <v>0</v>
      </c>
      <c r="I92" s="10">
        <f t="shared" si="75"/>
        <v>0</v>
      </c>
      <c r="J92" s="10">
        <f t="shared" si="75"/>
        <v>0</v>
      </c>
      <c r="K92" s="10">
        <f t="shared" si="75"/>
        <v>0</v>
      </c>
      <c r="L92" s="10">
        <f t="shared" si="75"/>
        <v>0</v>
      </c>
      <c r="M92" s="16">
        <f t="shared" si="75"/>
        <v>30294</v>
      </c>
      <c r="N92" s="16">
        <f t="shared" si="75"/>
        <v>0</v>
      </c>
      <c r="O92" s="10">
        <f aca="true" t="shared" si="76" ref="O92:T92">O93+O97</f>
        <v>0</v>
      </c>
      <c r="P92" s="10">
        <f t="shared" si="76"/>
        <v>0</v>
      </c>
      <c r="Q92" s="10">
        <f t="shared" si="76"/>
        <v>0</v>
      </c>
      <c r="R92" s="10">
        <f t="shared" si="76"/>
        <v>0</v>
      </c>
      <c r="S92" s="16">
        <f t="shared" si="76"/>
        <v>30294</v>
      </c>
      <c r="T92" s="16">
        <f t="shared" si="76"/>
        <v>0</v>
      </c>
      <c r="U92" s="10">
        <f aca="true" t="shared" si="77" ref="U92:Z92">U93+U97</f>
        <v>0</v>
      </c>
      <c r="V92" s="10">
        <f t="shared" si="77"/>
        <v>0</v>
      </c>
      <c r="W92" s="10">
        <f t="shared" si="77"/>
        <v>0</v>
      </c>
      <c r="X92" s="10">
        <f t="shared" si="77"/>
        <v>0</v>
      </c>
      <c r="Y92" s="16">
        <f t="shared" si="77"/>
        <v>30294</v>
      </c>
      <c r="Z92" s="16">
        <f t="shared" si="77"/>
        <v>0</v>
      </c>
      <c r="AA92" s="10">
        <f aca="true" t="shared" si="78" ref="AA92:AF92">AA93+AA97</f>
        <v>0</v>
      </c>
      <c r="AB92" s="10">
        <f t="shared" si="78"/>
        <v>0</v>
      </c>
      <c r="AC92" s="10">
        <f t="shared" si="78"/>
        <v>0</v>
      </c>
      <c r="AD92" s="10">
        <f t="shared" si="78"/>
        <v>0</v>
      </c>
      <c r="AE92" s="16">
        <f t="shared" si="78"/>
        <v>30294</v>
      </c>
      <c r="AF92" s="16">
        <f t="shared" si="78"/>
        <v>0</v>
      </c>
      <c r="AG92" s="10">
        <f aca="true" t="shared" si="79" ref="AG92:AL92">AG93+AG97</f>
        <v>0</v>
      </c>
      <c r="AH92" s="10">
        <f t="shared" si="79"/>
        <v>0</v>
      </c>
      <c r="AI92" s="10">
        <f t="shared" si="79"/>
        <v>0</v>
      </c>
      <c r="AJ92" s="10">
        <f t="shared" si="79"/>
        <v>0</v>
      </c>
      <c r="AK92" s="16">
        <f t="shared" si="79"/>
        <v>30294</v>
      </c>
      <c r="AL92" s="16">
        <f t="shared" si="79"/>
        <v>0</v>
      </c>
    </row>
    <row r="93" spans="1:38" ht="33">
      <c r="A93" s="26" t="s">
        <v>9</v>
      </c>
      <c r="B93" s="13">
        <v>913</v>
      </c>
      <c r="C93" s="13" t="s">
        <v>7</v>
      </c>
      <c r="D93" s="13" t="s">
        <v>7</v>
      </c>
      <c r="E93" s="13" t="s">
        <v>41</v>
      </c>
      <c r="F93" s="13"/>
      <c r="G93" s="16">
        <f aca="true" t="shared" si="80" ref="G93:R95">G94</f>
        <v>25825</v>
      </c>
      <c r="H93" s="16">
        <f t="shared" si="80"/>
        <v>0</v>
      </c>
      <c r="I93" s="10">
        <f t="shared" si="80"/>
        <v>0</v>
      </c>
      <c r="J93" s="10">
        <f t="shared" si="80"/>
        <v>0</v>
      </c>
      <c r="K93" s="10">
        <f t="shared" si="80"/>
        <v>0</v>
      </c>
      <c r="L93" s="10">
        <f t="shared" si="80"/>
        <v>0</v>
      </c>
      <c r="M93" s="16">
        <f t="shared" si="80"/>
        <v>25825</v>
      </c>
      <c r="N93" s="16">
        <f t="shared" si="80"/>
        <v>0</v>
      </c>
      <c r="O93" s="10">
        <f t="shared" si="80"/>
        <v>0</v>
      </c>
      <c r="P93" s="10">
        <f t="shared" si="80"/>
        <v>0</v>
      </c>
      <c r="Q93" s="10">
        <f t="shared" si="80"/>
        <v>0</v>
      </c>
      <c r="R93" s="10">
        <f t="shared" si="80"/>
        <v>0</v>
      </c>
      <c r="S93" s="16">
        <f aca="true" t="shared" si="81" ref="S93:AH95">S94</f>
        <v>25825</v>
      </c>
      <c r="T93" s="16">
        <f t="shared" si="81"/>
        <v>0</v>
      </c>
      <c r="U93" s="10">
        <f t="shared" si="81"/>
        <v>0</v>
      </c>
      <c r="V93" s="10">
        <f t="shared" si="81"/>
        <v>0</v>
      </c>
      <c r="W93" s="10">
        <f t="shared" si="81"/>
        <v>0</v>
      </c>
      <c r="X93" s="10">
        <f t="shared" si="81"/>
        <v>0</v>
      </c>
      <c r="Y93" s="16">
        <f t="shared" si="81"/>
        <v>25825</v>
      </c>
      <c r="Z93" s="16">
        <f t="shared" si="81"/>
        <v>0</v>
      </c>
      <c r="AA93" s="10">
        <f t="shared" si="81"/>
        <v>0</v>
      </c>
      <c r="AB93" s="10">
        <f t="shared" si="81"/>
        <v>0</v>
      </c>
      <c r="AC93" s="10">
        <f t="shared" si="81"/>
        <v>0</v>
      </c>
      <c r="AD93" s="10">
        <f t="shared" si="81"/>
        <v>0</v>
      </c>
      <c r="AE93" s="16">
        <f t="shared" si="81"/>
        <v>25825</v>
      </c>
      <c r="AF93" s="16">
        <f t="shared" si="81"/>
        <v>0</v>
      </c>
      <c r="AG93" s="10">
        <f t="shared" si="81"/>
        <v>0</v>
      </c>
      <c r="AH93" s="10">
        <f t="shared" si="81"/>
        <v>0</v>
      </c>
      <c r="AI93" s="10">
        <f aca="true" t="shared" si="82" ref="AG93:AL95">AI94</f>
        <v>0</v>
      </c>
      <c r="AJ93" s="10">
        <f t="shared" si="82"/>
        <v>0</v>
      </c>
      <c r="AK93" s="16">
        <f t="shared" si="82"/>
        <v>25825</v>
      </c>
      <c r="AL93" s="16">
        <f t="shared" si="82"/>
        <v>0</v>
      </c>
    </row>
    <row r="94" spans="1:38" ht="33">
      <c r="A94" s="26" t="s">
        <v>42</v>
      </c>
      <c r="B94" s="13">
        <v>913</v>
      </c>
      <c r="C94" s="13" t="s">
        <v>7</v>
      </c>
      <c r="D94" s="13" t="s">
        <v>7</v>
      </c>
      <c r="E94" s="13" t="s">
        <v>43</v>
      </c>
      <c r="F94" s="13"/>
      <c r="G94" s="16">
        <f t="shared" si="80"/>
        <v>25825</v>
      </c>
      <c r="H94" s="16">
        <f t="shared" si="80"/>
        <v>0</v>
      </c>
      <c r="I94" s="10">
        <f t="shared" si="80"/>
        <v>0</v>
      </c>
      <c r="J94" s="10">
        <f t="shared" si="80"/>
        <v>0</v>
      </c>
      <c r="K94" s="10">
        <f t="shared" si="80"/>
        <v>0</v>
      </c>
      <c r="L94" s="10">
        <f t="shared" si="80"/>
        <v>0</v>
      </c>
      <c r="M94" s="16">
        <f t="shared" si="80"/>
        <v>25825</v>
      </c>
      <c r="N94" s="16">
        <f t="shared" si="80"/>
        <v>0</v>
      </c>
      <c r="O94" s="10">
        <f t="shared" si="80"/>
        <v>0</v>
      </c>
      <c r="P94" s="10">
        <f t="shared" si="80"/>
        <v>0</v>
      </c>
      <c r="Q94" s="10">
        <f t="shared" si="80"/>
        <v>0</v>
      </c>
      <c r="R94" s="10">
        <f t="shared" si="80"/>
        <v>0</v>
      </c>
      <c r="S94" s="16">
        <f t="shared" si="81"/>
        <v>25825</v>
      </c>
      <c r="T94" s="16">
        <f t="shared" si="81"/>
        <v>0</v>
      </c>
      <c r="U94" s="10">
        <f t="shared" si="81"/>
        <v>0</v>
      </c>
      <c r="V94" s="10">
        <f t="shared" si="81"/>
        <v>0</v>
      </c>
      <c r="W94" s="10">
        <f t="shared" si="81"/>
        <v>0</v>
      </c>
      <c r="X94" s="10">
        <f t="shared" si="81"/>
        <v>0</v>
      </c>
      <c r="Y94" s="16">
        <f t="shared" si="81"/>
        <v>25825</v>
      </c>
      <c r="Z94" s="16">
        <f t="shared" si="81"/>
        <v>0</v>
      </c>
      <c r="AA94" s="10">
        <f t="shared" si="81"/>
        <v>0</v>
      </c>
      <c r="AB94" s="10">
        <f t="shared" si="81"/>
        <v>0</v>
      </c>
      <c r="AC94" s="10">
        <f t="shared" si="81"/>
        <v>0</v>
      </c>
      <c r="AD94" s="10">
        <f t="shared" si="81"/>
        <v>0</v>
      </c>
      <c r="AE94" s="16">
        <f t="shared" si="81"/>
        <v>25825</v>
      </c>
      <c r="AF94" s="16">
        <f t="shared" si="81"/>
        <v>0</v>
      </c>
      <c r="AG94" s="10">
        <f t="shared" si="82"/>
        <v>0</v>
      </c>
      <c r="AH94" s="10">
        <f t="shared" si="82"/>
        <v>0</v>
      </c>
      <c r="AI94" s="10">
        <f t="shared" si="82"/>
        <v>0</v>
      </c>
      <c r="AJ94" s="10">
        <f t="shared" si="82"/>
        <v>0</v>
      </c>
      <c r="AK94" s="16">
        <f t="shared" si="82"/>
        <v>25825</v>
      </c>
      <c r="AL94" s="16">
        <f t="shared" si="82"/>
        <v>0</v>
      </c>
    </row>
    <row r="95" spans="1:38" ht="33">
      <c r="A95" s="26" t="s">
        <v>11</v>
      </c>
      <c r="B95" s="13">
        <v>913</v>
      </c>
      <c r="C95" s="13" t="s">
        <v>7</v>
      </c>
      <c r="D95" s="13" t="s">
        <v>7</v>
      </c>
      <c r="E95" s="13" t="s">
        <v>43</v>
      </c>
      <c r="F95" s="13" t="s">
        <v>12</v>
      </c>
      <c r="G95" s="10">
        <f t="shared" si="80"/>
        <v>25825</v>
      </c>
      <c r="H95" s="10">
        <f t="shared" si="80"/>
        <v>0</v>
      </c>
      <c r="I95" s="10">
        <f t="shared" si="80"/>
        <v>0</v>
      </c>
      <c r="J95" s="10">
        <f t="shared" si="80"/>
        <v>0</v>
      </c>
      <c r="K95" s="10">
        <f t="shared" si="80"/>
        <v>0</v>
      </c>
      <c r="L95" s="10">
        <f t="shared" si="80"/>
        <v>0</v>
      </c>
      <c r="M95" s="10">
        <f t="shared" si="80"/>
        <v>25825</v>
      </c>
      <c r="N95" s="10">
        <f t="shared" si="80"/>
        <v>0</v>
      </c>
      <c r="O95" s="10">
        <f t="shared" si="80"/>
        <v>0</v>
      </c>
      <c r="P95" s="10">
        <f t="shared" si="80"/>
        <v>0</v>
      </c>
      <c r="Q95" s="10">
        <f t="shared" si="80"/>
        <v>0</v>
      </c>
      <c r="R95" s="10">
        <f t="shared" si="80"/>
        <v>0</v>
      </c>
      <c r="S95" s="10">
        <f t="shared" si="81"/>
        <v>25825</v>
      </c>
      <c r="T95" s="10">
        <f t="shared" si="81"/>
        <v>0</v>
      </c>
      <c r="U95" s="10">
        <f t="shared" si="81"/>
        <v>0</v>
      </c>
      <c r="V95" s="10">
        <f t="shared" si="81"/>
        <v>0</v>
      </c>
      <c r="W95" s="10">
        <f t="shared" si="81"/>
        <v>0</v>
      </c>
      <c r="X95" s="10">
        <f t="shared" si="81"/>
        <v>0</v>
      </c>
      <c r="Y95" s="10">
        <f t="shared" si="81"/>
        <v>25825</v>
      </c>
      <c r="Z95" s="10">
        <f t="shared" si="81"/>
        <v>0</v>
      </c>
      <c r="AA95" s="10">
        <f t="shared" si="81"/>
        <v>0</v>
      </c>
      <c r="AB95" s="10">
        <f t="shared" si="81"/>
        <v>0</v>
      </c>
      <c r="AC95" s="10">
        <f t="shared" si="81"/>
        <v>0</v>
      </c>
      <c r="AD95" s="10">
        <f t="shared" si="81"/>
        <v>0</v>
      </c>
      <c r="AE95" s="10">
        <f t="shared" si="81"/>
        <v>25825</v>
      </c>
      <c r="AF95" s="10">
        <f t="shared" si="81"/>
        <v>0</v>
      </c>
      <c r="AG95" s="10">
        <f t="shared" si="82"/>
        <v>0</v>
      </c>
      <c r="AH95" s="10">
        <f t="shared" si="82"/>
        <v>0</v>
      </c>
      <c r="AI95" s="10">
        <f t="shared" si="82"/>
        <v>0</v>
      </c>
      <c r="AJ95" s="10">
        <f t="shared" si="82"/>
        <v>0</v>
      </c>
      <c r="AK95" s="10">
        <f t="shared" si="82"/>
        <v>25825</v>
      </c>
      <c r="AL95" s="10">
        <f t="shared" si="82"/>
        <v>0</v>
      </c>
    </row>
    <row r="96" spans="1:38" ht="16.5">
      <c r="A96" s="26" t="s">
        <v>13</v>
      </c>
      <c r="B96" s="13">
        <v>913</v>
      </c>
      <c r="C96" s="13" t="s">
        <v>7</v>
      </c>
      <c r="D96" s="13" t="s">
        <v>7</v>
      </c>
      <c r="E96" s="13" t="s">
        <v>43</v>
      </c>
      <c r="F96" s="10">
        <v>610</v>
      </c>
      <c r="G96" s="10">
        <v>25825</v>
      </c>
      <c r="H96" s="10"/>
      <c r="I96" s="10"/>
      <c r="J96" s="10"/>
      <c r="K96" s="10"/>
      <c r="L96" s="10"/>
      <c r="M96" s="10">
        <f>G96+I96+J96+K96+L96</f>
        <v>25825</v>
      </c>
      <c r="N96" s="10">
        <f>H96+J96</f>
        <v>0</v>
      </c>
      <c r="O96" s="10"/>
      <c r="P96" s="10"/>
      <c r="Q96" s="10"/>
      <c r="R96" s="10"/>
      <c r="S96" s="10">
        <f>M96+O96+P96+Q96+R96</f>
        <v>25825</v>
      </c>
      <c r="T96" s="10">
        <f>N96+P96</f>
        <v>0</v>
      </c>
      <c r="U96" s="10"/>
      <c r="V96" s="10"/>
      <c r="W96" s="10"/>
      <c r="X96" s="10"/>
      <c r="Y96" s="10">
        <f>S96+U96+V96+W96+X96</f>
        <v>25825</v>
      </c>
      <c r="Z96" s="10">
        <f>T96+V96</f>
        <v>0</v>
      </c>
      <c r="AA96" s="10"/>
      <c r="AB96" s="10"/>
      <c r="AC96" s="10"/>
      <c r="AD96" s="10"/>
      <c r="AE96" s="10">
        <f>Y96+AA96+AB96+AC96+AD96</f>
        <v>25825</v>
      </c>
      <c r="AF96" s="10">
        <f>Z96+AB96</f>
        <v>0</v>
      </c>
      <c r="AG96" s="10"/>
      <c r="AH96" s="10"/>
      <c r="AI96" s="10"/>
      <c r="AJ96" s="10"/>
      <c r="AK96" s="10">
        <f>AE96+AG96+AH96+AI96+AJ96</f>
        <v>25825</v>
      </c>
      <c r="AL96" s="10">
        <f>AF96+AH96</f>
        <v>0</v>
      </c>
    </row>
    <row r="97" spans="1:38" ht="16.5">
      <c r="A97" s="26" t="s">
        <v>14</v>
      </c>
      <c r="B97" s="13">
        <v>913</v>
      </c>
      <c r="C97" s="13" t="s">
        <v>7</v>
      </c>
      <c r="D97" s="13" t="s">
        <v>7</v>
      </c>
      <c r="E97" s="13" t="s">
        <v>44</v>
      </c>
      <c r="F97" s="13"/>
      <c r="G97" s="16">
        <f aca="true" t="shared" si="83" ref="G97:R99">G98</f>
        <v>4469</v>
      </c>
      <c r="H97" s="16">
        <f t="shared" si="83"/>
        <v>0</v>
      </c>
      <c r="I97" s="10">
        <f t="shared" si="83"/>
        <v>0</v>
      </c>
      <c r="J97" s="10">
        <f t="shared" si="83"/>
        <v>0</v>
      </c>
      <c r="K97" s="10">
        <f t="shared" si="83"/>
        <v>0</v>
      </c>
      <c r="L97" s="10">
        <f t="shared" si="83"/>
        <v>0</v>
      </c>
      <c r="M97" s="16">
        <f t="shared" si="83"/>
        <v>4469</v>
      </c>
      <c r="N97" s="16">
        <f t="shared" si="83"/>
        <v>0</v>
      </c>
      <c r="O97" s="10">
        <f t="shared" si="83"/>
        <v>0</v>
      </c>
      <c r="P97" s="10">
        <f t="shared" si="83"/>
        <v>0</v>
      </c>
      <c r="Q97" s="10">
        <f t="shared" si="83"/>
        <v>0</v>
      </c>
      <c r="R97" s="10">
        <f t="shared" si="83"/>
        <v>0</v>
      </c>
      <c r="S97" s="16">
        <f aca="true" t="shared" si="84" ref="S97:AH99">S98</f>
        <v>4469</v>
      </c>
      <c r="T97" s="16">
        <f t="shared" si="84"/>
        <v>0</v>
      </c>
      <c r="U97" s="10">
        <f t="shared" si="84"/>
        <v>0</v>
      </c>
      <c r="V97" s="10">
        <f t="shared" si="84"/>
        <v>0</v>
      </c>
      <c r="W97" s="10">
        <f t="shared" si="84"/>
        <v>0</v>
      </c>
      <c r="X97" s="10">
        <f t="shared" si="84"/>
        <v>0</v>
      </c>
      <c r="Y97" s="16">
        <f t="shared" si="84"/>
        <v>4469</v>
      </c>
      <c r="Z97" s="16">
        <f t="shared" si="84"/>
        <v>0</v>
      </c>
      <c r="AA97" s="10">
        <f t="shared" si="84"/>
        <v>0</v>
      </c>
      <c r="AB97" s="10">
        <f t="shared" si="84"/>
        <v>0</v>
      </c>
      <c r="AC97" s="10">
        <f t="shared" si="84"/>
        <v>0</v>
      </c>
      <c r="AD97" s="10">
        <f t="shared" si="84"/>
        <v>0</v>
      </c>
      <c r="AE97" s="16">
        <f t="shared" si="84"/>
        <v>4469</v>
      </c>
      <c r="AF97" s="16">
        <f t="shared" si="84"/>
        <v>0</v>
      </c>
      <c r="AG97" s="10">
        <f t="shared" si="84"/>
        <v>0</v>
      </c>
      <c r="AH97" s="10">
        <f t="shared" si="84"/>
        <v>0</v>
      </c>
      <c r="AI97" s="10">
        <f aca="true" t="shared" si="85" ref="AG97:AL99">AI98</f>
        <v>0</v>
      </c>
      <c r="AJ97" s="10">
        <f t="shared" si="85"/>
        <v>0</v>
      </c>
      <c r="AK97" s="16">
        <f t="shared" si="85"/>
        <v>4469</v>
      </c>
      <c r="AL97" s="16">
        <f t="shared" si="85"/>
        <v>0</v>
      </c>
    </row>
    <row r="98" spans="1:38" ht="16.5">
      <c r="A98" s="26" t="s">
        <v>40</v>
      </c>
      <c r="B98" s="13">
        <v>913</v>
      </c>
      <c r="C98" s="13" t="s">
        <v>7</v>
      </c>
      <c r="D98" s="13" t="s">
        <v>7</v>
      </c>
      <c r="E98" s="13" t="s">
        <v>45</v>
      </c>
      <c r="F98" s="13"/>
      <c r="G98" s="16">
        <f t="shared" si="83"/>
        <v>4469</v>
      </c>
      <c r="H98" s="16">
        <f t="shared" si="83"/>
        <v>0</v>
      </c>
      <c r="I98" s="10">
        <f t="shared" si="83"/>
        <v>0</v>
      </c>
      <c r="J98" s="10">
        <f t="shared" si="83"/>
        <v>0</v>
      </c>
      <c r="K98" s="10">
        <f t="shared" si="83"/>
        <v>0</v>
      </c>
      <c r="L98" s="10">
        <f t="shared" si="83"/>
        <v>0</v>
      </c>
      <c r="M98" s="16">
        <f t="shared" si="83"/>
        <v>4469</v>
      </c>
      <c r="N98" s="16">
        <f t="shared" si="83"/>
        <v>0</v>
      </c>
      <c r="O98" s="10">
        <f t="shared" si="83"/>
        <v>0</v>
      </c>
      <c r="P98" s="10">
        <f t="shared" si="83"/>
        <v>0</v>
      </c>
      <c r="Q98" s="10">
        <f t="shared" si="83"/>
        <v>0</v>
      </c>
      <c r="R98" s="10">
        <f t="shared" si="83"/>
        <v>0</v>
      </c>
      <c r="S98" s="16">
        <f t="shared" si="84"/>
        <v>4469</v>
      </c>
      <c r="T98" s="16">
        <f t="shared" si="84"/>
        <v>0</v>
      </c>
      <c r="U98" s="10">
        <f t="shared" si="84"/>
        <v>0</v>
      </c>
      <c r="V98" s="10">
        <f t="shared" si="84"/>
        <v>0</v>
      </c>
      <c r="W98" s="10">
        <f t="shared" si="84"/>
        <v>0</v>
      </c>
      <c r="X98" s="10">
        <f t="shared" si="84"/>
        <v>0</v>
      </c>
      <c r="Y98" s="16">
        <f t="shared" si="84"/>
        <v>4469</v>
      </c>
      <c r="Z98" s="16">
        <f t="shared" si="84"/>
        <v>0</v>
      </c>
      <c r="AA98" s="10">
        <f t="shared" si="84"/>
        <v>0</v>
      </c>
      <c r="AB98" s="10">
        <f t="shared" si="84"/>
        <v>0</v>
      </c>
      <c r="AC98" s="10">
        <f t="shared" si="84"/>
        <v>0</v>
      </c>
      <c r="AD98" s="10">
        <f t="shared" si="84"/>
        <v>0</v>
      </c>
      <c r="AE98" s="16">
        <f t="shared" si="84"/>
        <v>4469</v>
      </c>
      <c r="AF98" s="16">
        <f t="shared" si="84"/>
        <v>0</v>
      </c>
      <c r="AG98" s="10">
        <f t="shared" si="85"/>
        <v>0</v>
      </c>
      <c r="AH98" s="10">
        <f t="shared" si="85"/>
        <v>0</v>
      </c>
      <c r="AI98" s="10">
        <f t="shared" si="85"/>
        <v>0</v>
      </c>
      <c r="AJ98" s="10">
        <f t="shared" si="85"/>
        <v>0</v>
      </c>
      <c r="AK98" s="16">
        <f t="shared" si="85"/>
        <v>4469</v>
      </c>
      <c r="AL98" s="16">
        <f t="shared" si="85"/>
        <v>0</v>
      </c>
    </row>
    <row r="99" spans="1:38" ht="33">
      <c r="A99" s="26" t="s">
        <v>11</v>
      </c>
      <c r="B99" s="13">
        <v>913</v>
      </c>
      <c r="C99" s="13" t="s">
        <v>7</v>
      </c>
      <c r="D99" s="13" t="s">
        <v>7</v>
      </c>
      <c r="E99" s="13" t="s">
        <v>45</v>
      </c>
      <c r="F99" s="13" t="s">
        <v>12</v>
      </c>
      <c r="G99" s="16">
        <f t="shared" si="83"/>
        <v>4469</v>
      </c>
      <c r="H99" s="16">
        <f t="shared" si="83"/>
        <v>0</v>
      </c>
      <c r="I99" s="10">
        <f t="shared" si="83"/>
        <v>0</v>
      </c>
      <c r="J99" s="10">
        <f t="shared" si="83"/>
        <v>0</v>
      </c>
      <c r="K99" s="10">
        <f t="shared" si="83"/>
        <v>0</v>
      </c>
      <c r="L99" s="10">
        <f t="shared" si="83"/>
        <v>0</v>
      </c>
      <c r="M99" s="16">
        <f t="shared" si="83"/>
        <v>4469</v>
      </c>
      <c r="N99" s="16">
        <f t="shared" si="83"/>
        <v>0</v>
      </c>
      <c r="O99" s="10">
        <f t="shared" si="83"/>
        <v>0</v>
      </c>
      <c r="P99" s="10">
        <f t="shared" si="83"/>
        <v>0</v>
      </c>
      <c r="Q99" s="10">
        <f t="shared" si="83"/>
        <v>0</v>
      </c>
      <c r="R99" s="10">
        <f t="shared" si="83"/>
        <v>0</v>
      </c>
      <c r="S99" s="16">
        <f t="shared" si="84"/>
        <v>4469</v>
      </c>
      <c r="T99" s="16">
        <f t="shared" si="84"/>
        <v>0</v>
      </c>
      <c r="U99" s="10">
        <f t="shared" si="84"/>
        <v>0</v>
      </c>
      <c r="V99" s="10">
        <f t="shared" si="84"/>
        <v>0</v>
      </c>
      <c r="W99" s="10">
        <f t="shared" si="84"/>
        <v>0</v>
      </c>
      <c r="X99" s="10">
        <f t="shared" si="84"/>
        <v>0</v>
      </c>
      <c r="Y99" s="16">
        <f t="shared" si="84"/>
        <v>4469</v>
      </c>
      <c r="Z99" s="16">
        <f t="shared" si="84"/>
        <v>0</v>
      </c>
      <c r="AA99" s="10">
        <f t="shared" si="84"/>
        <v>0</v>
      </c>
      <c r="AB99" s="10">
        <f t="shared" si="84"/>
        <v>0</v>
      </c>
      <c r="AC99" s="10">
        <f t="shared" si="84"/>
        <v>0</v>
      </c>
      <c r="AD99" s="10">
        <f t="shared" si="84"/>
        <v>0</v>
      </c>
      <c r="AE99" s="16">
        <f t="shared" si="84"/>
        <v>4469</v>
      </c>
      <c r="AF99" s="16">
        <f t="shared" si="84"/>
        <v>0</v>
      </c>
      <c r="AG99" s="10">
        <f t="shared" si="85"/>
        <v>0</v>
      </c>
      <c r="AH99" s="10">
        <f t="shared" si="85"/>
        <v>0</v>
      </c>
      <c r="AI99" s="10">
        <f t="shared" si="85"/>
        <v>0</v>
      </c>
      <c r="AJ99" s="10">
        <f t="shared" si="85"/>
        <v>0</v>
      </c>
      <c r="AK99" s="16">
        <f t="shared" si="85"/>
        <v>4469</v>
      </c>
      <c r="AL99" s="16">
        <f t="shared" si="85"/>
        <v>0</v>
      </c>
    </row>
    <row r="100" spans="1:38" ht="16.5">
      <c r="A100" s="26" t="s">
        <v>13</v>
      </c>
      <c r="B100" s="13">
        <v>913</v>
      </c>
      <c r="C100" s="13" t="s">
        <v>7</v>
      </c>
      <c r="D100" s="13" t="s">
        <v>7</v>
      </c>
      <c r="E100" s="13" t="s">
        <v>45</v>
      </c>
      <c r="F100" s="10">
        <v>610</v>
      </c>
      <c r="G100" s="10">
        <v>4469</v>
      </c>
      <c r="H100" s="10"/>
      <c r="I100" s="10"/>
      <c r="J100" s="10"/>
      <c r="K100" s="10"/>
      <c r="L100" s="10"/>
      <c r="M100" s="10">
        <f>G100+I100+J100+K100+L100</f>
        <v>4469</v>
      </c>
      <c r="N100" s="10">
        <f>H100+J100</f>
        <v>0</v>
      </c>
      <c r="O100" s="10"/>
      <c r="P100" s="10"/>
      <c r="Q100" s="10"/>
      <c r="R100" s="10"/>
      <c r="S100" s="10">
        <f>M100+O100+P100+Q100+R100</f>
        <v>4469</v>
      </c>
      <c r="T100" s="10">
        <f>N100+P100</f>
        <v>0</v>
      </c>
      <c r="U100" s="10"/>
      <c r="V100" s="10"/>
      <c r="W100" s="10"/>
      <c r="X100" s="10"/>
      <c r="Y100" s="10">
        <f>S100+U100+V100+W100+X100</f>
        <v>4469</v>
      </c>
      <c r="Z100" s="10">
        <f>T100+V100</f>
        <v>0</v>
      </c>
      <c r="AA100" s="10"/>
      <c r="AB100" s="10"/>
      <c r="AC100" s="10"/>
      <c r="AD100" s="10"/>
      <c r="AE100" s="10">
        <f>Y100+AA100+AB100+AC100+AD100</f>
        <v>4469</v>
      </c>
      <c r="AF100" s="10">
        <f>Z100+AB100</f>
        <v>0</v>
      </c>
      <c r="AG100" s="10"/>
      <c r="AH100" s="10"/>
      <c r="AI100" s="10"/>
      <c r="AJ100" s="10"/>
      <c r="AK100" s="10">
        <f>AE100+AG100+AH100+AI100+AJ100</f>
        <v>4469</v>
      </c>
      <c r="AL100" s="10">
        <f>AF100+AH100</f>
        <v>0</v>
      </c>
    </row>
    <row r="101" spans="1:38" ht="36.75" customHeight="1">
      <c r="A101" s="23" t="s">
        <v>91</v>
      </c>
      <c r="B101" s="13">
        <v>913</v>
      </c>
      <c r="C101" s="13" t="s">
        <v>7</v>
      </c>
      <c r="D101" s="13" t="s">
        <v>7</v>
      </c>
      <c r="E101" s="13" t="s">
        <v>36</v>
      </c>
      <c r="F101" s="13"/>
      <c r="G101" s="16">
        <f>G102</f>
        <v>9185</v>
      </c>
      <c r="H101" s="16">
        <f aca="true" t="shared" si="86" ref="H101:R101">H102</f>
        <v>0</v>
      </c>
      <c r="I101" s="10">
        <f t="shared" si="86"/>
        <v>0</v>
      </c>
      <c r="J101" s="10">
        <f t="shared" si="86"/>
        <v>0</v>
      </c>
      <c r="K101" s="10">
        <f t="shared" si="86"/>
        <v>0</v>
      </c>
      <c r="L101" s="10">
        <f t="shared" si="86"/>
        <v>0</v>
      </c>
      <c r="M101" s="16">
        <f t="shared" si="86"/>
        <v>9185</v>
      </c>
      <c r="N101" s="16">
        <f t="shared" si="86"/>
        <v>0</v>
      </c>
      <c r="O101" s="10">
        <f t="shared" si="86"/>
        <v>0</v>
      </c>
      <c r="P101" s="10">
        <f t="shared" si="86"/>
        <v>0</v>
      </c>
      <c r="Q101" s="10">
        <f t="shared" si="86"/>
        <v>0</v>
      </c>
      <c r="R101" s="10">
        <f t="shared" si="86"/>
        <v>0</v>
      </c>
      <c r="S101" s="16">
        <f aca="true" t="shared" si="87" ref="S101:AL101">S102</f>
        <v>9185</v>
      </c>
      <c r="T101" s="16">
        <f t="shared" si="87"/>
        <v>0</v>
      </c>
      <c r="U101" s="10">
        <f t="shared" si="87"/>
        <v>0</v>
      </c>
      <c r="V101" s="10">
        <f t="shared" si="87"/>
        <v>0</v>
      </c>
      <c r="W101" s="10">
        <f t="shared" si="87"/>
        <v>0</v>
      </c>
      <c r="X101" s="10">
        <f t="shared" si="87"/>
        <v>0</v>
      </c>
      <c r="Y101" s="16">
        <f t="shared" si="87"/>
        <v>9185</v>
      </c>
      <c r="Z101" s="16">
        <f t="shared" si="87"/>
        <v>0</v>
      </c>
      <c r="AA101" s="10">
        <f t="shared" si="87"/>
        <v>0</v>
      </c>
      <c r="AB101" s="10">
        <f t="shared" si="87"/>
        <v>0</v>
      </c>
      <c r="AC101" s="10">
        <f t="shared" si="87"/>
        <v>0</v>
      </c>
      <c r="AD101" s="10">
        <f t="shared" si="87"/>
        <v>0</v>
      </c>
      <c r="AE101" s="16">
        <f t="shared" si="87"/>
        <v>9185</v>
      </c>
      <c r="AF101" s="16">
        <f t="shared" si="87"/>
        <v>0</v>
      </c>
      <c r="AG101" s="10">
        <f t="shared" si="87"/>
        <v>0</v>
      </c>
      <c r="AH101" s="10">
        <f t="shared" si="87"/>
        <v>0</v>
      </c>
      <c r="AI101" s="10">
        <f t="shared" si="87"/>
        <v>0</v>
      </c>
      <c r="AJ101" s="10">
        <f t="shared" si="87"/>
        <v>0</v>
      </c>
      <c r="AK101" s="16">
        <f t="shared" si="87"/>
        <v>9185</v>
      </c>
      <c r="AL101" s="16">
        <f t="shared" si="87"/>
        <v>0</v>
      </c>
    </row>
    <row r="102" spans="1:38" ht="16.5">
      <c r="A102" s="26" t="s">
        <v>14</v>
      </c>
      <c r="B102" s="13">
        <v>913</v>
      </c>
      <c r="C102" s="13" t="s">
        <v>7</v>
      </c>
      <c r="D102" s="13" t="s">
        <v>7</v>
      </c>
      <c r="E102" s="13" t="s">
        <v>37</v>
      </c>
      <c r="F102" s="10"/>
      <c r="G102" s="14">
        <f>G103+G106</f>
        <v>9185</v>
      </c>
      <c r="H102" s="14">
        <f aca="true" t="shared" si="88" ref="H102:N102">H103+H106</f>
        <v>0</v>
      </c>
      <c r="I102" s="10">
        <f t="shared" si="88"/>
        <v>0</v>
      </c>
      <c r="J102" s="10">
        <f t="shared" si="88"/>
        <v>0</v>
      </c>
      <c r="K102" s="10">
        <f t="shared" si="88"/>
        <v>0</v>
      </c>
      <c r="L102" s="10">
        <f t="shared" si="88"/>
        <v>0</v>
      </c>
      <c r="M102" s="14">
        <f t="shared" si="88"/>
        <v>9185</v>
      </c>
      <c r="N102" s="14">
        <f t="shared" si="88"/>
        <v>0</v>
      </c>
      <c r="O102" s="10">
        <f aca="true" t="shared" si="89" ref="O102:T102">O103+O106</f>
        <v>0</v>
      </c>
      <c r="P102" s="10">
        <f t="shared" si="89"/>
        <v>0</v>
      </c>
      <c r="Q102" s="10">
        <f t="shared" si="89"/>
        <v>0</v>
      </c>
      <c r="R102" s="10">
        <f t="shared" si="89"/>
        <v>0</v>
      </c>
      <c r="S102" s="14">
        <f t="shared" si="89"/>
        <v>9185</v>
      </c>
      <c r="T102" s="14">
        <f t="shared" si="89"/>
        <v>0</v>
      </c>
      <c r="U102" s="10">
        <f aca="true" t="shared" si="90" ref="U102:Z102">U103+U106</f>
        <v>0</v>
      </c>
      <c r="V102" s="10">
        <f t="shared" si="90"/>
        <v>0</v>
      </c>
      <c r="W102" s="10">
        <f t="shared" si="90"/>
        <v>0</v>
      </c>
      <c r="X102" s="10">
        <f t="shared" si="90"/>
        <v>0</v>
      </c>
      <c r="Y102" s="14">
        <f t="shared" si="90"/>
        <v>9185</v>
      </c>
      <c r="Z102" s="14">
        <f t="shared" si="90"/>
        <v>0</v>
      </c>
      <c r="AA102" s="10">
        <f aca="true" t="shared" si="91" ref="AA102:AF102">AA103+AA106</f>
        <v>0</v>
      </c>
      <c r="AB102" s="10">
        <f t="shared" si="91"/>
        <v>0</v>
      </c>
      <c r="AC102" s="10">
        <f t="shared" si="91"/>
        <v>0</v>
      </c>
      <c r="AD102" s="10">
        <f t="shared" si="91"/>
        <v>0</v>
      </c>
      <c r="AE102" s="14">
        <f t="shared" si="91"/>
        <v>9185</v>
      </c>
      <c r="AF102" s="14">
        <f t="shared" si="91"/>
        <v>0</v>
      </c>
      <c r="AG102" s="10">
        <f aca="true" t="shared" si="92" ref="AG102:AL102">AG103+AG106</f>
        <v>0</v>
      </c>
      <c r="AH102" s="10">
        <f t="shared" si="92"/>
        <v>0</v>
      </c>
      <c r="AI102" s="10">
        <f t="shared" si="92"/>
        <v>0</v>
      </c>
      <c r="AJ102" s="10">
        <f t="shared" si="92"/>
        <v>0</v>
      </c>
      <c r="AK102" s="14">
        <f t="shared" si="92"/>
        <v>9185</v>
      </c>
      <c r="AL102" s="14">
        <f t="shared" si="92"/>
        <v>0</v>
      </c>
    </row>
    <row r="103" spans="1:38" ht="16.5">
      <c r="A103" s="26" t="s">
        <v>58</v>
      </c>
      <c r="B103" s="13">
        <v>913</v>
      </c>
      <c r="C103" s="13" t="s">
        <v>7</v>
      </c>
      <c r="D103" s="13" t="s">
        <v>7</v>
      </c>
      <c r="E103" s="13" t="s">
        <v>59</v>
      </c>
      <c r="F103" s="10"/>
      <c r="G103" s="14">
        <f>G104</f>
        <v>6663</v>
      </c>
      <c r="H103" s="14">
        <f aca="true" t="shared" si="93" ref="H103:R104">H104</f>
        <v>0</v>
      </c>
      <c r="I103" s="10">
        <f t="shared" si="93"/>
        <v>0</v>
      </c>
      <c r="J103" s="10">
        <f t="shared" si="93"/>
        <v>0</v>
      </c>
      <c r="K103" s="10">
        <f t="shared" si="93"/>
        <v>0</v>
      </c>
      <c r="L103" s="10">
        <f t="shared" si="93"/>
        <v>0</v>
      </c>
      <c r="M103" s="14">
        <f t="shared" si="93"/>
        <v>6663</v>
      </c>
      <c r="N103" s="14">
        <f t="shared" si="93"/>
        <v>0</v>
      </c>
      <c r="O103" s="10">
        <f t="shared" si="93"/>
        <v>0</v>
      </c>
      <c r="P103" s="10">
        <f t="shared" si="93"/>
        <v>0</v>
      </c>
      <c r="Q103" s="10">
        <f t="shared" si="93"/>
        <v>0</v>
      </c>
      <c r="R103" s="10">
        <f t="shared" si="93"/>
        <v>0</v>
      </c>
      <c r="S103" s="14">
        <f>S104</f>
        <v>6663</v>
      </c>
      <c r="T103" s="14">
        <f>T104</f>
        <v>0</v>
      </c>
      <c r="U103" s="10">
        <f aca="true" t="shared" si="94" ref="U103:X104">U104</f>
        <v>0</v>
      </c>
      <c r="V103" s="10">
        <f t="shared" si="94"/>
        <v>0</v>
      </c>
      <c r="W103" s="10">
        <f t="shared" si="94"/>
        <v>0</v>
      </c>
      <c r="X103" s="10">
        <f t="shared" si="94"/>
        <v>0</v>
      </c>
      <c r="Y103" s="14">
        <f>Y104</f>
        <v>6663</v>
      </c>
      <c r="Z103" s="14">
        <f>Z104</f>
        <v>0</v>
      </c>
      <c r="AA103" s="10">
        <f aca="true" t="shared" si="95" ref="AA103:AD104">AA104</f>
        <v>0</v>
      </c>
      <c r="AB103" s="10">
        <f t="shared" si="95"/>
        <v>0</v>
      </c>
      <c r="AC103" s="10">
        <f t="shared" si="95"/>
        <v>0</v>
      </c>
      <c r="AD103" s="10">
        <f t="shared" si="95"/>
        <v>0</v>
      </c>
      <c r="AE103" s="14">
        <f>AE104</f>
        <v>6663</v>
      </c>
      <c r="AF103" s="14">
        <f>AF104</f>
        <v>0</v>
      </c>
      <c r="AG103" s="10">
        <f aca="true" t="shared" si="96" ref="AG103:AJ104">AG104</f>
        <v>0</v>
      </c>
      <c r="AH103" s="10">
        <f t="shared" si="96"/>
        <v>0</v>
      </c>
      <c r="AI103" s="10">
        <f t="shared" si="96"/>
        <v>0</v>
      </c>
      <c r="AJ103" s="10">
        <f t="shared" si="96"/>
        <v>0</v>
      </c>
      <c r="AK103" s="14">
        <f>AK104</f>
        <v>6663</v>
      </c>
      <c r="AL103" s="14">
        <f>AL104</f>
        <v>0</v>
      </c>
    </row>
    <row r="104" spans="1:38" ht="33">
      <c r="A104" s="26" t="s">
        <v>11</v>
      </c>
      <c r="B104" s="13">
        <v>913</v>
      </c>
      <c r="C104" s="13" t="s">
        <v>7</v>
      </c>
      <c r="D104" s="13" t="s">
        <v>7</v>
      </c>
      <c r="E104" s="13" t="s">
        <v>59</v>
      </c>
      <c r="F104" s="10">
        <v>600</v>
      </c>
      <c r="G104" s="14">
        <f>G105</f>
        <v>6663</v>
      </c>
      <c r="H104" s="14">
        <f t="shared" si="93"/>
        <v>0</v>
      </c>
      <c r="I104" s="10">
        <f t="shared" si="93"/>
        <v>0</v>
      </c>
      <c r="J104" s="10">
        <f t="shared" si="93"/>
        <v>0</v>
      </c>
      <c r="K104" s="10">
        <f t="shared" si="93"/>
        <v>0</v>
      </c>
      <c r="L104" s="10">
        <f t="shared" si="93"/>
        <v>0</v>
      </c>
      <c r="M104" s="14">
        <f t="shared" si="93"/>
        <v>6663</v>
      </c>
      <c r="N104" s="14">
        <f t="shared" si="93"/>
        <v>0</v>
      </c>
      <c r="O104" s="10">
        <f t="shared" si="93"/>
        <v>0</v>
      </c>
      <c r="P104" s="10">
        <f t="shared" si="93"/>
        <v>0</v>
      </c>
      <c r="Q104" s="10">
        <f t="shared" si="93"/>
        <v>0</v>
      </c>
      <c r="R104" s="10">
        <f t="shared" si="93"/>
        <v>0</v>
      </c>
      <c r="S104" s="14">
        <f>S105</f>
        <v>6663</v>
      </c>
      <c r="T104" s="14">
        <f>T105</f>
        <v>0</v>
      </c>
      <c r="U104" s="10">
        <f t="shared" si="94"/>
        <v>0</v>
      </c>
      <c r="V104" s="10">
        <f t="shared" si="94"/>
        <v>0</v>
      </c>
      <c r="W104" s="10">
        <f t="shared" si="94"/>
        <v>0</v>
      </c>
      <c r="X104" s="10">
        <f t="shared" si="94"/>
        <v>0</v>
      </c>
      <c r="Y104" s="14">
        <f>Y105</f>
        <v>6663</v>
      </c>
      <c r="Z104" s="14">
        <f>Z105</f>
        <v>0</v>
      </c>
      <c r="AA104" s="10">
        <f t="shared" si="95"/>
        <v>0</v>
      </c>
      <c r="AB104" s="10">
        <f t="shared" si="95"/>
        <v>0</v>
      </c>
      <c r="AC104" s="10">
        <f t="shared" si="95"/>
        <v>0</v>
      </c>
      <c r="AD104" s="10">
        <f t="shared" si="95"/>
        <v>0</v>
      </c>
      <c r="AE104" s="14">
        <f>AE105</f>
        <v>6663</v>
      </c>
      <c r="AF104" s="14">
        <f>AF105</f>
        <v>0</v>
      </c>
      <c r="AG104" s="10">
        <f t="shared" si="96"/>
        <v>0</v>
      </c>
      <c r="AH104" s="10">
        <f t="shared" si="96"/>
        <v>0</v>
      </c>
      <c r="AI104" s="10">
        <f t="shared" si="96"/>
        <v>0</v>
      </c>
      <c r="AJ104" s="10">
        <f t="shared" si="96"/>
        <v>0</v>
      </c>
      <c r="AK104" s="14">
        <f>AK105</f>
        <v>6663</v>
      </c>
      <c r="AL104" s="14">
        <f>AL105</f>
        <v>0</v>
      </c>
    </row>
    <row r="105" spans="1:38" ht="16.5">
      <c r="A105" s="27" t="s">
        <v>13</v>
      </c>
      <c r="B105" s="13">
        <v>913</v>
      </c>
      <c r="C105" s="13" t="s">
        <v>7</v>
      </c>
      <c r="D105" s="13" t="s">
        <v>7</v>
      </c>
      <c r="E105" s="13" t="s">
        <v>59</v>
      </c>
      <c r="F105" s="10">
        <v>610</v>
      </c>
      <c r="G105" s="10">
        <v>6663</v>
      </c>
      <c r="H105" s="10"/>
      <c r="I105" s="10"/>
      <c r="J105" s="10"/>
      <c r="K105" s="10"/>
      <c r="L105" s="10"/>
      <c r="M105" s="10">
        <f>G105+I105+J105+K105+L105</f>
        <v>6663</v>
      </c>
      <c r="N105" s="10">
        <f>H105+J105</f>
        <v>0</v>
      </c>
      <c r="O105" s="10"/>
      <c r="P105" s="10"/>
      <c r="Q105" s="10"/>
      <c r="R105" s="10"/>
      <c r="S105" s="10">
        <f>M105+O105+P105+Q105+R105</f>
        <v>6663</v>
      </c>
      <c r="T105" s="10">
        <f>N105+P105</f>
        <v>0</v>
      </c>
      <c r="U105" s="10"/>
      <c r="V105" s="10"/>
      <c r="W105" s="10"/>
      <c r="X105" s="10"/>
      <c r="Y105" s="10">
        <f>S105+U105+V105+W105+X105</f>
        <v>6663</v>
      </c>
      <c r="Z105" s="10">
        <f>T105+V105</f>
        <v>0</v>
      </c>
      <c r="AA105" s="10"/>
      <c r="AB105" s="10"/>
      <c r="AC105" s="10"/>
      <c r="AD105" s="10"/>
      <c r="AE105" s="10">
        <f>Y105+AA105+AB105+AC105+AD105</f>
        <v>6663</v>
      </c>
      <c r="AF105" s="10">
        <f>Z105+AB105</f>
        <v>0</v>
      </c>
      <c r="AG105" s="10"/>
      <c r="AH105" s="10"/>
      <c r="AI105" s="10"/>
      <c r="AJ105" s="10"/>
      <c r="AK105" s="10">
        <f>AE105+AG105+AH105+AI105+AJ105</f>
        <v>6663</v>
      </c>
      <c r="AL105" s="10">
        <f>AF105+AH105</f>
        <v>0</v>
      </c>
    </row>
    <row r="106" spans="1:38" ht="16.5">
      <c r="A106" s="26" t="s">
        <v>15</v>
      </c>
      <c r="B106" s="13">
        <v>913</v>
      </c>
      <c r="C106" s="13" t="s">
        <v>7</v>
      </c>
      <c r="D106" s="13" t="s">
        <v>7</v>
      </c>
      <c r="E106" s="13" t="s">
        <v>60</v>
      </c>
      <c r="F106" s="10"/>
      <c r="G106" s="14">
        <f>G107</f>
        <v>2522</v>
      </c>
      <c r="H106" s="14">
        <f aca="true" t="shared" si="97" ref="H106:R107">H107</f>
        <v>0</v>
      </c>
      <c r="I106" s="10">
        <f t="shared" si="97"/>
        <v>0</v>
      </c>
      <c r="J106" s="10">
        <f t="shared" si="97"/>
        <v>0</v>
      </c>
      <c r="K106" s="10">
        <f t="shared" si="97"/>
        <v>0</v>
      </c>
      <c r="L106" s="10">
        <f t="shared" si="97"/>
        <v>0</v>
      </c>
      <c r="M106" s="14">
        <f t="shared" si="97"/>
        <v>2522</v>
      </c>
      <c r="N106" s="14">
        <f t="shared" si="97"/>
        <v>0</v>
      </c>
      <c r="O106" s="10">
        <f t="shared" si="97"/>
        <v>0</v>
      </c>
      <c r="P106" s="10">
        <f t="shared" si="97"/>
        <v>0</v>
      </c>
      <c r="Q106" s="10">
        <f t="shared" si="97"/>
        <v>0</v>
      </c>
      <c r="R106" s="10">
        <f t="shared" si="97"/>
        <v>0</v>
      </c>
      <c r="S106" s="14">
        <f>S107</f>
        <v>2522</v>
      </c>
      <c r="T106" s="14">
        <f>T107</f>
        <v>0</v>
      </c>
      <c r="U106" s="10">
        <f aca="true" t="shared" si="98" ref="U106:X107">U107</f>
        <v>0</v>
      </c>
      <c r="V106" s="10">
        <f t="shared" si="98"/>
        <v>0</v>
      </c>
      <c r="W106" s="10">
        <f t="shared" si="98"/>
        <v>0</v>
      </c>
      <c r="X106" s="10">
        <f t="shared" si="98"/>
        <v>0</v>
      </c>
      <c r="Y106" s="14">
        <f>Y107</f>
        <v>2522</v>
      </c>
      <c r="Z106" s="14">
        <f>Z107</f>
        <v>0</v>
      </c>
      <c r="AA106" s="10">
        <f aca="true" t="shared" si="99" ref="AA106:AD107">AA107</f>
        <v>0</v>
      </c>
      <c r="AB106" s="10">
        <f t="shared" si="99"/>
        <v>0</v>
      </c>
      <c r="AC106" s="10">
        <f t="shared" si="99"/>
        <v>0</v>
      </c>
      <c r="AD106" s="10">
        <f t="shared" si="99"/>
        <v>0</v>
      </c>
      <c r="AE106" s="14">
        <f>AE107</f>
        <v>2522</v>
      </c>
      <c r="AF106" s="14">
        <f>AF107</f>
        <v>0</v>
      </c>
      <c r="AG106" s="10">
        <f aca="true" t="shared" si="100" ref="AG106:AJ107">AG107</f>
        <v>0</v>
      </c>
      <c r="AH106" s="10">
        <f t="shared" si="100"/>
        <v>0</v>
      </c>
      <c r="AI106" s="10">
        <f t="shared" si="100"/>
        <v>0</v>
      </c>
      <c r="AJ106" s="10">
        <f t="shared" si="100"/>
        <v>0</v>
      </c>
      <c r="AK106" s="14">
        <f>AK107</f>
        <v>2522</v>
      </c>
      <c r="AL106" s="14">
        <f>AL107</f>
        <v>0</v>
      </c>
    </row>
    <row r="107" spans="1:38" ht="33">
      <c r="A107" s="26" t="s">
        <v>11</v>
      </c>
      <c r="B107" s="13">
        <v>913</v>
      </c>
      <c r="C107" s="13" t="s">
        <v>7</v>
      </c>
      <c r="D107" s="13" t="s">
        <v>7</v>
      </c>
      <c r="E107" s="13" t="s">
        <v>60</v>
      </c>
      <c r="F107" s="10">
        <v>600</v>
      </c>
      <c r="G107" s="14">
        <f>G108</f>
        <v>2522</v>
      </c>
      <c r="H107" s="14">
        <f t="shared" si="97"/>
        <v>0</v>
      </c>
      <c r="I107" s="10">
        <f t="shared" si="97"/>
        <v>0</v>
      </c>
      <c r="J107" s="10">
        <f t="shared" si="97"/>
        <v>0</v>
      </c>
      <c r="K107" s="10">
        <f t="shared" si="97"/>
        <v>0</v>
      </c>
      <c r="L107" s="10">
        <f t="shared" si="97"/>
        <v>0</v>
      </c>
      <c r="M107" s="14">
        <f t="shared" si="97"/>
        <v>2522</v>
      </c>
      <c r="N107" s="14">
        <f t="shared" si="97"/>
        <v>0</v>
      </c>
      <c r="O107" s="10">
        <f t="shared" si="97"/>
        <v>0</v>
      </c>
      <c r="P107" s="10">
        <f t="shared" si="97"/>
        <v>0</v>
      </c>
      <c r="Q107" s="10">
        <f t="shared" si="97"/>
        <v>0</v>
      </c>
      <c r="R107" s="10">
        <f t="shared" si="97"/>
        <v>0</v>
      </c>
      <c r="S107" s="14">
        <f>S108</f>
        <v>2522</v>
      </c>
      <c r="T107" s="14">
        <f>T108</f>
        <v>0</v>
      </c>
      <c r="U107" s="10">
        <f t="shared" si="98"/>
        <v>0</v>
      </c>
      <c r="V107" s="10">
        <f t="shared" si="98"/>
        <v>0</v>
      </c>
      <c r="W107" s="10">
        <f t="shared" si="98"/>
        <v>0</v>
      </c>
      <c r="X107" s="10">
        <f t="shared" si="98"/>
        <v>0</v>
      </c>
      <c r="Y107" s="14">
        <f>Y108</f>
        <v>2522</v>
      </c>
      <c r="Z107" s="14">
        <f>Z108</f>
        <v>0</v>
      </c>
      <c r="AA107" s="10">
        <f t="shared" si="99"/>
        <v>0</v>
      </c>
      <c r="AB107" s="10">
        <f t="shared" si="99"/>
        <v>0</v>
      </c>
      <c r="AC107" s="10">
        <f t="shared" si="99"/>
        <v>0</v>
      </c>
      <c r="AD107" s="10">
        <f t="shared" si="99"/>
        <v>0</v>
      </c>
      <c r="AE107" s="14">
        <f>AE108</f>
        <v>2522</v>
      </c>
      <c r="AF107" s="14">
        <f>AF108</f>
        <v>0</v>
      </c>
      <c r="AG107" s="10">
        <f t="shared" si="100"/>
        <v>0</v>
      </c>
      <c r="AH107" s="10">
        <f t="shared" si="100"/>
        <v>0</v>
      </c>
      <c r="AI107" s="10">
        <f t="shared" si="100"/>
        <v>0</v>
      </c>
      <c r="AJ107" s="10">
        <f t="shared" si="100"/>
        <v>0</v>
      </c>
      <c r="AK107" s="14">
        <f>AK108</f>
        <v>2522</v>
      </c>
      <c r="AL107" s="14">
        <f>AL108</f>
        <v>0</v>
      </c>
    </row>
    <row r="108" spans="1:38" ht="16.5">
      <c r="A108" s="27" t="s">
        <v>13</v>
      </c>
      <c r="B108" s="13">
        <v>913</v>
      </c>
      <c r="C108" s="13" t="s">
        <v>7</v>
      </c>
      <c r="D108" s="13" t="s">
        <v>7</v>
      </c>
      <c r="E108" s="13" t="s">
        <v>60</v>
      </c>
      <c r="F108" s="10">
        <v>610</v>
      </c>
      <c r="G108" s="10">
        <v>2522</v>
      </c>
      <c r="H108" s="10"/>
      <c r="I108" s="10"/>
      <c r="J108" s="10"/>
      <c r="K108" s="10"/>
      <c r="L108" s="10"/>
      <c r="M108" s="10">
        <f>G108+I108+J108+K108+L108</f>
        <v>2522</v>
      </c>
      <c r="N108" s="10">
        <f>H108+J108</f>
        <v>0</v>
      </c>
      <c r="O108" s="10"/>
      <c r="P108" s="10"/>
      <c r="Q108" s="10"/>
      <c r="R108" s="10"/>
      <c r="S108" s="10">
        <f>M108+O108+P108+Q108+R108</f>
        <v>2522</v>
      </c>
      <c r="T108" s="10">
        <f>N108+P108</f>
        <v>0</v>
      </c>
      <c r="U108" s="10"/>
      <c r="V108" s="10"/>
      <c r="W108" s="10"/>
      <c r="X108" s="10"/>
      <c r="Y108" s="10">
        <f>S108+U108+V108+W108+X108</f>
        <v>2522</v>
      </c>
      <c r="Z108" s="10">
        <f>T108+V108</f>
        <v>0</v>
      </c>
      <c r="AA108" s="10"/>
      <c r="AB108" s="10"/>
      <c r="AC108" s="10"/>
      <c r="AD108" s="10"/>
      <c r="AE108" s="10">
        <f>Y108+AA108+AB108+AC108+AD108</f>
        <v>2522</v>
      </c>
      <c r="AF108" s="10">
        <f>Z108+AB108</f>
        <v>0</v>
      </c>
      <c r="AG108" s="10"/>
      <c r="AH108" s="10"/>
      <c r="AI108" s="10"/>
      <c r="AJ108" s="10"/>
      <c r="AK108" s="10">
        <f>AE108+AG108+AH108+AI108+AJ108</f>
        <v>2522</v>
      </c>
      <c r="AL108" s="10">
        <f>AF108+AH108</f>
        <v>0</v>
      </c>
    </row>
    <row r="109" spans="1:38" ht="18.75">
      <c r="A109" s="25" t="s">
        <v>65</v>
      </c>
      <c r="B109" s="11">
        <v>913</v>
      </c>
      <c r="C109" s="11" t="s">
        <v>7</v>
      </c>
      <c r="D109" s="11" t="s">
        <v>30</v>
      </c>
      <c r="E109" s="11"/>
      <c r="F109" s="11"/>
      <c r="G109" s="12">
        <f>G110</f>
        <v>71023</v>
      </c>
      <c r="H109" s="12">
        <f aca="true" t="shared" si="101" ref="H109:R109">H110</f>
        <v>0</v>
      </c>
      <c r="I109" s="10">
        <f t="shared" si="101"/>
        <v>0</v>
      </c>
      <c r="J109" s="10">
        <f t="shared" si="101"/>
        <v>0</v>
      </c>
      <c r="K109" s="10">
        <f t="shared" si="101"/>
        <v>0</v>
      </c>
      <c r="L109" s="10">
        <f t="shared" si="101"/>
        <v>0</v>
      </c>
      <c r="M109" s="12">
        <f t="shared" si="101"/>
        <v>71023</v>
      </c>
      <c r="N109" s="12">
        <f t="shared" si="101"/>
        <v>0</v>
      </c>
      <c r="O109" s="10">
        <f t="shared" si="101"/>
        <v>0</v>
      </c>
      <c r="P109" s="10">
        <f t="shared" si="101"/>
        <v>0</v>
      </c>
      <c r="Q109" s="10">
        <f t="shared" si="101"/>
        <v>0</v>
      </c>
      <c r="R109" s="10">
        <f t="shared" si="101"/>
        <v>0</v>
      </c>
      <c r="S109" s="12">
        <f aca="true" t="shared" si="102" ref="S109:AL109">S110</f>
        <v>71023</v>
      </c>
      <c r="T109" s="12">
        <f t="shared" si="102"/>
        <v>0</v>
      </c>
      <c r="U109" s="10">
        <f t="shared" si="102"/>
        <v>0</v>
      </c>
      <c r="V109" s="10">
        <f t="shared" si="102"/>
        <v>0</v>
      </c>
      <c r="W109" s="10">
        <f t="shared" si="102"/>
        <v>0</v>
      </c>
      <c r="X109" s="10">
        <f t="shared" si="102"/>
        <v>0</v>
      </c>
      <c r="Y109" s="12">
        <f t="shared" si="102"/>
        <v>71023</v>
      </c>
      <c r="Z109" s="12">
        <f t="shared" si="102"/>
        <v>0</v>
      </c>
      <c r="AA109" s="15">
        <f t="shared" si="102"/>
        <v>-571</v>
      </c>
      <c r="AB109" s="10">
        <f t="shared" si="102"/>
        <v>0</v>
      </c>
      <c r="AC109" s="10">
        <f t="shared" si="102"/>
        <v>0</v>
      </c>
      <c r="AD109" s="15">
        <f t="shared" si="102"/>
        <v>-545</v>
      </c>
      <c r="AE109" s="12">
        <f t="shared" si="102"/>
        <v>69907</v>
      </c>
      <c r="AF109" s="12">
        <f t="shared" si="102"/>
        <v>0</v>
      </c>
      <c r="AG109" s="15">
        <f t="shared" si="102"/>
        <v>155</v>
      </c>
      <c r="AH109" s="10">
        <f t="shared" si="102"/>
        <v>0</v>
      </c>
      <c r="AI109" s="10">
        <f t="shared" si="102"/>
        <v>0</v>
      </c>
      <c r="AJ109" s="15">
        <f t="shared" si="102"/>
        <v>0</v>
      </c>
      <c r="AK109" s="12">
        <f t="shared" si="102"/>
        <v>70062</v>
      </c>
      <c r="AL109" s="12">
        <f t="shared" si="102"/>
        <v>0</v>
      </c>
    </row>
    <row r="110" spans="1:38" ht="34.5" customHeight="1">
      <c r="A110" s="23" t="s">
        <v>91</v>
      </c>
      <c r="B110" s="13">
        <v>913</v>
      </c>
      <c r="C110" s="13" t="s">
        <v>7</v>
      </c>
      <c r="D110" s="13" t="s">
        <v>30</v>
      </c>
      <c r="E110" s="13" t="s">
        <v>36</v>
      </c>
      <c r="F110" s="13"/>
      <c r="G110" s="16">
        <f>G111+G115+G119</f>
        <v>71023</v>
      </c>
      <c r="H110" s="16">
        <f aca="true" t="shared" si="103" ref="H110:N110">H111+H115+H119</f>
        <v>0</v>
      </c>
      <c r="I110" s="10">
        <f t="shared" si="103"/>
        <v>0</v>
      </c>
      <c r="J110" s="10">
        <f t="shared" si="103"/>
        <v>0</v>
      </c>
      <c r="K110" s="10">
        <f t="shared" si="103"/>
        <v>0</v>
      </c>
      <c r="L110" s="10">
        <f t="shared" si="103"/>
        <v>0</v>
      </c>
      <c r="M110" s="16">
        <f t="shared" si="103"/>
        <v>71023</v>
      </c>
      <c r="N110" s="16">
        <f t="shared" si="103"/>
        <v>0</v>
      </c>
      <c r="O110" s="10">
        <f aca="true" t="shared" si="104" ref="O110:T110">O111+O115+O119</f>
        <v>0</v>
      </c>
      <c r="P110" s="10">
        <f t="shared" si="104"/>
        <v>0</v>
      </c>
      <c r="Q110" s="10">
        <f t="shared" si="104"/>
        <v>0</v>
      </c>
      <c r="R110" s="10">
        <f t="shared" si="104"/>
        <v>0</v>
      </c>
      <c r="S110" s="16">
        <f t="shared" si="104"/>
        <v>71023</v>
      </c>
      <c r="T110" s="16">
        <f t="shared" si="104"/>
        <v>0</v>
      </c>
      <c r="U110" s="10">
        <f aca="true" t="shared" si="105" ref="U110:Z110">U111+U115+U119</f>
        <v>0</v>
      </c>
      <c r="V110" s="10">
        <f t="shared" si="105"/>
        <v>0</v>
      </c>
      <c r="W110" s="10">
        <f t="shared" si="105"/>
        <v>0</v>
      </c>
      <c r="X110" s="10">
        <f t="shared" si="105"/>
        <v>0</v>
      </c>
      <c r="Y110" s="16">
        <f t="shared" si="105"/>
        <v>71023</v>
      </c>
      <c r="Z110" s="16">
        <f t="shared" si="105"/>
        <v>0</v>
      </c>
      <c r="AA110" s="10">
        <f aca="true" t="shared" si="106" ref="AA110:AF110">AA111+AA115+AA119</f>
        <v>-571</v>
      </c>
      <c r="AB110" s="10">
        <f t="shared" si="106"/>
        <v>0</v>
      </c>
      <c r="AC110" s="10">
        <f t="shared" si="106"/>
        <v>0</v>
      </c>
      <c r="AD110" s="10">
        <f t="shared" si="106"/>
        <v>-545</v>
      </c>
      <c r="AE110" s="16">
        <f t="shared" si="106"/>
        <v>69907</v>
      </c>
      <c r="AF110" s="16">
        <f t="shared" si="106"/>
        <v>0</v>
      </c>
      <c r="AG110" s="10">
        <f aca="true" t="shared" si="107" ref="AG110:AL110">AG111+AG115+AG119</f>
        <v>155</v>
      </c>
      <c r="AH110" s="10">
        <f t="shared" si="107"/>
        <v>0</v>
      </c>
      <c r="AI110" s="10">
        <f t="shared" si="107"/>
        <v>0</v>
      </c>
      <c r="AJ110" s="10">
        <f t="shared" si="107"/>
        <v>0</v>
      </c>
      <c r="AK110" s="16">
        <f t="shared" si="107"/>
        <v>70062</v>
      </c>
      <c r="AL110" s="16">
        <f t="shared" si="107"/>
        <v>0</v>
      </c>
    </row>
    <row r="111" spans="1:38" ht="33">
      <c r="A111" s="26" t="s">
        <v>9</v>
      </c>
      <c r="B111" s="13">
        <v>913</v>
      </c>
      <c r="C111" s="13" t="s">
        <v>7</v>
      </c>
      <c r="D111" s="13" t="s">
        <v>30</v>
      </c>
      <c r="E111" s="13" t="s">
        <v>46</v>
      </c>
      <c r="F111" s="13"/>
      <c r="G111" s="16">
        <f aca="true" t="shared" si="108" ref="G111:R113">G112</f>
        <v>49220</v>
      </c>
      <c r="H111" s="16">
        <f t="shared" si="108"/>
        <v>0</v>
      </c>
      <c r="I111" s="10">
        <f t="shared" si="108"/>
        <v>0</v>
      </c>
      <c r="J111" s="10">
        <f t="shared" si="108"/>
        <v>0</v>
      </c>
      <c r="K111" s="10">
        <f t="shared" si="108"/>
        <v>0</v>
      </c>
      <c r="L111" s="10">
        <f t="shared" si="108"/>
        <v>0</v>
      </c>
      <c r="M111" s="16">
        <f t="shared" si="108"/>
        <v>49220</v>
      </c>
      <c r="N111" s="16">
        <f t="shared" si="108"/>
        <v>0</v>
      </c>
      <c r="O111" s="10">
        <f t="shared" si="108"/>
        <v>0</v>
      </c>
      <c r="P111" s="10">
        <f t="shared" si="108"/>
        <v>0</v>
      </c>
      <c r="Q111" s="10">
        <f t="shared" si="108"/>
        <v>0</v>
      </c>
      <c r="R111" s="10">
        <f t="shared" si="108"/>
        <v>0</v>
      </c>
      <c r="S111" s="16">
        <f aca="true" t="shared" si="109" ref="S111:AH113">S112</f>
        <v>49220</v>
      </c>
      <c r="T111" s="16">
        <f t="shared" si="109"/>
        <v>0</v>
      </c>
      <c r="U111" s="10">
        <f t="shared" si="109"/>
        <v>0</v>
      </c>
      <c r="V111" s="10">
        <f t="shared" si="109"/>
        <v>0</v>
      </c>
      <c r="W111" s="10">
        <f t="shared" si="109"/>
        <v>0</v>
      </c>
      <c r="X111" s="10">
        <f t="shared" si="109"/>
        <v>0</v>
      </c>
      <c r="Y111" s="16">
        <f t="shared" si="109"/>
        <v>49220</v>
      </c>
      <c r="Z111" s="16">
        <f t="shared" si="109"/>
        <v>0</v>
      </c>
      <c r="AA111" s="10">
        <f t="shared" si="109"/>
        <v>-571</v>
      </c>
      <c r="AB111" s="10">
        <f t="shared" si="109"/>
        <v>0</v>
      </c>
      <c r="AC111" s="10">
        <f t="shared" si="109"/>
        <v>0</v>
      </c>
      <c r="AD111" s="10">
        <f t="shared" si="109"/>
        <v>0</v>
      </c>
      <c r="AE111" s="16">
        <f t="shared" si="109"/>
        <v>48649</v>
      </c>
      <c r="AF111" s="16">
        <f t="shared" si="109"/>
        <v>0</v>
      </c>
      <c r="AG111" s="10">
        <f t="shared" si="109"/>
        <v>0</v>
      </c>
      <c r="AH111" s="10">
        <f t="shared" si="109"/>
        <v>0</v>
      </c>
      <c r="AI111" s="10">
        <f aca="true" t="shared" si="110" ref="AG111:AL113">AI112</f>
        <v>0</v>
      </c>
      <c r="AJ111" s="10">
        <f t="shared" si="110"/>
        <v>0</v>
      </c>
      <c r="AK111" s="16">
        <f t="shared" si="110"/>
        <v>48649</v>
      </c>
      <c r="AL111" s="16">
        <f t="shared" si="110"/>
        <v>0</v>
      </c>
    </row>
    <row r="112" spans="1:38" ht="33">
      <c r="A112" s="26" t="s">
        <v>66</v>
      </c>
      <c r="B112" s="13">
        <v>913</v>
      </c>
      <c r="C112" s="13" t="s">
        <v>7</v>
      </c>
      <c r="D112" s="13" t="s">
        <v>30</v>
      </c>
      <c r="E112" s="13" t="s">
        <v>67</v>
      </c>
      <c r="F112" s="13"/>
      <c r="G112" s="16">
        <f t="shared" si="108"/>
        <v>49220</v>
      </c>
      <c r="H112" s="16">
        <f t="shared" si="108"/>
        <v>0</v>
      </c>
      <c r="I112" s="10">
        <f t="shared" si="108"/>
        <v>0</v>
      </c>
      <c r="J112" s="10">
        <f t="shared" si="108"/>
        <v>0</v>
      </c>
      <c r="K112" s="10">
        <f t="shared" si="108"/>
        <v>0</v>
      </c>
      <c r="L112" s="10">
        <f t="shared" si="108"/>
        <v>0</v>
      </c>
      <c r="M112" s="16">
        <f t="shared" si="108"/>
        <v>49220</v>
      </c>
      <c r="N112" s="16">
        <f t="shared" si="108"/>
        <v>0</v>
      </c>
      <c r="O112" s="10">
        <f t="shared" si="108"/>
        <v>0</v>
      </c>
      <c r="P112" s="10">
        <f t="shared" si="108"/>
        <v>0</v>
      </c>
      <c r="Q112" s="10">
        <f t="shared" si="108"/>
        <v>0</v>
      </c>
      <c r="R112" s="10">
        <f t="shared" si="108"/>
        <v>0</v>
      </c>
      <c r="S112" s="16">
        <f t="shared" si="109"/>
        <v>49220</v>
      </c>
      <c r="T112" s="16">
        <f t="shared" si="109"/>
        <v>0</v>
      </c>
      <c r="U112" s="10">
        <f t="shared" si="109"/>
        <v>0</v>
      </c>
      <c r="V112" s="10">
        <f t="shared" si="109"/>
        <v>0</v>
      </c>
      <c r="W112" s="10">
        <f t="shared" si="109"/>
        <v>0</v>
      </c>
      <c r="X112" s="10">
        <f t="shared" si="109"/>
        <v>0</v>
      </c>
      <c r="Y112" s="16">
        <f t="shared" si="109"/>
        <v>49220</v>
      </c>
      <c r="Z112" s="16">
        <f t="shared" si="109"/>
        <v>0</v>
      </c>
      <c r="AA112" s="10">
        <f t="shared" si="109"/>
        <v>-571</v>
      </c>
      <c r="AB112" s="10">
        <f t="shared" si="109"/>
        <v>0</v>
      </c>
      <c r="AC112" s="10">
        <f t="shared" si="109"/>
        <v>0</v>
      </c>
      <c r="AD112" s="10">
        <f t="shared" si="109"/>
        <v>0</v>
      </c>
      <c r="AE112" s="16">
        <f t="shared" si="109"/>
        <v>48649</v>
      </c>
      <c r="AF112" s="16">
        <f t="shared" si="109"/>
        <v>0</v>
      </c>
      <c r="AG112" s="10">
        <f t="shared" si="110"/>
        <v>0</v>
      </c>
      <c r="AH112" s="10">
        <f t="shared" si="110"/>
        <v>0</v>
      </c>
      <c r="AI112" s="10">
        <f t="shared" si="110"/>
        <v>0</v>
      </c>
      <c r="AJ112" s="10">
        <f t="shared" si="110"/>
        <v>0</v>
      </c>
      <c r="AK112" s="16">
        <f t="shared" si="110"/>
        <v>48649</v>
      </c>
      <c r="AL112" s="16">
        <f t="shared" si="110"/>
        <v>0</v>
      </c>
    </row>
    <row r="113" spans="1:38" ht="33">
      <c r="A113" s="26" t="s">
        <v>11</v>
      </c>
      <c r="B113" s="13">
        <v>913</v>
      </c>
      <c r="C113" s="13" t="s">
        <v>7</v>
      </c>
      <c r="D113" s="13" t="s">
        <v>30</v>
      </c>
      <c r="E113" s="13" t="s">
        <v>67</v>
      </c>
      <c r="F113" s="13" t="s">
        <v>12</v>
      </c>
      <c r="G113" s="14">
        <f t="shared" si="108"/>
        <v>49220</v>
      </c>
      <c r="H113" s="14">
        <f t="shared" si="108"/>
        <v>0</v>
      </c>
      <c r="I113" s="10">
        <f t="shared" si="108"/>
        <v>0</v>
      </c>
      <c r="J113" s="10">
        <f t="shared" si="108"/>
        <v>0</v>
      </c>
      <c r="K113" s="10">
        <f t="shared" si="108"/>
        <v>0</v>
      </c>
      <c r="L113" s="10">
        <f t="shared" si="108"/>
        <v>0</v>
      </c>
      <c r="M113" s="14">
        <f t="shared" si="108"/>
        <v>49220</v>
      </c>
      <c r="N113" s="14">
        <f t="shared" si="108"/>
        <v>0</v>
      </c>
      <c r="O113" s="10">
        <f t="shared" si="108"/>
        <v>0</v>
      </c>
      <c r="P113" s="10">
        <f t="shared" si="108"/>
        <v>0</v>
      </c>
      <c r="Q113" s="10">
        <f t="shared" si="108"/>
        <v>0</v>
      </c>
      <c r="R113" s="10">
        <f t="shared" si="108"/>
        <v>0</v>
      </c>
      <c r="S113" s="14">
        <f t="shared" si="109"/>
        <v>49220</v>
      </c>
      <c r="T113" s="14">
        <f t="shared" si="109"/>
        <v>0</v>
      </c>
      <c r="U113" s="10">
        <f t="shared" si="109"/>
        <v>0</v>
      </c>
      <c r="V113" s="10">
        <f t="shared" si="109"/>
        <v>0</v>
      </c>
      <c r="W113" s="10">
        <f t="shared" si="109"/>
        <v>0</v>
      </c>
      <c r="X113" s="10">
        <f t="shared" si="109"/>
        <v>0</v>
      </c>
      <c r="Y113" s="14">
        <f t="shared" si="109"/>
        <v>49220</v>
      </c>
      <c r="Z113" s="14">
        <f t="shared" si="109"/>
        <v>0</v>
      </c>
      <c r="AA113" s="10">
        <f t="shared" si="109"/>
        <v>-571</v>
      </c>
      <c r="AB113" s="10">
        <f t="shared" si="109"/>
        <v>0</v>
      </c>
      <c r="AC113" s="10">
        <f t="shared" si="109"/>
        <v>0</v>
      </c>
      <c r="AD113" s="10">
        <f t="shared" si="109"/>
        <v>0</v>
      </c>
      <c r="AE113" s="14">
        <f t="shared" si="109"/>
        <v>48649</v>
      </c>
      <c r="AF113" s="14">
        <f t="shared" si="109"/>
        <v>0</v>
      </c>
      <c r="AG113" s="10">
        <f t="shared" si="110"/>
        <v>0</v>
      </c>
      <c r="AH113" s="10">
        <f t="shared" si="110"/>
        <v>0</v>
      </c>
      <c r="AI113" s="10">
        <f t="shared" si="110"/>
        <v>0</v>
      </c>
      <c r="AJ113" s="10">
        <f t="shared" si="110"/>
        <v>0</v>
      </c>
      <c r="AK113" s="14">
        <f t="shared" si="110"/>
        <v>48649</v>
      </c>
      <c r="AL113" s="14">
        <f t="shared" si="110"/>
        <v>0</v>
      </c>
    </row>
    <row r="114" spans="1:38" ht="16.5">
      <c r="A114" s="27" t="s">
        <v>18</v>
      </c>
      <c r="B114" s="13">
        <v>913</v>
      </c>
      <c r="C114" s="13" t="s">
        <v>7</v>
      </c>
      <c r="D114" s="13" t="s">
        <v>30</v>
      </c>
      <c r="E114" s="13" t="s">
        <v>67</v>
      </c>
      <c r="F114" s="10">
        <v>620</v>
      </c>
      <c r="G114" s="10">
        <f>43148+4922+1150</f>
        <v>49220</v>
      </c>
      <c r="H114" s="10"/>
      <c r="I114" s="10"/>
      <c r="J114" s="10"/>
      <c r="K114" s="10"/>
      <c r="L114" s="10"/>
      <c r="M114" s="10">
        <f>G114+I114+J114+K114+L114</f>
        <v>49220</v>
      </c>
      <c r="N114" s="10">
        <f>H114+J114</f>
        <v>0</v>
      </c>
      <c r="O114" s="10"/>
      <c r="P114" s="10"/>
      <c r="Q114" s="10"/>
      <c r="R114" s="10"/>
      <c r="S114" s="10">
        <f>M114+O114+P114+Q114+R114</f>
        <v>49220</v>
      </c>
      <c r="T114" s="10">
        <f>N114+P114</f>
        <v>0</v>
      </c>
      <c r="U114" s="10"/>
      <c r="V114" s="10"/>
      <c r="W114" s="10"/>
      <c r="X114" s="10"/>
      <c r="Y114" s="10">
        <f>S114+U114+V114+W114+X114</f>
        <v>49220</v>
      </c>
      <c r="Z114" s="10">
        <f>T114+V114</f>
        <v>0</v>
      </c>
      <c r="AA114" s="10">
        <v>-571</v>
      </c>
      <c r="AB114" s="10"/>
      <c r="AC114" s="10"/>
      <c r="AD114" s="10"/>
      <c r="AE114" s="10">
        <f>Y114+AA114+AB114+AC114+AD114</f>
        <v>48649</v>
      </c>
      <c r="AF114" s="10">
        <f>Z114+AB114</f>
        <v>0</v>
      </c>
      <c r="AG114" s="10"/>
      <c r="AH114" s="10"/>
      <c r="AI114" s="10"/>
      <c r="AJ114" s="10"/>
      <c r="AK114" s="10">
        <f>AE114+AG114+AH114+AI114+AJ114</f>
        <v>48649</v>
      </c>
      <c r="AL114" s="10">
        <f>AF114+AH114</f>
        <v>0</v>
      </c>
    </row>
    <row r="115" spans="1:38" ht="16.5">
      <c r="A115" s="26" t="s">
        <v>14</v>
      </c>
      <c r="B115" s="13">
        <v>913</v>
      </c>
      <c r="C115" s="13" t="s">
        <v>7</v>
      </c>
      <c r="D115" s="13" t="s">
        <v>30</v>
      </c>
      <c r="E115" s="13" t="s">
        <v>37</v>
      </c>
      <c r="F115" s="13"/>
      <c r="G115" s="16">
        <f aca="true" t="shared" si="111" ref="G115:R117">G116</f>
        <v>563</v>
      </c>
      <c r="H115" s="16">
        <f t="shared" si="111"/>
        <v>0</v>
      </c>
      <c r="I115" s="10">
        <f t="shared" si="111"/>
        <v>0</v>
      </c>
      <c r="J115" s="10">
        <f t="shared" si="111"/>
        <v>0</v>
      </c>
      <c r="K115" s="10">
        <f t="shared" si="111"/>
        <v>0</v>
      </c>
      <c r="L115" s="10">
        <f t="shared" si="111"/>
        <v>0</v>
      </c>
      <c r="M115" s="16">
        <f t="shared" si="111"/>
        <v>563</v>
      </c>
      <c r="N115" s="16">
        <f t="shared" si="111"/>
        <v>0</v>
      </c>
      <c r="O115" s="10">
        <f t="shared" si="111"/>
        <v>0</v>
      </c>
      <c r="P115" s="10">
        <f t="shared" si="111"/>
        <v>0</v>
      </c>
      <c r="Q115" s="10">
        <f t="shared" si="111"/>
        <v>0</v>
      </c>
      <c r="R115" s="10">
        <f t="shared" si="111"/>
        <v>0</v>
      </c>
      <c r="S115" s="16">
        <f aca="true" t="shared" si="112" ref="S115:AH117">S116</f>
        <v>563</v>
      </c>
      <c r="T115" s="16">
        <f t="shared" si="112"/>
        <v>0</v>
      </c>
      <c r="U115" s="10">
        <f t="shared" si="112"/>
        <v>0</v>
      </c>
      <c r="V115" s="10">
        <f t="shared" si="112"/>
        <v>0</v>
      </c>
      <c r="W115" s="10">
        <f t="shared" si="112"/>
        <v>0</v>
      </c>
      <c r="X115" s="10">
        <f t="shared" si="112"/>
        <v>0</v>
      </c>
      <c r="Y115" s="16">
        <f t="shared" si="112"/>
        <v>563</v>
      </c>
      <c r="Z115" s="16">
        <f t="shared" si="112"/>
        <v>0</v>
      </c>
      <c r="AA115" s="10">
        <f t="shared" si="112"/>
        <v>0</v>
      </c>
      <c r="AB115" s="10">
        <f t="shared" si="112"/>
        <v>0</v>
      </c>
      <c r="AC115" s="10">
        <f t="shared" si="112"/>
        <v>0</v>
      </c>
      <c r="AD115" s="10">
        <f t="shared" si="112"/>
        <v>0</v>
      </c>
      <c r="AE115" s="16">
        <f t="shared" si="112"/>
        <v>563</v>
      </c>
      <c r="AF115" s="16">
        <f t="shared" si="112"/>
        <v>0</v>
      </c>
      <c r="AG115" s="10">
        <f t="shared" si="112"/>
        <v>155</v>
      </c>
      <c r="AH115" s="10">
        <f t="shared" si="112"/>
        <v>0</v>
      </c>
      <c r="AI115" s="10">
        <f aca="true" t="shared" si="113" ref="AG115:AL117">AI116</f>
        <v>0</v>
      </c>
      <c r="AJ115" s="10">
        <f t="shared" si="113"/>
        <v>0</v>
      </c>
      <c r="AK115" s="16">
        <f t="shared" si="113"/>
        <v>718</v>
      </c>
      <c r="AL115" s="16">
        <f t="shared" si="113"/>
        <v>0</v>
      </c>
    </row>
    <row r="116" spans="1:38" ht="33">
      <c r="A116" s="26" t="s">
        <v>68</v>
      </c>
      <c r="B116" s="13">
        <v>913</v>
      </c>
      <c r="C116" s="13" t="s">
        <v>7</v>
      </c>
      <c r="D116" s="13" t="s">
        <v>30</v>
      </c>
      <c r="E116" s="13" t="s">
        <v>69</v>
      </c>
      <c r="F116" s="13"/>
      <c r="G116" s="16">
        <f t="shared" si="111"/>
        <v>563</v>
      </c>
      <c r="H116" s="16">
        <f t="shared" si="111"/>
        <v>0</v>
      </c>
      <c r="I116" s="10">
        <f t="shared" si="111"/>
        <v>0</v>
      </c>
      <c r="J116" s="10">
        <f t="shared" si="111"/>
        <v>0</v>
      </c>
      <c r="K116" s="10">
        <f t="shared" si="111"/>
        <v>0</v>
      </c>
      <c r="L116" s="10">
        <f t="shared" si="111"/>
        <v>0</v>
      </c>
      <c r="M116" s="16">
        <f t="shared" si="111"/>
        <v>563</v>
      </c>
      <c r="N116" s="16">
        <f t="shared" si="111"/>
        <v>0</v>
      </c>
      <c r="O116" s="10">
        <f t="shared" si="111"/>
        <v>0</v>
      </c>
      <c r="P116" s="10">
        <f t="shared" si="111"/>
        <v>0</v>
      </c>
      <c r="Q116" s="10">
        <f t="shared" si="111"/>
        <v>0</v>
      </c>
      <c r="R116" s="10">
        <f t="shared" si="111"/>
        <v>0</v>
      </c>
      <c r="S116" s="16">
        <f t="shared" si="112"/>
        <v>563</v>
      </c>
      <c r="T116" s="16">
        <f t="shared" si="112"/>
        <v>0</v>
      </c>
      <c r="U116" s="10">
        <f t="shared" si="112"/>
        <v>0</v>
      </c>
      <c r="V116" s="10">
        <f t="shared" si="112"/>
        <v>0</v>
      </c>
      <c r="W116" s="10">
        <f t="shared" si="112"/>
        <v>0</v>
      </c>
      <c r="X116" s="10">
        <f t="shared" si="112"/>
        <v>0</v>
      </c>
      <c r="Y116" s="16">
        <f t="shared" si="112"/>
        <v>563</v>
      </c>
      <c r="Z116" s="16">
        <f t="shared" si="112"/>
        <v>0</v>
      </c>
      <c r="AA116" s="10">
        <f t="shared" si="112"/>
        <v>0</v>
      </c>
      <c r="AB116" s="10">
        <f t="shared" si="112"/>
        <v>0</v>
      </c>
      <c r="AC116" s="10">
        <f t="shared" si="112"/>
        <v>0</v>
      </c>
      <c r="AD116" s="10">
        <f t="shared" si="112"/>
        <v>0</v>
      </c>
      <c r="AE116" s="16">
        <f t="shared" si="112"/>
        <v>563</v>
      </c>
      <c r="AF116" s="16">
        <f t="shared" si="112"/>
        <v>0</v>
      </c>
      <c r="AG116" s="10">
        <f t="shared" si="113"/>
        <v>155</v>
      </c>
      <c r="AH116" s="10">
        <f t="shared" si="113"/>
        <v>0</v>
      </c>
      <c r="AI116" s="10">
        <f t="shared" si="113"/>
        <v>0</v>
      </c>
      <c r="AJ116" s="10">
        <f t="shared" si="113"/>
        <v>0</v>
      </c>
      <c r="AK116" s="16">
        <f t="shared" si="113"/>
        <v>718</v>
      </c>
      <c r="AL116" s="16">
        <f t="shared" si="113"/>
        <v>0</v>
      </c>
    </row>
    <row r="117" spans="1:38" ht="33">
      <c r="A117" s="26" t="s">
        <v>11</v>
      </c>
      <c r="B117" s="13">
        <v>913</v>
      </c>
      <c r="C117" s="13" t="s">
        <v>7</v>
      </c>
      <c r="D117" s="13" t="s">
        <v>30</v>
      </c>
      <c r="E117" s="13" t="s">
        <v>69</v>
      </c>
      <c r="F117" s="13" t="s">
        <v>12</v>
      </c>
      <c r="G117" s="14">
        <f t="shared" si="111"/>
        <v>563</v>
      </c>
      <c r="H117" s="14">
        <f t="shared" si="111"/>
        <v>0</v>
      </c>
      <c r="I117" s="10">
        <f t="shared" si="111"/>
        <v>0</v>
      </c>
      <c r="J117" s="10">
        <f t="shared" si="111"/>
        <v>0</v>
      </c>
      <c r="K117" s="10">
        <f t="shared" si="111"/>
        <v>0</v>
      </c>
      <c r="L117" s="10">
        <f t="shared" si="111"/>
        <v>0</v>
      </c>
      <c r="M117" s="14">
        <f t="shared" si="111"/>
        <v>563</v>
      </c>
      <c r="N117" s="14">
        <f t="shared" si="111"/>
        <v>0</v>
      </c>
      <c r="O117" s="10">
        <f t="shared" si="111"/>
        <v>0</v>
      </c>
      <c r="P117" s="10">
        <f t="shared" si="111"/>
        <v>0</v>
      </c>
      <c r="Q117" s="10">
        <f t="shared" si="111"/>
        <v>0</v>
      </c>
      <c r="R117" s="10">
        <f t="shared" si="111"/>
        <v>0</v>
      </c>
      <c r="S117" s="14">
        <f t="shared" si="112"/>
        <v>563</v>
      </c>
      <c r="T117" s="14">
        <f t="shared" si="112"/>
        <v>0</v>
      </c>
      <c r="U117" s="10">
        <f t="shared" si="112"/>
        <v>0</v>
      </c>
      <c r="V117" s="10">
        <f t="shared" si="112"/>
        <v>0</v>
      </c>
      <c r="W117" s="10">
        <f t="shared" si="112"/>
        <v>0</v>
      </c>
      <c r="X117" s="10">
        <f t="shared" si="112"/>
        <v>0</v>
      </c>
      <c r="Y117" s="14">
        <f t="shared" si="112"/>
        <v>563</v>
      </c>
      <c r="Z117" s="14">
        <f t="shared" si="112"/>
        <v>0</v>
      </c>
      <c r="AA117" s="10">
        <f t="shared" si="112"/>
        <v>0</v>
      </c>
      <c r="AB117" s="10">
        <f t="shared" si="112"/>
        <v>0</v>
      </c>
      <c r="AC117" s="10">
        <f t="shared" si="112"/>
        <v>0</v>
      </c>
      <c r="AD117" s="10">
        <f t="shared" si="112"/>
        <v>0</v>
      </c>
      <c r="AE117" s="14">
        <f t="shared" si="112"/>
        <v>563</v>
      </c>
      <c r="AF117" s="14">
        <f t="shared" si="112"/>
        <v>0</v>
      </c>
      <c r="AG117" s="10">
        <f t="shared" si="113"/>
        <v>155</v>
      </c>
      <c r="AH117" s="10">
        <f t="shared" si="113"/>
        <v>0</v>
      </c>
      <c r="AI117" s="10">
        <f t="shared" si="113"/>
        <v>0</v>
      </c>
      <c r="AJ117" s="10">
        <f t="shared" si="113"/>
        <v>0</v>
      </c>
      <c r="AK117" s="14">
        <f t="shared" si="113"/>
        <v>718</v>
      </c>
      <c r="AL117" s="14">
        <f t="shared" si="113"/>
        <v>0</v>
      </c>
    </row>
    <row r="118" spans="1:38" ht="16.5">
      <c r="A118" s="27" t="s">
        <v>18</v>
      </c>
      <c r="B118" s="13">
        <v>913</v>
      </c>
      <c r="C118" s="13" t="s">
        <v>7</v>
      </c>
      <c r="D118" s="13" t="s">
        <v>30</v>
      </c>
      <c r="E118" s="13" t="s">
        <v>69</v>
      </c>
      <c r="F118" s="10">
        <v>620</v>
      </c>
      <c r="G118" s="10">
        <f>563</f>
        <v>563</v>
      </c>
      <c r="H118" s="10"/>
      <c r="I118" s="10"/>
      <c r="J118" s="10"/>
      <c r="K118" s="10"/>
      <c r="L118" s="10"/>
      <c r="M118" s="10">
        <f>G118+I118+J118+K118+L118</f>
        <v>563</v>
      </c>
      <c r="N118" s="10">
        <f>H118+J118</f>
        <v>0</v>
      </c>
      <c r="O118" s="10"/>
      <c r="P118" s="10"/>
      <c r="Q118" s="10"/>
      <c r="R118" s="10"/>
      <c r="S118" s="10">
        <f>M118+O118+P118+Q118+R118</f>
        <v>563</v>
      </c>
      <c r="T118" s="10">
        <f>N118+P118</f>
        <v>0</v>
      </c>
      <c r="U118" s="10"/>
      <c r="V118" s="10"/>
      <c r="W118" s="10"/>
      <c r="X118" s="10"/>
      <c r="Y118" s="10">
        <f>S118+U118+V118+W118+X118</f>
        <v>563</v>
      </c>
      <c r="Z118" s="10">
        <f>T118+V118</f>
        <v>0</v>
      </c>
      <c r="AA118" s="10"/>
      <c r="AB118" s="10"/>
      <c r="AC118" s="10"/>
      <c r="AD118" s="10"/>
      <c r="AE118" s="10">
        <f>Y118+AA118+AB118+AC118+AD118</f>
        <v>563</v>
      </c>
      <c r="AF118" s="10">
        <f>Z118+AB118</f>
        <v>0</v>
      </c>
      <c r="AG118" s="10">
        <v>155</v>
      </c>
      <c r="AH118" s="10"/>
      <c r="AI118" s="10"/>
      <c r="AJ118" s="10"/>
      <c r="AK118" s="10">
        <f>AE118+AG118+AH118+AI118+AJ118</f>
        <v>718</v>
      </c>
      <c r="AL118" s="10">
        <f>AF118+AH118</f>
        <v>0</v>
      </c>
    </row>
    <row r="119" spans="1:38" ht="33">
      <c r="A119" s="26" t="s">
        <v>31</v>
      </c>
      <c r="B119" s="13">
        <v>913</v>
      </c>
      <c r="C119" s="13" t="s">
        <v>7</v>
      </c>
      <c r="D119" s="13" t="s">
        <v>30</v>
      </c>
      <c r="E119" s="13" t="s">
        <v>70</v>
      </c>
      <c r="F119" s="10"/>
      <c r="G119" s="14">
        <f>G120</f>
        <v>21240</v>
      </c>
      <c r="H119" s="14">
        <f aca="true" t="shared" si="114" ref="H119:R119">H120</f>
        <v>0</v>
      </c>
      <c r="I119" s="10">
        <f t="shared" si="114"/>
        <v>0</v>
      </c>
      <c r="J119" s="10">
        <f t="shared" si="114"/>
        <v>0</v>
      </c>
      <c r="K119" s="10">
        <f t="shared" si="114"/>
        <v>0</v>
      </c>
      <c r="L119" s="10">
        <f t="shared" si="114"/>
        <v>0</v>
      </c>
      <c r="M119" s="14">
        <f t="shared" si="114"/>
        <v>21240</v>
      </c>
      <c r="N119" s="14">
        <f t="shared" si="114"/>
        <v>0</v>
      </c>
      <c r="O119" s="10">
        <f t="shared" si="114"/>
        <v>0</v>
      </c>
      <c r="P119" s="10">
        <f t="shared" si="114"/>
        <v>0</v>
      </c>
      <c r="Q119" s="10">
        <f t="shared" si="114"/>
        <v>0</v>
      </c>
      <c r="R119" s="10">
        <f t="shared" si="114"/>
        <v>0</v>
      </c>
      <c r="S119" s="14">
        <f aca="true" t="shared" si="115" ref="S119:AL119">S120</f>
        <v>21240</v>
      </c>
      <c r="T119" s="14">
        <f t="shared" si="115"/>
        <v>0</v>
      </c>
      <c r="U119" s="10">
        <f t="shared" si="115"/>
        <v>0</v>
      </c>
      <c r="V119" s="10">
        <f t="shared" si="115"/>
        <v>0</v>
      </c>
      <c r="W119" s="10">
        <f t="shared" si="115"/>
        <v>0</v>
      </c>
      <c r="X119" s="10">
        <f t="shared" si="115"/>
        <v>0</v>
      </c>
      <c r="Y119" s="14">
        <f t="shared" si="115"/>
        <v>21240</v>
      </c>
      <c r="Z119" s="14">
        <f t="shared" si="115"/>
        <v>0</v>
      </c>
      <c r="AA119" s="10">
        <f t="shared" si="115"/>
        <v>0</v>
      </c>
      <c r="AB119" s="10">
        <f t="shared" si="115"/>
        <v>0</v>
      </c>
      <c r="AC119" s="10">
        <f t="shared" si="115"/>
        <v>0</v>
      </c>
      <c r="AD119" s="10">
        <f t="shared" si="115"/>
        <v>-545</v>
      </c>
      <c r="AE119" s="14">
        <f t="shared" si="115"/>
        <v>20695</v>
      </c>
      <c r="AF119" s="14">
        <f t="shared" si="115"/>
        <v>0</v>
      </c>
      <c r="AG119" s="10">
        <f t="shared" si="115"/>
        <v>0</v>
      </c>
      <c r="AH119" s="10">
        <f t="shared" si="115"/>
        <v>0</v>
      </c>
      <c r="AI119" s="10">
        <f t="shared" si="115"/>
        <v>0</v>
      </c>
      <c r="AJ119" s="10">
        <f t="shared" si="115"/>
        <v>0</v>
      </c>
      <c r="AK119" s="14">
        <f t="shared" si="115"/>
        <v>20695</v>
      </c>
      <c r="AL119" s="14">
        <f t="shared" si="115"/>
        <v>0</v>
      </c>
    </row>
    <row r="120" spans="1:38" ht="33">
      <c r="A120" s="26" t="s">
        <v>66</v>
      </c>
      <c r="B120" s="13">
        <v>913</v>
      </c>
      <c r="C120" s="13" t="s">
        <v>7</v>
      </c>
      <c r="D120" s="13" t="s">
        <v>30</v>
      </c>
      <c r="E120" s="13" t="s">
        <v>71</v>
      </c>
      <c r="F120" s="10"/>
      <c r="G120" s="14">
        <f>G121+G123+G125</f>
        <v>21240</v>
      </c>
      <c r="H120" s="14">
        <f aca="true" t="shared" si="116" ref="H120:N120">H121+H123+H125</f>
        <v>0</v>
      </c>
      <c r="I120" s="10">
        <f t="shared" si="116"/>
        <v>0</v>
      </c>
      <c r="J120" s="10">
        <f t="shared" si="116"/>
        <v>0</v>
      </c>
      <c r="K120" s="10">
        <f t="shared" si="116"/>
        <v>0</v>
      </c>
      <c r="L120" s="10">
        <f t="shared" si="116"/>
        <v>0</v>
      </c>
      <c r="M120" s="14">
        <f t="shared" si="116"/>
        <v>21240</v>
      </c>
      <c r="N120" s="14">
        <f t="shared" si="116"/>
        <v>0</v>
      </c>
      <c r="O120" s="10">
        <f aca="true" t="shared" si="117" ref="O120:T120">O121+O123+O125</f>
        <v>0</v>
      </c>
      <c r="P120" s="10">
        <f t="shared" si="117"/>
        <v>0</v>
      </c>
      <c r="Q120" s="10">
        <f t="shared" si="117"/>
        <v>0</v>
      </c>
      <c r="R120" s="10">
        <f t="shared" si="117"/>
        <v>0</v>
      </c>
      <c r="S120" s="14">
        <f t="shared" si="117"/>
        <v>21240</v>
      </c>
      <c r="T120" s="14">
        <f t="shared" si="117"/>
        <v>0</v>
      </c>
      <c r="U120" s="10">
        <f aca="true" t="shared" si="118" ref="U120:Z120">U121+U123+U125</f>
        <v>0</v>
      </c>
      <c r="V120" s="10">
        <f t="shared" si="118"/>
        <v>0</v>
      </c>
      <c r="W120" s="10">
        <f t="shared" si="118"/>
        <v>0</v>
      </c>
      <c r="X120" s="10">
        <f t="shared" si="118"/>
        <v>0</v>
      </c>
      <c r="Y120" s="14">
        <f t="shared" si="118"/>
        <v>21240</v>
      </c>
      <c r="Z120" s="14">
        <f t="shared" si="118"/>
        <v>0</v>
      </c>
      <c r="AA120" s="10">
        <f aca="true" t="shared" si="119" ref="AA120:AF120">AA121+AA123+AA125</f>
        <v>0</v>
      </c>
      <c r="AB120" s="10">
        <f t="shared" si="119"/>
        <v>0</v>
      </c>
      <c r="AC120" s="10">
        <f t="shared" si="119"/>
        <v>0</v>
      </c>
      <c r="AD120" s="10">
        <f t="shared" si="119"/>
        <v>-545</v>
      </c>
      <c r="AE120" s="14">
        <f t="shared" si="119"/>
        <v>20695</v>
      </c>
      <c r="AF120" s="14">
        <f t="shared" si="119"/>
        <v>0</v>
      </c>
      <c r="AG120" s="10">
        <f aca="true" t="shared" si="120" ref="AG120:AL120">AG121+AG123+AG125</f>
        <v>0</v>
      </c>
      <c r="AH120" s="10">
        <f t="shared" si="120"/>
        <v>0</v>
      </c>
      <c r="AI120" s="10">
        <f t="shared" si="120"/>
        <v>0</v>
      </c>
      <c r="AJ120" s="10">
        <f t="shared" si="120"/>
        <v>0</v>
      </c>
      <c r="AK120" s="14">
        <f t="shared" si="120"/>
        <v>20695</v>
      </c>
      <c r="AL120" s="14">
        <f t="shared" si="120"/>
        <v>0</v>
      </c>
    </row>
    <row r="121" spans="1:38" ht="69.75" customHeight="1">
      <c r="A121" s="26" t="s">
        <v>90</v>
      </c>
      <c r="B121" s="13">
        <v>913</v>
      </c>
      <c r="C121" s="13" t="s">
        <v>7</v>
      </c>
      <c r="D121" s="13" t="s">
        <v>30</v>
      </c>
      <c r="E121" s="13" t="s">
        <v>71</v>
      </c>
      <c r="F121" s="10">
        <v>100</v>
      </c>
      <c r="G121" s="14">
        <f>G122</f>
        <v>20434</v>
      </c>
      <c r="H121" s="14">
        <f aca="true" t="shared" si="121" ref="H121:R121">H122</f>
        <v>0</v>
      </c>
      <c r="I121" s="10">
        <f t="shared" si="121"/>
        <v>0</v>
      </c>
      <c r="J121" s="10">
        <f t="shared" si="121"/>
        <v>0</v>
      </c>
      <c r="K121" s="10">
        <f t="shared" si="121"/>
        <v>0</v>
      </c>
      <c r="L121" s="10">
        <f t="shared" si="121"/>
        <v>0</v>
      </c>
      <c r="M121" s="14">
        <f t="shared" si="121"/>
        <v>20434</v>
      </c>
      <c r="N121" s="14">
        <f t="shared" si="121"/>
        <v>0</v>
      </c>
      <c r="O121" s="10">
        <f t="shared" si="121"/>
        <v>0</v>
      </c>
      <c r="P121" s="10">
        <f t="shared" si="121"/>
        <v>0</v>
      </c>
      <c r="Q121" s="10">
        <f t="shared" si="121"/>
        <v>0</v>
      </c>
      <c r="R121" s="10">
        <f t="shared" si="121"/>
        <v>0</v>
      </c>
      <c r="S121" s="14">
        <f aca="true" t="shared" si="122" ref="S121:AL121">S122</f>
        <v>20434</v>
      </c>
      <c r="T121" s="14">
        <f t="shared" si="122"/>
        <v>0</v>
      </c>
      <c r="U121" s="10">
        <f t="shared" si="122"/>
        <v>0</v>
      </c>
      <c r="V121" s="10">
        <f t="shared" si="122"/>
        <v>0</v>
      </c>
      <c r="W121" s="10">
        <f t="shared" si="122"/>
        <v>0</v>
      </c>
      <c r="X121" s="10">
        <f t="shared" si="122"/>
        <v>0</v>
      </c>
      <c r="Y121" s="14">
        <f t="shared" si="122"/>
        <v>20434</v>
      </c>
      <c r="Z121" s="14">
        <f t="shared" si="122"/>
        <v>0</v>
      </c>
      <c r="AA121" s="10">
        <f t="shared" si="122"/>
        <v>0</v>
      </c>
      <c r="AB121" s="10">
        <f t="shared" si="122"/>
        <v>0</v>
      </c>
      <c r="AC121" s="10">
        <f t="shared" si="122"/>
        <v>0</v>
      </c>
      <c r="AD121" s="10">
        <f t="shared" si="122"/>
        <v>-482</v>
      </c>
      <c r="AE121" s="14">
        <f t="shared" si="122"/>
        <v>19952</v>
      </c>
      <c r="AF121" s="14">
        <f t="shared" si="122"/>
        <v>0</v>
      </c>
      <c r="AG121" s="10">
        <f t="shared" si="122"/>
        <v>0</v>
      </c>
      <c r="AH121" s="10">
        <f t="shared" si="122"/>
        <v>0</v>
      </c>
      <c r="AI121" s="10">
        <f t="shared" si="122"/>
        <v>0</v>
      </c>
      <c r="AJ121" s="10">
        <f t="shared" si="122"/>
        <v>0</v>
      </c>
      <c r="AK121" s="14">
        <f t="shared" si="122"/>
        <v>19952</v>
      </c>
      <c r="AL121" s="14">
        <f t="shared" si="122"/>
        <v>0</v>
      </c>
    </row>
    <row r="122" spans="1:38" ht="16.5">
      <c r="A122" s="26" t="s">
        <v>29</v>
      </c>
      <c r="B122" s="13">
        <v>913</v>
      </c>
      <c r="C122" s="13" t="s">
        <v>7</v>
      </c>
      <c r="D122" s="13" t="s">
        <v>30</v>
      </c>
      <c r="E122" s="13" t="s">
        <v>71</v>
      </c>
      <c r="F122" s="10">
        <v>110</v>
      </c>
      <c r="G122" s="10">
        <f>25005-4571</f>
        <v>20434</v>
      </c>
      <c r="H122" s="10"/>
      <c r="I122" s="10"/>
      <c r="J122" s="10"/>
      <c r="K122" s="10"/>
      <c r="L122" s="10"/>
      <c r="M122" s="10">
        <f>G122+I122+J122+K122+L122</f>
        <v>20434</v>
      </c>
      <c r="N122" s="10">
        <f>H122+J122</f>
        <v>0</v>
      </c>
      <c r="O122" s="10"/>
      <c r="P122" s="10"/>
      <c r="Q122" s="10"/>
      <c r="R122" s="10"/>
      <c r="S122" s="10">
        <f>M122+O122+P122+Q122+R122</f>
        <v>20434</v>
      </c>
      <c r="T122" s="10">
        <f>N122+P122</f>
        <v>0</v>
      </c>
      <c r="U122" s="10"/>
      <c r="V122" s="10"/>
      <c r="W122" s="10"/>
      <c r="X122" s="10"/>
      <c r="Y122" s="10">
        <f>S122+U122+V122+W122+X122</f>
        <v>20434</v>
      </c>
      <c r="Z122" s="10">
        <f>T122+V122</f>
        <v>0</v>
      </c>
      <c r="AA122" s="10"/>
      <c r="AB122" s="10"/>
      <c r="AC122" s="10"/>
      <c r="AD122" s="10">
        <f>-369-5-108</f>
        <v>-482</v>
      </c>
      <c r="AE122" s="10">
        <f>Y122+AA122+AB122+AC122+AD122</f>
        <v>19952</v>
      </c>
      <c r="AF122" s="10">
        <f>Z122+AB122</f>
        <v>0</v>
      </c>
      <c r="AG122" s="10"/>
      <c r="AH122" s="10"/>
      <c r="AI122" s="10"/>
      <c r="AJ122" s="10"/>
      <c r="AK122" s="10">
        <f>AE122+AG122+AH122+AI122+AJ122</f>
        <v>19952</v>
      </c>
      <c r="AL122" s="10">
        <f>AF122+AH122</f>
        <v>0</v>
      </c>
    </row>
    <row r="123" spans="1:38" ht="33">
      <c r="A123" s="26" t="s">
        <v>77</v>
      </c>
      <c r="B123" s="13">
        <v>913</v>
      </c>
      <c r="C123" s="13" t="s">
        <v>7</v>
      </c>
      <c r="D123" s="13" t="s">
        <v>30</v>
      </c>
      <c r="E123" s="13" t="s">
        <v>71</v>
      </c>
      <c r="F123" s="10">
        <v>200</v>
      </c>
      <c r="G123" s="14">
        <f>G124</f>
        <v>801</v>
      </c>
      <c r="H123" s="14">
        <f aca="true" t="shared" si="123" ref="H123:R123">H124</f>
        <v>0</v>
      </c>
      <c r="I123" s="10">
        <f t="shared" si="123"/>
        <v>0</v>
      </c>
      <c r="J123" s="10">
        <f t="shared" si="123"/>
        <v>0</v>
      </c>
      <c r="K123" s="10">
        <f t="shared" si="123"/>
        <v>0</v>
      </c>
      <c r="L123" s="10">
        <f t="shared" si="123"/>
        <v>0</v>
      </c>
      <c r="M123" s="14">
        <f t="shared" si="123"/>
        <v>801</v>
      </c>
      <c r="N123" s="14">
        <f t="shared" si="123"/>
        <v>0</v>
      </c>
      <c r="O123" s="10">
        <f t="shared" si="123"/>
        <v>0</v>
      </c>
      <c r="P123" s="10">
        <f t="shared" si="123"/>
        <v>0</v>
      </c>
      <c r="Q123" s="10">
        <f t="shared" si="123"/>
        <v>0</v>
      </c>
      <c r="R123" s="10">
        <f t="shared" si="123"/>
        <v>0</v>
      </c>
      <c r="S123" s="14">
        <f aca="true" t="shared" si="124" ref="S123:AL123">S124</f>
        <v>801</v>
      </c>
      <c r="T123" s="14">
        <f t="shared" si="124"/>
        <v>0</v>
      </c>
      <c r="U123" s="10">
        <f t="shared" si="124"/>
        <v>0</v>
      </c>
      <c r="V123" s="10">
        <f t="shared" si="124"/>
        <v>0</v>
      </c>
      <c r="W123" s="10">
        <f t="shared" si="124"/>
        <v>0</v>
      </c>
      <c r="X123" s="10">
        <f t="shared" si="124"/>
        <v>0</v>
      </c>
      <c r="Y123" s="14">
        <f t="shared" si="124"/>
        <v>801</v>
      </c>
      <c r="Z123" s="14">
        <f t="shared" si="124"/>
        <v>0</v>
      </c>
      <c r="AA123" s="10">
        <f t="shared" si="124"/>
        <v>0</v>
      </c>
      <c r="AB123" s="10">
        <f t="shared" si="124"/>
        <v>0</v>
      </c>
      <c r="AC123" s="10">
        <f t="shared" si="124"/>
        <v>0</v>
      </c>
      <c r="AD123" s="10">
        <f t="shared" si="124"/>
        <v>-62</v>
      </c>
      <c r="AE123" s="14">
        <f t="shared" si="124"/>
        <v>739</v>
      </c>
      <c r="AF123" s="14">
        <f t="shared" si="124"/>
        <v>0</v>
      </c>
      <c r="AG123" s="10">
        <f t="shared" si="124"/>
        <v>0</v>
      </c>
      <c r="AH123" s="10">
        <f t="shared" si="124"/>
        <v>0</v>
      </c>
      <c r="AI123" s="10">
        <f t="shared" si="124"/>
        <v>0</v>
      </c>
      <c r="AJ123" s="10">
        <f t="shared" si="124"/>
        <v>0</v>
      </c>
      <c r="AK123" s="14">
        <f t="shared" si="124"/>
        <v>739</v>
      </c>
      <c r="AL123" s="14">
        <f t="shared" si="124"/>
        <v>0</v>
      </c>
    </row>
    <row r="124" spans="1:38" ht="33">
      <c r="A124" s="26" t="s">
        <v>34</v>
      </c>
      <c r="B124" s="13">
        <v>913</v>
      </c>
      <c r="C124" s="13" t="s">
        <v>7</v>
      </c>
      <c r="D124" s="13" t="s">
        <v>30</v>
      </c>
      <c r="E124" s="13" t="s">
        <v>71</v>
      </c>
      <c r="F124" s="10">
        <v>240</v>
      </c>
      <c r="G124" s="10">
        <f>913-112</f>
        <v>801</v>
      </c>
      <c r="H124" s="10"/>
      <c r="I124" s="10"/>
      <c r="J124" s="10"/>
      <c r="K124" s="10"/>
      <c r="L124" s="10"/>
      <c r="M124" s="10">
        <f>G124+I124+J124+K124+L124</f>
        <v>801</v>
      </c>
      <c r="N124" s="10">
        <f>H124+J124</f>
        <v>0</v>
      </c>
      <c r="O124" s="10"/>
      <c r="P124" s="10"/>
      <c r="Q124" s="10"/>
      <c r="R124" s="10"/>
      <c r="S124" s="10">
        <f>M124+O124+P124+Q124+R124</f>
        <v>801</v>
      </c>
      <c r="T124" s="10">
        <f>N124+P124</f>
        <v>0</v>
      </c>
      <c r="U124" s="10"/>
      <c r="V124" s="10"/>
      <c r="W124" s="10"/>
      <c r="X124" s="10"/>
      <c r="Y124" s="10">
        <f>S124+U124+V124+W124+X124</f>
        <v>801</v>
      </c>
      <c r="Z124" s="10">
        <f>T124+V124</f>
        <v>0</v>
      </c>
      <c r="AA124" s="10"/>
      <c r="AB124" s="10"/>
      <c r="AC124" s="10"/>
      <c r="AD124" s="10">
        <f>-42-20</f>
        <v>-62</v>
      </c>
      <c r="AE124" s="10">
        <f>Y124+AA124+AB124+AC124+AD124</f>
        <v>739</v>
      </c>
      <c r="AF124" s="10">
        <f>Z124+AB124</f>
        <v>0</v>
      </c>
      <c r="AG124" s="10"/>
      <c r="AH124" s="10"/>
      <c r="AI124" s="10"/>
      <c r="AJ124" s="10"/>
      <c r="AK124" s="10">
        <f>AE124+AG124+AH124+AI124+AJ124</f>
        <v>739</v>
      </c>
      <c r="AL124" s="10">
        <f>AF124+AH124</f>
        <v>0</v>
      </c>
    </row>
    <row r="125" spans="1:38" ht="16.5">
      <c r="A125" s="26" t="s">
        <v>25</v>
      </c>
      <c r="B125" s="13">
        <v>913</v>
      </c>
      <c r="C125" s="13" t="s">
        <v>7</v>
      </c>
      <c r="D125" s="13" t="s">
        <v>30</v>
      </c>
      <c r="E125" s="13" t="s">
        <v>71</v>
      </c>
      <c r="F125" s="10">
        <v>800</v>
      </c>
      <c r="G125" s="14">
        <f>G126</f>
        <v>5</v>
      </c>
      <c r="H125" s="14">
        <f aca="true" t="shared" si="125" ref="H125:R125">H126</f>
        <v>0</v>
      </c>
      <c r="I125" s="10">
        <f t="shared" si="125"/>
        <v>0</v>
      </c>
      <c r="J125" s="10">
        <f t="shared" si="125"/>
        <v>0</v>
      </c>
      <c r="K125" s="10">
        <f t="shared" si="125"/>
        <v>0</v>
      </c>
      <c r="L125" s="10">
        <f t="shared" si="125"/>
        <v>0</v>
      </c>
      <c r="M125" s="14">
        <f t="shared" si="125"/>
        <v>5</v>
      </c>
      <c r="N125" s="14">
        <f t="shared" si="125"/>
        <v>0</v>
      </c>
      <c r="O125" s="10">
        <f t="shared" si="125"/>
        <v>0</v>
      </c>
      <c r="P125" s="10">
        <f t="shared" si="125"/>
        <v>0</v>
      </c>
      <c r="Q125" s="10">
        <f t="shared" si="125"/>
        <v>0</v>
      </c>
      <c r="R125" s="10">
        <f t="shared" si="125"/>
        <v>0</v>
      </c>
      <c r="S125" s="14">
        <f aca="true" t="shared" si="126" ref="S125:AL125">S126</f>
        <v>5</v>
      </c>
      <c r="T125" s="14">
        <f t="shared" si="126"/>
        <v>0</v>
      </c>
      <c r="U125" s="10">
        <f t="shared" si="126"/>
        <v>0</v>
      </c>
      <c r="V125" s="10">
        <f t="shared" si="126"/>
        <v>0</v>
      </c>
      <c r="W125" s="10">
        <f t="shared" si="126"/>
        <v>0</v>
      </c>
      <c r="X125" s="10">
        <f t="shared" si="126"/>
        <v>0</v>
      </c>
      <c r="Y125" s="14">
        <f t="shared" si="126"/>
        <v>5</v>
      </c>
      <c r="Z125" s="14">
        <f t="shared" si="126"/>
        <v>0</v>
      </c>
      <c r="AA125" s="10">
        <f t="shared" si="126"/>
        <v>0</v>
      </c>
      <c r="AB125" s="10">
        <f t="shared" si="126"/>
        <v>0</v>
      </c>
      <c r="AC125" s="10">
        <f t="shared" si="126"/>
        <v>0</v>
      </c>
      <c r="AD125" s="10">
        <f t="shared" si="126"/>
        <v>-1</v>
      </c>
      <c r="AE125" s="14">
        <f t="shared" si="126"/>
        <v>4</v>
      </c>
      <c r="AF125" s="14">
        <f t="shared" si="126"/>
        <v>0</v>
      </c>
      <c r="AG125" s="10">
        <f t="shared" si="126"/>
        <v>0</v>
      </c>
      <c r="AH125" s="10">
        <f t="shared" si="126"/>
        <v>0</v>
      </c>
      <c r="AI125" s="10">
        <f t="shared" si="126"/>
        <v>0</v>
      </c>
      <c r="AJ125" s="10">
        <f t="shared" si="126"/>
        <v>0</v>
      </c>
      <c r="AK125" s="14">
        <f t="shared" si="126"/>
        <v>4</v>
      </c>
      <c r="AL125" s="14">
        <f t="shared" si="126"/>
        <v>0</v>
      </c>
    </row>
    <row r="126" spans="1:38" ht="16.5">
      <c r="A126" s="26" t="s">
        <v>28</v>
      </c>
      <c r="B126" s="13">
        <v>913</v>
      </c>
      <c r="C126" s="13" t="s">
        <v>7</v>
      </c>
      <c r="D126" s="13" t="s">
        <v>30</v>
      </c>
      <c r="E126" s="13" t="s">
        <v>71</v>
      </c>
      <c r="F126" s="10">
        <v>850</v>
      </c>
      <c r="G126" s="10">
        <v>5</v>
      </c>
      <c r="H126" s="10"/>
      <c r="I126" s="10"/>
      <c r="J126" s="10"/>
      <c r="K126" s="10"/>
      <c r="L126" s="10"/>
      <c r="M126" s="10">
        <f>G126+I126+J126+K126+L126</f>
        <v>5</v>
      </c>
      <c r="N126" s="10">
        <f>H126+J126</f>
        <v>0</v>
      </c>
      <c r="O126" s="10"/>
      <c r="P126" s="10"/>
      <c r="Q126" s="10"/>
      <c r="R126" s="10"/>
      <c r="S126" s="10">
        <f>M126+O126+P126+Q126+R126</f>
        <v>5</v>
      </c>
      <c r="T126" s="10">
        <f>N126+P126</f>
        <v>0</v>
      </c>
      <c r="U126" s="10"/>
      <c r="V126" s="10"/>
      <c r="W126" s="10"/>
      <c r="X126" s="10"/>
      <c r="Y126" s="10">
        <f>S126+U126+V126+W126+X126</f>
        <v>5</v>
      </c>
      <c r="Z126" s="10">
        <f>T126+V126</f>
        <v>0</v>
      </c>
      <c r="AA126" s="10"/>
      <c r="AB126" s="10"/>
      <c r="AC126" s="10"/>
      <c r="AD126" s="10">
        <v>-1</v>
      </c>
      <c r="AE126" s="10">
        <f>Y126+AA126+AB126+AC126+AD126</f>
        <v>4</v>
      </c>
      <c r="AF126" s="10">
        <f>Z126+AB126</f>
        <v>0</v>
      </c>
      <c r="AG126" s="10"/>
      <c r="AH126" s="10"/>
      <c r="AI126" s="10"/>
      <c r="AJ126" s="10"/>
      <c r="AK126" s="10">
        <f>AE126+AG126+AH126+AI126+AJ126</f>
        <v>4</v>
      </c>
      <c r="AL126" s="10">
        <f>AF126+AH126</f>
        <v>0</v>
      </c>
    </row>
    <row r="127" spans="1:38" ht="18" customHeight="1">
      <c r="A127" s="25" t="s">
        <v>19</v>
      </c>
      <c r="B127" s="11">
        <v>913</v>
      </c>
      <c r="C127" s="11" t="s">
        <v>20</v>
      </c>
      <c r="D127" s="11" t="s">
        <v>16</v>
      </c>
      <c r="E127" s="11"/>
      <c r="F127" s="11"/>
      <c r="G127" s="12">
        <f>G128</f>
        <v>71314</v>
      </c>
      <c r="H127" s="12">
        <f aca="true" t="shared" si="127" ref="H127:R127">H128</f>
        <v>0</v>
      </c>
      <c r="I127" s="10">
        <f t="shared" si="127"/>
        <v>0</v>
      </c>
      <c r="J127" s="10">
        <f t="shared" si="127"/>
        <v>0</v>
      </c>
      <c r="K127" s="10">
        <f t="shared" si="127"/>
        <v>0</v>
      </c>
      <c r="L127" s="10">
        <f t="shared" si="127"/>
        <v>0</v>
      </c>
      <c r="M127" s="12">
        <f t="shared" si="127"/>
        <v>71314</v>
      </c>
      <c r="N127" s="12">
        <f t="shared" si="127"/>
        <v>0</v>
      </c>
      <c r="O127" s="10">
        <f t="shared" si="127"/>
        <v>0</v>
      </c>
      <c r="P127" s="10">
        <f t="shared" si="127"/>
        <v>0</v>
      </c>
      <c r="Q127" s="10">
        <f t="shared" si="127"/>
        <v>0</v>
      </c>
      <c r="R127" s="10">
        <f t="shared" si="127"/>
        <v>0</v>
      </c>
      <c r="S127" s="12">
        <f aca="true" t="shared" si="128" ref="S127:AL127">S128</f>
        <v>71314</v>
      </c>
      <c r="T127" s="12">
        <f t="shared" si="128"/>
        <v>0</v>
      </c>
      <c r="U127" s="10">
        <f t="shared" si="128"/>
        <v>0</v>
      </c>
      <c r="V127" s="10">
        <f t="shared" si="128"/>
        <v>0</v>
      </c>
      <c r="W127" s="10">
        <f t="shared" si="128"/>
        <v>0</v>
      </c>
      <c r="X127" s="10">
        <f t="shared" si="128"/>
        <v>0</v>
      </c>
      <c r="Y127" s="12">
        <f t="shared" si="128"/>
        <v>71314</v>
      </c>
      <c r="Z127" s="12">
        <f t="shared" si="128"/>
        <v>0</v>
      </c>
      <c r="AA127" s="10">
        <f t="shared" si="128"/>
        <v>0</v>
      </c>
      <c r="AB127" s="10">
        <f t="shared" si="128"/>
        <v>0</v>
      </c>
      <c r="AC127" s="10">
        <f t="shared" si="128"/>
        <v>0</v>
      </c>
      <c r="AD127" s="10">
        <f t="shared" si="128"/>
        <v>0</v>
      </c>
      <c r="AE127" s="12">
        <f t="shared" si="128"/>
        <v>71314</v>
      </c>
      <c r="AF127" s="12">
        <f t="shared" si="128"/>
        <v>0</v>
      </c>
      <c r="AG127" s="10">
        <f t="shared" si="128"/>
        <v>0</v>
      </c>
      <c r="AH127" s="10">
        <f t="shared" si="128"/>
        <v>0</v>
      </c>
      <c r="AI127" s="10">
        <f t="shared" si="128"/>
        <v>0</v>
      </c>
      <c r="AJ127" s="10">
        <f t="shared" si="128"/>
        <v>0</v>
      </c>
      <c r="AK127" s="12">
        <f t="shared" si="128"/>
        <v>71314</v>
      </c>
      <c r="AL127" s="12">
        <f t="shared" si="128"/>
        <v>0</v>
      </c>
    </row>
    <row r="128" spans="1:38" ht="66">
      <c r="A128" s="26" t="s">
        <v>87</v>
      </c>
      <c r="B128" s="13">
        <v>913</v>
      </c>
      <c r="C128" s="13" t="s">
        <v>20</v>
      </c>
      <c r="D128" s="13" t="s">
        <v>16</v>
      </c>
      <c r="E128" s="13" t="s">
        <v>72</v>
      </c>
      <c r="F128" s="13"/>
      <c r="G128" s="16">
        <f>G129+G133</f>
        <v>71314</v>
      </c>
      <c r="H128" s="16">
        <f aca="true" t="shared" si="129" ref="H128:N128">H129+H133</f>
        <v>0</v>
      </c>
      <c r="I128" s="10">
        <f t="shared" si="129"/>
        <v>0</v>
      </c>
      <c r="J128" s="10">
        <f t="shared" si="129"/>
        <v>0</v>
      </c>
      <c r="K128" s="10">
        <f t="shared" si="129"/>
        <v>0</v>
      </c>
      <c r="L128" s="10">
        <f t="shared" si="129"/>
        <v>0</v>
      </c>
      <c r="M128" s="16">
        <f t="shared" si="129"/>
        <v>71314</v>
      </c>
      <c r="N128" s="16">
        <f t="shared" si="129"/>
        <v>0</v>
      </c>
      <c r="O128" s="10">
        <f aca="true" t="shared" si="130" ref="O128:T128">O129+O133</f>
        <v>0</v>
      </c>
      <c r="P128" s="10">
        <f t="shared" si="130"/>
        <v>0</v>
      </c>
      <c r="Q128" s="10">
        <f t="shared" si="130"/>
        <v>0</v>
      </c>
      <c r="R128" s="10">
        <f t="shared" si="130"/>
        <v>0</v>
      </c>
      <c r="S128" s="16">
        <f t="shared" si="130"/>
        <v>71314</v>
      </c>
      <c r="T128" s="16">
        <f t="shared" si="130"/>
        <v>0</v>
      </c>
      <c r="U128" s="10">
        <f aca="true" t="shared" si="131" ref="U128:Z128">U129+U133</f>
        <v>0</v>
      </c>
      <c r="V128" s="10">
        <f t="shared" si="131"/>
        <v>0</v>
      </c>
      <c r="W128" s="10">
        <f t="shared" si="131"/>
        <v>0</v>
      </c>
      <c r="X128" s="10">
        <f t="shared" si="131"/>
        <v>0</v>
      </c>
      <c r="Y128" s="16">
        <f t="shared" si="131"/>
        <v>71314</v>
      </c>
      <c r="Z128" s="16">
        <f t="shared" si="131"/>
        <v>0</v>
      </c>
      <c r="AA128" s="10">
        <f aca="true" t="shared" si="132" ref="AA128:AF128">AA129+AA133</f>
        <v>0</v>
      </c>
      <c r="AB128" s="10">
        <f t="shared" si="132"/>
        <v>0</v>
      </c>
      <c r="AC128" s="10">
        <f t="shared" si="132"/>
        <v>0</v>
      </c>
      <c r="AD128" s="10">
        <f t="shared" si="132"/>
        <v>0</v>
      </c>
      <c r="AE128" s="16">
        <f t="shared" si="132"/>
        <v>71314</v>
      </c>
      <c r="AF128" s="16">
        <f t="shared" si="132"/>
        <v>0</v>
      </c>
      <c r="AG128" s="10">
        <f aca="true" t="shared" si="133" ref="AG128:AL128">AG129+AG133</f>
        <v>0</v>
      </c>
      <c r="AH128" s="10">
        <f t="shared" si="133"/>
        <v>0</v>
      </c>
      <c r="AI128" s="10">
        <f t="shared" si="133"/>
        <v>0</v>
      </c>
      <c r="AJ128" s="10">
        <f t="shared" si="133"/>
        <v>0</v>
      </c>
      <c r="AK128" s="16">
        <f t="shared" si="133"/>
        <v>71314</v>
      </c>
      <c r="AL128" s="16">
        <f t="shared" si="133"/>
        <v>0</v>
      </c>
    </row>
    <row r="129" spans="1:38" ht="16.5">
      <c r="A129" s="26" t="s">
        <v>14</v>
      </c>
      <c r="B129" s="13">
        <v>913</v>
      </c>
      <c r="C129" s="13" t="s">
        <v>20</v>
      </c>
      <c r="D129" s="13" t="s">
        <v>16</v>
      </c>
      <c r="E129" s="13" t="s">
        <v>73</v>
      </c>
      <c r="F129" s="13"/>
      <c r="G129" s="16">
        <f aca="true" t="shared" si="134" ref="G129:R131">G130</f>
        <v>21038</v>
      </c>
      <c r="H129" s="16">
        <f t="shared" si="134"/>
        <v>0</v>
      </c>
      <c r="I129" s="10">
        <f t="shared" si="134"/>
        <v>0</v>
      </c>
      <c r="J129" s="10">
        <f t="shared" si="134"/>
        <v>0</v>
      </c>
      <c r="K129" s="10">
        <f t="shared" si="134"/>
        <v>0</v>
      </c>
      <c r="L129" s="10">
        <f t="shared" si="134"/>
        <v>0</v>
      </c>
      <c r="M129" s="16">
        <f t="shared" si="134"/>
        <v>21038</v>
      </c>
      <c r="N129" s="16">
        <f t="shared" si="134"/>
        <v>0</v>
      </c>
      <c r="O129" s="10">
        <f t="shared" si="134"/>
        <v>0</v>
      </c>
      <c r="P129" s="10">
        <f t="shared" si="134"/>
        <v>0</v>
      </c>
      <c r="Q129" s="10">
        <f t="shared" si="134"/>
        <v>0</v>
      </c>
      <c r="R129" s="10">
        <f t="shared" si="134"/>
        <v>0</v>
      </c>
      <c r="S129" s="16">
        <f aca="true" t="shared" si="135" ref="S129:AH131">S130</f>
        <v>21038</v>
      </c>
      <c r="T129" s="16">
        <f t="shared" si="135"/>
        <v>0</v>
      </c>
      <c r="U129" s="10">
        <f t="shared" si="135"/>
        <v>0</v>
      </c>
      <c r="V129" s="10">
        <f t="shared" si="135"/>
        <v>0</v>
      </c>
      <c r="W129" s="10">
        <f t="shared" si="135"/>
        <v>0</v>
      </c>
      <c r="X129" s="10">
        <f t="shared" si="135"/>
        <v>0</v>
      </c>
      <c r="Y129" s="16">
        <f t="shared" si="135"/>
        <v>21038</v>
      </c>
      <c r="Z129" s="16">
        <f t="shared" si="135"/>
        <v>0</v>
      </c>
      <c r="AA129" s="10">
        <f t="shared" si="135"/>
        <v>0</v>
      </c>
      <c r="AB129" s="10">
        <f t="shared" si="135"/>
        <v>0</v>
      </c>
      <c r="AC129" s="10">
        <f t="shared" si="135"/>
        <v>0</v>
      </c>
      <c r="AD129" s="10">
        <f t="shared" si="135"/>
        <v>0</v>
      </c>
      <c r="AE129" s="16">
        <f t="shared" si="135"/>
        <v>21038</v>
      </c>
      <c r="AF129" s="16">
        <f t="shared" si="135"/>
        <v>0</v>
      </c>
      <c r="AG129" s="10">
        <f t="shared" si="135"/>
        <v>0</v>
      </c>
      <c r="AH129" s="10">
        <f t="shared" si="135"/>
        <v>0</v>
      </c>
      <c r="AI129" s="10">
        <f aca="true" t="shared" si="136" ref="AG129:AL131">AI130</f>
        <v>0</v>
      </c>
      <c r="AJ129" s="10">
        <f t="shared" si="136"/>
        <v>0</v>
      </c>
      <c r="AK129" s="16">
        <f t="shared" si="136"/>
        <v>21038</v>
      </c>
      <c r="AL129" s="16">
        <f t="shared" si="136"/>
        <v>0</v>
      </c>
    </row>
    <row r="130" spans="1:38" ht="16.5">
      <c r="A130" s="26" t="s">
        <v>58</v>
      </c>
      <c r="B130" s="13">
        <v>913</v>
      </c>
      <c r="C130" s="13" t="s">
        <v>20</v>
      </c>
      <c r="D130" s="13" t="s">
        <v>16</v>
      </c>
      <c r="E130" s="13" t="s">
        <v>74</v>
      </c>
      <c r="F130" s="13"/>
      <c r="G130" s="16">
        <f t="shared" si="134"/>
        <v>21038</v>
      </c>
      <c r="H130" s="16">
        <f t="shared" si="134"/>
        <v>0</v>
      </c>
      <c r="I130" s="10">
        <f t="shared" si="134"/>
        <v>0</v>
      </c>
      <c r="J130" s="10">
        <f t="shared" si="134"/>
        <v>0</v>
      </c>
      <c r="K130" s="10">
        <f t="shared" si="134"/>
        <v>0</v>
      </c>
      <c r="L130" s="10">
        <f t="shared" si="134"/>
        <v>0</v>
      </c>
      <c r="M130" s="16">
        <f t="shared" si="134"/>
        <v>21038</v>
      </c>
      <c r="N130" s="16">
        <f t="shared" si="134"/>
        <v>0</v>
      </c>
      <c r="O130" s="10">
        <f t="shared" si="134"/>
        <v>0</v>
      </c>
      <c r="P130" s="10">
        <f t="shared" si="134"/>
        <v>0</v>
      </c>
      <c r="Q130" s="10">
        <f t="shared" si="134"/>
        <v>0</v>
      </c>
      <c r="R130" s="10">
        <f t="shared" si="134"/>
        <v>0</v>
      </c>
      <c r="S130" s="16">
        <f t="shared" si="135"/>
        <v>21038</v>
      </c>
      <c r="T130" s="16">
        <f t="shared" si="135"/>
        <v>0</v>
      </c>
      <c r="U130" s="10">
        <f t="shared" si="135"/>
        <v>0</v>
      </c>
      <c r="V130" s="10">
        <f t="shared" si="135"/>
        <v>0</v>
      </c>
      <c r="W130" s="10">
        <f t="shared" si="135"/>
        <v>0</v>
      </c>
      <c r="X130" s="10">
        <f t="shared" si="135"/>
        <v>0</v>
      </c>
      <c r="Y130" s="16">
        <f t="shared" si="135"/>
        <v>21038</v>
      </c>
      <c r="Z130" s="16">
        <f t="shared" si="135"/>
        <v>0</v>
      </c>
      <c r="AA130" s="10">
        <f t="shared" si="135"/>
        <v>0</v>
      </c>
      <c r="AB130" s="10">
        <f t="shared" si="135"/>
        <v>0</v>
      </c>
      <c r="AC130" s="10">
        <f t="shared" si="135"/>
        <v>0</v>
      </c>
      <c r="AD130" s="10">
        <f t="shared" si="135"/>
        <v>0</v>
      </c>
      <c r="AE130" s="16">
        <f t="shared" si="135"/>
        <v>21038</v>
      </c>
      <c r="AF130" s="16">
        <f t="shared" si="135"/>
        <v>0</v>
      </c>
      <c r="AG130" s="10">
        <f t="shared" si="136"/>
        <v>0</v>
      </c>
      <c r="AH130" s="10">
        <f t="shared" si="136"/>
        <v>0</v>
      </c>
      <c r="AI130" s="10">
        <f t="shared" si="136"/>
        <v>0</v>
      </c>
      <c r="AJ130" s="10">
        <f t="shared" si="136"/>
        <v>0</v>
      </c>
      <c r="AK130" s="16">
        <f t="shared" si="136"/>
        <v>21038</v>
      </c>
      <c r="AL130" s="16">
        <f t="shared" si="136"/>
        <v>0</v>
      </c>
    </row>
    <row r="131" spans="1:38" ht="33">
      <c r="A131" s="26" t="s">
        <v>11</v>
      </c>
      <c r="B131" s="13">
        <v>913</v>
      </c>
      <c r="C131" s="13" t="s">
        <v>20</v>
      </c>
      <c r="D131" s="13" t="s">
        <v>16</v>
      </c>
      <c r="E131" s="13" t="s">
        <v>74</v>
      </c>
      <c r="F131" s="13" t="s">
        <v>12</v>
      </c>
      <c r="G131" s="14">
        <f t="shared" si="134"/>
        <v>21038</v>
      </c>
      <c r="H131" s="14">
        <f t="shared" si="134"/>
        <v>0</v>
      </c>
      <c r="I131" s="10">
        <f t="shared" si="134"/>
        <v>0</v>
      </c>
      <c r="J131" s="10">
        <f t="shared" si="134"/>
        <v>0</v>
      </c>
      <c r="K131" s="10">
        <f t="shared" si="134"/>
        <v>0</v>
      </c>
      <c r="L131" s="10">
        <f t="shared" si="134"/>
        <v>0</v>
      </c>
      <c r="M131" s="14">
        <f t="shared" si="134"/>
        <v>21038</v>
      </c>
      <c r="N131" s="14">
        <f t="shared" si="134"/>
        <v>0</v>
      </c>
      <c r="O131" s="10">
        <f t="shared" si="134"/>
        <v>0</v>
      </c>
      <c r="P131" s="10">
        <f t="shared" si="134"/>
        <v>0</v>
      </c>
      <c r="Q131" s="10">
        <f t="shared" si="134"/>
        <v>0</v>
      </c>
      <c r="R131" s="10">
        <f t="shared" si="134"/>
        <v>0</v>
      </c>
      <c r="S131" s="14">
        <f t="shared" si="135"/>
        <v>21038</v>
      </c>
      <c r="T131" s="14">
        <f t="shared" si="135"/>
        <v>0</v>
      </c>
      <c r="U131" s="10">
        <f t="shared" si="135"/>
        <v>0</v>
      </c>
      <c r="V131" s="10">
        <f t="shared" si="135"/>
        <v>0</v>
      </c>
      <c r="W131" s="10">
        <f t="shared" si="135"/>
        <v>0</v>
      </c>
      <c r="X131" s="10">
        <f t="shared" si="135"/>
        <v>0</v>
      </c>
      <c r="Y131" s="14">
        <f t="shared" si="135"/>
        <v>21038</v>
      </c>
      <c r="Z131" s="14">
        <f t="shared" si="135"/>
        <v>0</v>
      </c>
      <c r="AA131" s="10">
        <f t="shared" si="135"/>
        <v>0</v>
      </c>
      <c r="AB131" s="10">
        <f t="shared" si="135"/>
        <v>0</v>
      </c>
      <c r="AC131" s="10">
        <f t="shared" si="135"/>
        <v>0</v>
      </c>
      <c r="AD131" s="10">
        <f t="shared" si="135"/>
        <v>0</v>
      </c>
      <c r="AE131" s="14">
        <f t="shared" si="135"/>
        <v>21038</v>
      </c>
      <c r="AF131" s="14">
        <f t="shared" si="135"/>
        <v>0</v>
      </c>
      <c r="AG131" s="10">
        <f t="shared" si="136"/>
        <v>0</v>
      </c>
      <c r="AH131" s="10">
        <f t="shared" si="136"/>
        <v>0</v>
      </c>
      <c r="AI131" s="10">
        <f t="shared" si="136"/>
        <v>0</v>
      </c>
      <c r="AJ131" s="10">
        <f t="shared" si="136"/>
        <v>0</v>
      </c>
      <c r="AK131" s="14">
        <f t="shared" si="136"/>
        <v>21038</v>
      </c>
      <c r="AL131" s="14">
        <f t="shared" si="136"/>
        <v>0</v>
      </c>
    </row>
    <row r="132" spans="1:38" ht="16.5">
      <c r="A132" s="27" t="s">
        <v>13</v>
      </c>
      <c r="B132" s="13">
        <v>913</v>
      </c>
      <c r="C132" s="13" t="s">
        <v>20</v>
      </c>
      <c r="D132" s="13" t="s">
        <v>16</v>
      </c>
      <c r="E132" s="13" t="s">
        <v>74</v>
      </c>
      <c r="F132" s="10">
        <v>610</v>
      </c>
      <c r="G132" s="10">
        <v>21038</v>
      </c>
      <c r="H132" s="10"/>
      <c r="I132" s="10"/>
      <c r="J132" s="10"/>
      <c r="K132" s="10"/>
      <c r="L132" s="10"/>
      <c r="M132" s="10">
        <f>G132+I132+J132+K132+L132</f>
        <v>21038</v>
      </c>
      <c r="N132" s="10">
        <f>H132+J132</f>
        <v>0</v>
      </c>
      <c r="O132" s="10"/>
      <c r="P132" s="10"/>
      <c r="Q132" s="10"/>
      <c r="R132" s="10"/>
      <c r="S132" s="10">
        <f>M132+O132+P132+Q132+R132</f>
        <v>21038</v>
      </c>
      <c r="T132" s="10">
        <f>N132+P132</f>
        <v>0</v>
      </c>
      <c r="U132" s="10"/>
      <c r="V132" s="10"/>
      <c r="W132" s="10"/>
      <c r="X132" s="10"/>
      <c r="Y132" s="10">
        <f>S132+U132+V132+W132+X132</f>
        <v>21038</v>
      </c>
      <c r="Z132" s="10">
        <f>T132+V132</f>
        <v>0</v>
      </c>
      <c r="AA132" s="10"/>
      <c r="AB132" s="10"/>
      <c r="AC132" s="10"/>
      <c r="AD132" s="10"/>
      <c r="AE132" s="10">
        <f>Y132+AA132+AB132+AC132+AD132</f>
        <v>21038</v>
      </c>
      <c r="AF132" s="10">
        <f>Z132+AB132</f>
        <v>0</v>
      </c>
      <c r="AG132" s="10"/>
      <c r="AH132" s="10"/>
      <c r="AI132" s="10"/>
      <c r="AJ132" s="10"/>
      <c r="AK132" s="10">
        <f>AE132+AG132+AH132+AI132+AJ132</f>
        <v>21038</v>
      </c>
      <c r="AL132" s="10">
        <f>AF132+AH132</f>
        <v>0</v>
      </c>
    </row>
    <row r="133" spans="1:38" ht="49.5">
      <c r="A133" s="26" t="s">
        <v>61</v>
      </c>
      <c r="B133" s="13">
        <v>913</v>
      </c>
      <c r="C133" s="13" t="s">
        <v>20</v>
      </c>
      <c r="D133" s="13" t="s">
        <v>16</v>
      </c>
      <c r="E133" s="13" t="s">
        <v>75</v>
      </c>
      <c r="F133" s="13"/>
      <c r="G133" s="14">
        <f aca="true" t="shared" si="137" ref="G133:R135">G134</f>
        <v>50276</v>
      </c>
      <c r="H133" s="14">
        <f t="shared" si="137"/>
        <v>0</v>
      </c>
      <c r="I133" s="10">
        <f t="shared" si="137"/>
        <v>0</v>
      </c>
      <c r="J133" s="10">
        <f t="shared" si="137"/>
        <v>0</v>
      </c>
      <c r="K133" s="10">
        <f t="shared" si="137"/>
        <v>0</v>
      </c>
      <c r="L133" s="10">
        <f t="shared" si="137"/>
        <v>0</v>
      </c>
      <c r="M133" s="14">
        <f t="shared" si="137"/>
        <v>50276</v>
      </c>
      <c r="N133" s="14">
        <f t="shared" si="137"/>
        <v>0</v>
      </c>
      <c r="O133" s="10">
        <f t="shared" si="137"/>
        <v>0</v>
      </c>
      <c r="P133" s="10">
        <f t="shared" si="137"/>
        <v>0</v>
      </c>
      <c r="Q133" s="10">
        <f t="shared" si="137"/>
        <v>0</v>
      </c>
      <c r="R133" s="10">
        <f t="shared" si="137"/>
        <v>0</v>
      </c>
      <c r="S133" s="14">
        <f aca="true" t="shared" si="138" ref="S133:AH135">S134</f>
        <v>50276</v>
      </c>
      <c r="T133" s="14">
        <f t="shared" si="138"/>
        <v>0</v>
      </c>
      <c r="U133" s="10">
        <f t="shared" si="138"/>
        <v>0</v>
      </c>
      <c r="V133" s="10">
        <f t="shared" si="138"/>
        <v>0</v>
      </c>
      <c r="W133" s="10">
        <f t="shared" si="138"/>
        <v>0</v>
      </c>
      <c r="X133" s="10">
        <f t="shared" si="138"/>
        <v>0</v>
      </c>
      <c r="Y133" s="14">
        <f t="shared" si="138"/>
        <v>50276</v>
      </c>
      <c r="Z133" s="14">
        <f t="shared" si="138"/>
        <v>0</v>
      </c>
      <c r="AA133" s="10">
        <f t="shared" si="138"/>
        <v>0</v>
      </c>
      <c r="AB133" s="10">
        <f t="shared" si="138"/>
        <v>0</v>
      </c>
      <c r="AC133" s="10">
        <f t="shared" si="138"/>
        <v>0</v>
      </c>
      <c r="AD133" s="10">
        <f t="shared" si="138"/>
        <v>0</v>
      </c>
      <c r="AE133" s="14">
        <f t="shared" si="138"/>
        <v>50276</v>
      </c>
      <c r="AF133" s="14">
        <f t="shared" si="138"/>
        <v>0</v>
      </c>
      <c r="AG133" s="10">
        <f t="shared" si="138"/>
        <v>0</v>
      </c>
      <c r="AH133" s="10">
        <f t="shared" si="138"/>
        <v>0</v>
      </c>
      <c r="AI133" s="10">
        <f aca="true" t="shared" si="139" ref="AG133:AL135">AI134</f>
        <v>0</v>
      </c>
      <c r="AJ133" s="10">
        <f t="shared" si="139"/>
        <v>0</v>
      </c>
      <c r="AK133" s="14">
        <f t="shared" si="139"/>
        <v>50276</v>
      </c>
      <c r="AL133" s="14">
        <f t="shared" si="139"/>
        <v>0</v>
      </c>
    </row>
    <row r="134" spans="1:38" ht="18.75" customHeight="1">
      <c r="A134" s="27" t="s">
        <v>63</v>
      </c>
      <c r="B134" s="13">
        <v>913</v>
      </c>
      <c r="C134" s="13" t="s">
        <v>20</v>
      </c>
      <c r="D134" s="13" t="s">
        <v>16</v>
      </c>
      <c r="E134" s="13" t="s">
        <v>76</v>
      </c>
      <c r="F134" s="13"/>
      <c r="G134" s="14">
        <f t="shared" si="137"/>
        <v>50276</v>
      </c>
      <c r="H134" s="14">
        <f t="shared" si="137"/>
        <v>0</v>
      </c>
      <c r="I134" s="10">
        <f t="shared" si="137"/>
        <v>0</v>
      </c>
      <c r="J134" s="10">
        <f t="shared" si="137"/>
        <v>0</v>
      </c>
      <c r="K134" s="10">
        <f t="shared" si="137"/>
        <v>0</v>
      </c>
      <c r="L134" s="10">
        <f t="shared" si="137"/>
        <v>0</v>
      </c>
      <c r="M134" s="14">
        <f t="shared" si="137"/>
        <v>50276</v>
      </c>
      <c r="N134" s="14">
        <f t="shared" si="137"/>
        <v>0</v>
      </c>
      <c r="O134" s="10">
        <f t="shared" si="137"/>
        <v>0</v>
      </c>
      <c r="P134" s="10">
        <f t="shared" si="137"/>
        <v>0</v>
      </c>
      <c r="Q134" s="10">
        <f t="shared" si="137"/>
        <v>0</v>
      </c>
      <c r="R134" s="10">
        <f t="shared" si="137"/>
        <v>0</v>
      </c>
      <c r="S134" s="14">
        <f t="shared" si="138"/>
        <v>50276</v>
      </c>
      <c r="T134" s="14">
        <f t="shared" si="138"/>
        <v>0</v>
      </c>
      <c r="U134" s="10">
        <f t="shared" si="138"/>
        <v>0</v>
      </c>
      <c r="V134" s="10">
        <f t="shared" si="138"/>
        <v>0</v>
      </c>
      <c r="W134" s="10">
        <f t="shared" si="138"/>
        <v>0</v>
      </c>
      <c r="X134" s="10">
        <f t="shared" si="138"/>
        <v>0</v>
      </c>
      <c r="Y134" s="14">
        <f t="shared" si="138"/>
        <v>50276</v>
      </c>
      <c r="Z134" s="14">
        <f t="shared" si="138"/>
        <v>0</v>
      </c>
      <c r="AA134" s="10">
        <f t="shared" si="138"/>
        <v>0</v>
      </c>
      <c r="AB134" s="10">
        <f t="shared" si="138"/>
        <v>0</v>
      </c>
      <c r="AC134" s="10">
        <f t="shared" si="138"/>
        <v>0</v>
      </c>
      <c r="AD134" s="10">
        <f t="shared" si="138"/>
        <v>0</v>
      </c>
      <c r="AE134" s="14">
        <f t="shared" si="138"/>
        <v>50276</v>
      </c>
      <c r="AF134" s="14">
        <f t="shared" si="138"/>
        <v>0</v>
      </c>
      <c r="AG134" s="10">
        <f t="shared" si="139"/>
        <v>0</v>
      </c>
      <c r="AH134" s="10">
        <f t="shared" si="139"/>
        <v>0</v>
      </c>
      <c r="AI134" s="10">
        <f t="shared" si="139"/>
        <v>0</v>
      </c>
      <c r="AJ134" s="10">
        <f t="shared" si="139"/>
        <v>0</v>
      </c>
      <c r="AK134" s="14">
        <f t="shared" si="139"/>
        <v>50276</v>
      </c>
      <c r="AL134" s="14">
        <f t="shared" si="139"/>
        <v>0</v>
      </c>
    </row>
    <row r="135" spans="1:38" ht="16.5">
      <c r="A135" s="26" t="s">
        <v>25</v>
      </c>
      <c r="B135" s="13">
        <v>913</v>
      </c>
      <c r="C135" s="13" t="s">
        <v>20</v>
      </c>
      <c r="D135" s="13" t="s">
        <v>16</v>
      </c>
      <c r="E135" s="13" t="s">
        <v>76</v>
      </c>
      <c r="F135" s="13" t="s">
        <v>26</v>
      </c>
      <c r="G135" s="14">
        <f t="shared" si="137"/>
        <v>50276</v>
      </c>
      <c r="H135" s="14">
        <f t="shared" si="137"/>
        <v>0</v>
      </c>
      <c r="I135" s="10">
        <f t="shared" si="137"/>
        <v>0</v>
      </c>
      <c r="J135" s="10">
        <f t="shared" si="137"/>
        <v>0</v>
      </c>
      <c r="K135" s="10">
        <f t="shared" si="137"/>
        <v>0</v>
      </c>
      <c r="L135" s="10">
        <f t="shared" si="137"/>
        <v>0</v>
      </c>
      <c r="M135" s="14">
        <f t="shared" si="137"/>
        <v>50276</v>
      </c>
      <c r="N135" s="14">
        <f t="shared" si="137"/>
        <v>0</v>
      </c>
      <c r="O135" s="10">
        <f t="shared" si="137"/>
        <v>0</v>
      </c>
      <c r="P135" s="10">
        <f t="shared" si="137"/>
        <v>0</v>
      </c>
      <c r="Q135" s="10">
        <f t="shared" si="137"/>
        <v>0</v>
      </c>
      <c r="R135" s="10">
        <f t="shared" si="137"/>
        <v>0</v>
      </c>
      <c r="S135" s="14">
        <f t="shared" si="138"/>
        <v>50276</v>
      </c>
      <c r="T135" s="14">
        <f t="shared" si="138"/>
        <v>0</v>
      </c>
      <c r="U135" s="10">
        <f t="shared" si="138"/>
        <v>0</v>
      </c>
      <c r="V135" s="10">
        <f t="shared" si="138"/>
        <v>0</v>
      </c>
      <c r="W135" s="10">
        <f t="shared" si="138"/>
        <v>0</v>
      </c>
      <c r="X135" s="10">
        <f t="shared" si="138"/>
        <v>0</v>
      </c>
      <c r="Y135" s="14">
        <f t="shared" si="138"/>
        <v>50276</v>
      </c>
      <c r="Z135" s="14">
        <f t="shared" si="138"/>
        <v>0</v>
      </c>
      <c r="AA135" s="10">
        <f t="shared" si="138"/>
        <v>0</v>
      </c>
      <c r="AB135" s="10">
        <f t="shared" si="138"/>
        <v>0</v>
      </c>
      <c r="AC135" s="10">
        <f t="shared" si="138"/>
        <v>0</v>
      </c>
      <c r="AD135" s="10">
        <f t="shared" si="138"/>
        <v>0</v>
      </c>
      <c r="AE135" s="14">
        <f t="shared" si="138"/>
        <v>50276</v>
      </c>
      <c r="AF135" s="14">
        <f t="shared" si="138"/>
        <v>0</v>
      </c>
      <c r="AG135" s="10">
        <f t="shared" si="139"/>
        <v>0</v>
      </c>
      <c r="AH135" s="10">
        <f t="shared" si="139"/>
        <v>0</v>
      </c>
      <c r="AI135" s="10">
        <f t="shared" si="139"/>
        <v>0</v>
      </c>
      <c r="AJ135" s="10">
        <f t="shared" si="139"/>
        <v>0</v>
      </c>
      <c r="AK135" s="14">
        <f t="shared" si="139"/>
        <v>50276</v>
      </c>
      <c r="AL135" s="14">
        <f t="shared" si="139"/>
        <v>0</v>
      </c>
    </row>
    <row r="136" spans="1:38" ht="49.5">
      <c r="A136" s="26" t="s">
        <v>84</v>
      </c>
      <c r="B136" s="13">
        <v>913</v>
      </c>
      <c r="C136" s="13" t="s">
        <v>20</v>
      </c>
      <c r="D136" s="13" t="s">
        <v>16</v>
      </c>
      <c r="E136" s="13" t="s">
        <v>76</v>
      </c>
      <c r="F136" s="10">
        <v>810</v>
      </c>
      <c r="G136" s="10">
        <v>50276</v>
      </c>
      <c r="H136" s="10"/>
      <c r="I136" s="10"/>
      <c r="J136" s="10"/>
      <c r="K136" s="10"/>
      <c r="L136" s="10"/>
      <c r="M136" s="10">
        <f>G136+I136+J136+K136+L136</f>
        <v>50276</v>
      </c>
      <c r="N136" s="10">
        <f>H136+J136</f>
        <v>0</v>
      </c>
      <c r="O136" s="10"/>
      <c r="P136" s="10"/>
      <c r="Q136" s="10"/>
      <c r="R136" s="10"/>
      <c r="S136" s="10">
        <f>M136+O136+P136+Q136+R136</f>
        <v>50276</v>
      </c>
      <c r="T136" s="10">
        <f>N136+P136</f>
        <v>0</v>
      </c>
      <c r="U136" s="10"/>
      <c r="V136" s="10"/>
      <c r="W136" s="10"/>
      <c r="X136" s="10"/>
      <c r="Y136" s="10">
        <f>S136+U136+V136+W136+X136</f>
        <v>50276</v>
      </c>
      <c r="Z136" s="10">
        <f>T136+V136</f>
        <v>0</v>
      </c>
      <c r="AA136" s="10"/>
      <c r="AB136" s="10"/>
      <c r="AC136" s="10"/>
      <c r="AD136" s="10"/>
      <c r="AE136" s="10">
        <f>Y136+AA136+AB136+AC136+AD136</f>
        <v>50276</v>
      </c>
      <c r="AF136" s="10">
        <f>Z136+AB136</f>
        <v>0</v>
      </c>
      <c r="AG136" s="10"/>
      <c r="AH136" s="10"/>
      <c r="AI136" s="10"/>
      <c r="AJ136" s="10"/>
      <c r="AK136" s="10">
        <f>AE136+AG136+AH136+AI136+AJ136</f>
        <v>50276</v>
      </c>
      <c r="AL136" s="10">
        <f>AF136+AH136</f>
        <v>0</v>
      </c>
    </row>
  </sheetData>
  <sheetProtection/>
  <autoFilter ref="A10:F136"/>
  <mergeCells count="51">
    <mergeCell ref="A1:AL1"/>
    <mergeCell ref="A2:AL2"/>
    <mergeCell ref="A3:AL3"/>
    <mergeCell ref="A5:AL5"/>
    <mergeCell ref="J10:J12"/>
    <mergeCell ref="A6:AL6"/>
    <mergeCell ref="A7:AL7"/>
    <mergeCell ref="A9:AL9"/>
    <mergeCell ref="AG10:AG12"/>
    <mergeCell ref="AH10:AH12"/>
    <mergeCell ref="B10:B12"/>
    <mergeCell ref="H11:H12"/>
    <mergeCell ref="I10:I12"/>
    <mergeCell ref="O10:O12"/>
    <mergeCell ref="M10:N10"/>
    <mergeCell ref="Y10:Z10"/>
    <mergeCell ref="A10:A12"/>
    <mergeCell ref="Y11:Y12"/>
    <mergeCell ref="G10:H10"/>
    <mergeCell ref="AK10:AL10"/>
    <mergeCell ref="AK11:AK12"/>
    <mergeCell ref="AL11:AL12"/>
    <mergeCell ref="U10:U12"/>
    <mergeCell ref="W10:W12"/>
    <mergeCell ref="N11:N12"/>
    <mergeCell ref="M11:M12"/>
    <mergeCell ref="AE11:AE12"/>
    <mergeCell ref="Z11:Z12"/>
    <mergeCell ref="G11:G12"/>
    <mergeCell ref="AC10:AC12"/>
    <mergeCell ref="K10:K12"/>
    <mergeCell ref="AI10:AI12"/>
    <mergeCell ref="AJ10:AJ12"/>
    <mergeCell ref="S11:S12"/>
    <mergeCell ref="AF11:AF12"/>
    <mergeCell ref="S10:T10"/>
    <mergeCell ref="AD10:AD12"/>
    <mergeCell ref="AB10:AB12"/>
    <mergeCell ref="AE10:AF10"/>
    <mergeCell ref="AA10:AA12"/>
    <mergeCell ref="V10:V12"/>
    <mergeCell ref="X10:X12"/>
    <mergeCell ref="P10:P12"/>
    <mergeCell ref="T11:T12"/>
    <mergeCell ref="Q10:Q12"/>
    <mergeCell ref="C10:C12"/>
    <mergeCell ref="D10:D12"/>
    <mergeCell ref="E10:E12"/>
    <mergeCell ref="L10:L12"/>
    <mergeCell ref="R10:R12"/>
    <mergeCell ref="F10:F12"/>
  </mergeCells>
  <printOptions/>
  <pageMargins left="0.3937007874015748" right="0.31" top="0.5118110236220472" bottom="0.3937007874015748" header="0.2362204724409449" footer="0"/>
  <pageSetup fitToHeight="0" fitToWidth="1" horizontalDpi="600" verticalDpi="600" orientation="portrait" paperSize="9" scale="68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vanichkina.ja</cp:lastModifiedBy>
  <cp:lastPrinted>2017-04-17T09:22:52Z</cp:lastPrinted>
  <dcterms:created xsi:type="dcterms:W3CDTF">2015-05-28T09:44:52Z</dcterms:created>
  <dcterms:modified xsi:type="dcterms:W3CDTF">2017-04-21T07:12:33Z</dcterms:modified>
  <cp:category/>
  <cp:version/>
  <cp:contentType/>
  <cp:contentStatus/>
</cp:coreProperties>
</file>